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drawings/drawing7.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drawings/drawing8.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drawings/drawing9.xml" ContentType="application/vnd.openxmlformats-officedocument.drawing+xml"/>
  <Override PartName="/xl/tables/table12.xml" ContentType="application/vnd.openxmlformats-officedocument.spreadsheetml.table+xml"/>
  <Override PartName="/xl/drawings/drawing10.xml" ContentType="application/vnd.openxmlformats-officedocument.drawing+xml"/>
  <Override PartName="/xl/tables/table13.xml" ContentType="application/vnd.openxmlformats-officedocument.spreadsheetml.table+xml"/>
  <Override PartName="/xl/drawings/drawing11.xml" ContentType="application/vnd.openxmlformats-officedocument.drawing+xml"/>
  <Override PartName="/xl/tables/table14.xml" ContentType="application/vnd.openxmlformats-officedocument.spreadsheetml.table+xml"/>
  <Override PartName="/xl/drawings/drawing12.xml" ContentType="application/vnd.openxmlformats-officedocument.drawing+xml"/>
  <Override PartName="/xl/drawings/drawing13.xml" ContentType="application/vnd.openxmlformats-officedocument.drawing+xml"/>
  <Override PartName="/xl/tables/table15.xml" ContentType="application/vnd.openxmlformats-officedocument.spreadsheetml.table+xml"/>
  <Override PartName="/xl/drawings/drawing14.xml" ContentType="application/vnd.openxmlformats-officedocument.drawing+xml"/>
  <Override PartName="/xl/tables/table16.xml" ContentType="application/vnd.openxmlformats-officedocument.spreadsheetml.table+xml"/>
  <Override PartName="/xl/drawings/drawing15.xml" ContentType="application/vnd.openxmlformats-officedocument.drawing+xml"/>
  <Override PartName="/xl/tables/table17.xml" ContentType="application/vnd.openxmlformats-officedocument.spreadsheetml.table+xml"/>
  <Override PartName="/xl/drawings/drawing16.xml" ContentType="application/vnd.openxmlformats-officedocument.drawing+xml"/>
  <Override PartName="/xl/tables/table18.xml" ContentType="application/vnd.openxmlformats-officedocument.spreadsheetml.table+xml"/>
  <Override PartName="/xl/drawings/drawing17.xml" ContentType="application/vnd.openxmlformats-officedocument.drawing+xml"/>
  <Override PartName="/xl/drawings/drawing18.xml" ContentType="application/vnd.openxmlformats-officedocument.drawing+xml"/>
  <Override PartName="/xl/tables/table19.xml" ContentType="application/vnd.openxmlformats-officedocument.spreadsheetml.table+xml"/>
  <Override PartName="/xl/drawings/drawing19.xml" ContentType="application/vnd.openxmlformats-officedocument.drawing+xml"/>
  <Override PartName="/xl/tables/table20.xml" ContentType="application/vnd.openxmlformats-officedocument.spreadsheetml.table+xml"/>
  <Override PartName="/xl/drawings/drawing20.xml" ContentType="application/vnd.openxmlformats-officedocument.drawing+xml"/>
  <Override PartName="/xl/tables/table21.xml" ContentType="application/vnd.openxmlformats-officedocument.spreadsheetml.table+xml"/>
  <Override PartName="/xl/drawings/drawing21.xml" ContentType="application/vnd.openxmlformats-officedocument.drawing+xml"/>
  <Override PartName="/xl/tables/table22.xml" ContentType="application/vnd.openxmlformats-officedocument.spreadsheetml.table+xml"/>
  <Override PartName="/xl/drawings/drawing22.xml" ContentType="application/vnd.openxmlformats-officedocument.drawing+xml"/>
  <Override PartName="/xl/tables/table23.xml" ContentType="application/vnd.openxmlformats-officedocument.spreadsheetml.table+xml"/>
  <Override PartName="/xl/drawings/drawing23.xml" ContentType="application/vnd.openxmlformats-officedocument.drawing+xml"/>
  <Override PartName="/xl/tables/table24.xml" ContentType="application/vnd.openxmlformats-officedocument.spreadsheetml.table+xml"/>
  <Override PartName="/xl/drawings/drawing24.xml" ContentType="application/vnd.openxmlformats-officedocument.drawing+xml"/>
  <Override PartName="/xl/tables/table25.xml" ContentType="application/vnd.openxmlformats-officedocument.spreadsheetml.table+xml"/>
  <Override PartName="/xl/drawings/drawing25.xml" ContentType="application/vnd.openxmlformats-officedocument.drawing+xml"/>
  <Override PartName="/xl/tables/table26.xml" ContentType="application/vnd.openxmlformats-officedocument.spreadsheetml.table+xml"/>
  <Override PartName="/xl/drawings/drawing26.xml" ContentType="application/vnd.openxmlformats-officedocument.drawing+xml"/>
  <Override PartName="/xl/tables/table27.xml" ContentType="application/vnd.openxmlformats-officedocument.spreadsheetml.table+xml"/>
  <Override PartName="/xl/drawings/drawing27.xml" ContentType="application/vnd.openxmlformats-officedocument.drawing+xml"/>
  <Override PartName="/xl/tables/table28.xml" ContentType="application/vnd.openxmlformats-officedocument.spreadsheetml.table+xml"/>
  <Override PartName="/xl/drawings/drawing28.xml" ContentType="application/vnd.openxmlformats-officedocument.drawing+xml"/>
  <Override PartName="/xl/tables/table29.xml" ContentType="application/vnd.openxmlformats-officedocument.spreadsheetml.table+xml"/>
  <Override PartName="/xl/tables/table30.xml" ContentType="application/vnd.openxmlformats-officedocument.spreadsheetml.table+xml"/>
  <Override PartName="/xl/drawings/drawing29.xml" ContentType="application/vnd.openxmlformats-officedocument.drawing+xml"/>
  <Override PartName="/xl/tables/table31.xml" ContentType="application/vnd.openxmlformats-officedocument.spreadsheetml.table+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tables/table32.xml" ContentType="application/vnd.openxmlformats-officedocument.spreadsheetml.table+xml"/>
  <Override PartName="/xl/drawings/drawing33.xml" ContentType="application/vnd.openxmlformats-officedocument.drawing+xml"/>
  <Override PartName="/xl/tables/table33.xml" ContentType="application/vnd.openxmlformats-officedocument.spreadsheetml.table+xml"/>
  <Override PartName="/xl/drawings/drawing34.xml" ContentType="application/vnd.openxmlformats-officedocument.drawing+xml"/>
  <Override PartName="/xl/tables/table34.xml" ContentType="application/vnd.openxmlformats-officedocument.spreadsheetml.table+xml"/>
  <Override PartName="/xl/drawings/drawing35.xml" ContentType="application/vnd.openxmlformats-officedocument.drawing+xml"/>
  <Override PartName="/xl/tables/table35.xml" ContentType="application/vnd.openxmlformats-officedocument.spreadsheetml.table+xml"/>
  <Override PartName="/xl/drawings/drawing36.xml" ContentType="application/vnd.openxmlformats-officedocument.drawing+xml"/>
  <Override PartName="/xl/tables/table36.xml" ContentType="application/vnd.openxmlformats-officedocument.spreadsheetml.table+xml"/>
  <Override PartName="/xl/drawings/drawing37.xml" ContentType="application/vnd.openxmlformats-officedocument.drawing+xml"/>
  <Override PartName="/xl/tables/table37.xml" ContentType="application/vnd.openxmlformats-officedocument.spreadsheetml.table+xml"/>
  <Override PartName="/xl/drawings/drawing38.xml" ContentType="application/vnd.openxmlformats-officedocument.drawing+xml"/>
  <Override PartName="/xl/tables/table38.xml" ContentType="application/vnd.openxmlformats-officedocument.spreadsheetml.table+xml"/>
  <Override PartName="/xl/drawings/drawing39.xml" ContentType="application/vnd.openxmlformats-officedocument.drawing+xml"/>
  <Override PartName="/xl/tables/table39.xml" ContentType="application/vnd.openxmlformats-officedocument.spreadsheetml.table+xml"/>
  <Override PartName="/xl/drawings/drawing40.xml" ContentType="application/vnd.openxmlformats-officedocument.drawing+xml"/>
  <Override PartName="/xl/tables/table40.xml" ContentType="application/vnd.openxmlformats-officedocument.spreadsheetml.table+xml"/>
  <Override PartName="/xl/drawings/drawing41.xml" ContentType="application/vnd.openxmlformats-officedocument.drawing+xml"/>
  <Override PartName="/xl/tables/table41.xml" ContentType="application/vnd.openxmlformats-officedocument.spreadsheetml.table+xml"/>
  <Override PartName="/xl/drawings/drawing42.xml" ContentType="application/vnd.openxmlformats-officedocument.drawing+xml"/>
  <Override PartName="/xl/tables/table42.xml" ContentType="application/vnd.openxmlformats-officedocument.spreadsheetml.table+xml"/>
  <Override PartName="/xl/drawings/drawing43.xml" ContentType="application/vnd.openxmlformats-officedocument.drawing+xml"/>
  <Override PartName="/xl/tables/table43.xml" ContentType="application/vnd.openxmlformats-officedocument.spreadsheetml.table+xml"/>
  <Override PartName="/xl/tables/table44.xml" ContentType="application/vnd.openxmlformats-officedocument.spreadsheetml.table+xml"/>
  <Override PartName="/xl/drawings/drawing44.xml" ContentType="application/vnd.openxmlformats-officedocument.drawing+xml"/>
  <Override PartName="/xl/tables/table45.xml" ContentType="application/vnd.openxmlformats-officedocument.spreadsheetml.table+xml"/>
  <Override PartName="/xl/drawings/drawing45.xml" ContentType="application/vnd.openxmlformats-officedocument.drawing+xml"/>
  <Override PartName="/xl/tables/table46.xml" ContentType="application/vnd.openxmlformats-officedocument.spreadsheetml.table+xml"/>
  <Override PartName="/xl/drawings/drawing46.xml" ContentType="application/vnd.openxmlformats-officedocument.drawing+xml"/>
  <Override PartName="/xl/tables/table47.xml" ContentType="application/vnd.openxmlformats-officedocument.spreadsheetml.table+xml"/>
  <Override PartName="/xl/drawings/drawing47.xml" ContentType="application/vnd.openxmlformats-officedocument.drawing+xml"/>
  <Override PartName="/xl/drawings/drawing48.xml" ContentType="application/vnd.openxmlformats-officedocument.drawing+xml"/>
  <Override PartName="/xl/tables/table48.xml" ContentType="application/vnd.openxmlformats-officedocument.spreadsheetml.table+xml"/>
  <Override PartName="/xl/drawings/drawing49.xml" ContentType="application/vnd.openxmlformats-officedocument.drawing+xml"/>
  <Override PartName="/xl/tables/table49.xml" ContentType="application/vnd.openxmlformats-officedocument.spreadsheetml.table+xml"/>
  <Override PartName="/xl/drawings/drawing50.xml" ContentType="application/vnd.openxmlformats-officedocument.drawing+xml"/>
  <Override PartName="/xl/tables/table50.xml" ContentType="application/vnd.openxmlformats-officedocument.spreadsheetml.table+xml"/>
  <Override PartName="/xl/drawings/drawing51.xml" ContentType="application/vnd.openxmlformats-officedocument.drawing+xml"/>
  <Override PartName="/xl/tables/table51.xml" ContentType="application/vnd.openxmlformats-officedocument.spreadsheetml.table+xml"/>
  <Override PartName="/xl/drawings/drawing52.xml" ContentType="application/vnd.openxmlformats-officedocument.drawing+xml"/>
  <Override PartName="/xl/drawings/drawing53.xml" ContentType="application/vnd.openxmlformats-officedocument.drawing+xml"/>
  <Override PartName="/xl/tables/table52.xml" ContentType="application/vnd.openxmlformats-officedocument.spreadsheetml.table+xml"/>
  <Override PartName="/xl/drawings/drawing54.xml" ContentType="application/vnd.openxmlformats-officedocument.drawing+xml"/>
  <Override PartName="/xl/tables/table53.xml" ContentType="application/vnd.openxmlformats-officedocument.spreadsheetml.table+xml"/>
  <Override PartName="/xl/tables/table54.xml" ContentType="application/vnd.openxmlformats-officedocument.spreadsheetml.table+xml"/>
  <Override PartName="/xl/drawings/drawing55.xml" ContentType="application/vnd.openxmlformats-officedocument.drawing+xml"/>
  <Override PartName="/xl/tables/table55.xml" ContentType="application/vnd.openxmlformats-officedocument.spreadsheetml.table+xml"/>
  <Override PartName="/xl/drawings/drawing56.xml" ContentType="application/vnd.openxmlformats-officedocument.drawing+xml"/>
  <Override PartName="/xl/tables/table56.xml" ContentType="application/vnd.openxmlformats-officedocument.spreadsheetml.table+xml"/>
  <Override PartName="/xl/drawings/drawing57.xml" ContentType="application/vnd.openxmlformats-officedocument.drawing+xml"/>
  <Override PartName="/xl/tables/table57.xml" ContentType="application/vnd.openxmlformats-officedocument.spreadsheetml.table+xml"/>
  <Override PartName="/xl/drawings/drawing58.xml" ContentType="application/vnd.openxmlformats-officedocument.drawing+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drawings/drawing59.xml" ContentType="application/vnd.openxmlformats-officedocument.drawing+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drawings/drawing60.xml" ContentType="application/vnd.openxmlformats-officedocument.drawing+xml"/>
  <Override PartName="/xl/tables/table66.xml" ContentType="application/vnd.openxmlformats-officedocument.spreadsheetml.table+xml"/>
  <Override PartName="/xl/tables/table67.xml" ContentType="application/vnd.openxmlformats-officedocument.spreadsheetml.table+xml"/>
  <Override PartName="/xl/drawings/drawing61.xml" ContentType="application/vnd.openxmlformats-officedocument.drawing+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drawings/drawing62.xml" ContentType="application/vnd.openxmlformats-officedocument.drawing+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drawings/drawing63.xml" ContentType="application/vnd.openxmlformats-officedocument.drawing+xml"/>
  <Override PartName="/xl/tables/table79.xml" ContentType="application/vnd.openxmlformats-officedocument.spreadsheetml.table+xml"/>
  <Override PartName="/xl/drawings/drawing64.xml" ContentType="application/vnd.openxmlformats-officedocument.drawing+xml"/>
  <Override PartName="/xl/tables/table80.xml" ContentType="application/vnd.openxmlformats-officedocument.spreadsheetml.table+xml"/>
  <Override PartName="/xl/drawings/drawing65.xml" ContentType="application/vnd.openxmlformats-officedocument.drawing+xml"/>
  <Override PartName="/xl/tables/table81.xml" ContentType="application/vnd.openxmlformats-officedocument.spreadsheetml.table+xml"/>
  <Override PartName="/xl/drawings/drawing66.xml" ContentType="application/vnd.openxmlformats-officedocument.drawing+xml"/>
  <Override PartName="/xl/tables/table82.xml" ContentType="application/vnd.openxmlformats-officedocument.spreadsheetml.table+xml"/>
  <Override PartName="/xl/drawings/drawing67.xml" ContentType="application/vnd.openxmlformats-officedocument.drawing+xml"/>
  <Override PartName="/xl/tables/table83.xml" ContentType="application/vnd.openxmlformats-officedocument.spreadsheetml.table+xml"/>
  <Override PartName="/xl/drawings/drawing68.xml" ContentType="application/vnd.openxmlformats-officedocument.drawing+xml"/>
  <Override PartName="/xl/tables/table84.xml" ContentType="application/vnd.openxmlformats-officedocument.spreadsheetml.table+xml"/>
  <Override PartName="/xl/drawings/drawing69.xml" ContentType="application/vnd.openxmlformats-officedocument.drawing+xml"/>
  <Override PartName="/xl/tables/table85.xml" ContentType="application/vnd.openxmlformats-officedocument.spreadsheetml.table+xml"/>
  <Override PartName="/xl/drawings/drawing70.xml" ContentType="application/vnd.openxmlformats-officedocument.drawing+xml"/>
  <Override PartName="/xl/tables/table86.xml" ContentType="application/vnd.openxmlformats-officedocument.spreadsheetml.table+xml"/>
  <Override PartName="/xl/drawings/drawing71.xml" ContentType="application/vnd.openxmlformats-officedocument.drawing+xml"/>
  <Override PartName="/xl/tables/table87.xml" ContentType="application/vnd.openxmlformats-officedocument.spreadsheetml.table+xml"/>
  <Override PartName="/xl/drawings/drawing72.xml" ContentType="application/vnd.openxmlformats-officedocument.drawing+xml"/>
  <Override PartName="/xl/tables/table88.xml" ContentType="application/vnd.openxmlformats-officedocument.spreadsheetml.table+xml"/>
  <Override PartName="/xl/drawings/drawing73.xml" ContentType="application/vnd.openxmlformats-officedocument.drawing+xml"/>
  <Override PartName="/xl/tables/table89.xml" ContentType="application/vnd.openxmlformats-officedocument.spreadsheetml.table+xml"/>
  <Override PartName="/xl/tables/table90.xml" ContentType="application/vnd.openxmlformats-officedocument.spreadsheetml.table+xml"/>
  <Override PartName="/xl/drawings/drawing74.xml" ContentType="application/vnd.openxmlformats-officedocument.drawing+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5.xml" ContentType="application/vnd.openxmlformats-officedocument.drawing+xml"/>
  <Override PartName="/xl/tables/table97.xml" ContentType="application/vnd.openxmlformats-officedocument.spreadsheetml.table+xml"/>
  <Override PartName="/xl/drawings/drawing76.xml" ContentType="application/vnd.openxmlformats-officedocument.drawing+xml"/>
  <Override PartName="/xl/tables/table98.xml" ContentType="application/vnd.openxmlformats-officedocument.spreadsheetml.table+xml"/>
  <Override PartName="/xl/tables/table99.xml" ContentType="application/vnd.openxmlformats-officedocument.spreadsheetml.table+xml"/>
  <Override PartName="/xl/drawings/drawing77.xml" ContentType="application/vnd.openxmlformats-officedocument.drawing+xml"/>
  <Override PartName="/xl/tables/table100.xml" ContentType="application/vnd.openxmlformats-officedocument.spreadsheetml.table+xml"/>
  <Override PartName="/xl/tables/table101.xml" ContentType="application/vnd.openxmlformats-officedocument.spreadsheetml.table+xml"/>
  <Override PartName="/xl/tables/table102.xml" ContentType="application/vnd.openxmlformats-officedocument.spreadsheetml.table+xml"/>
  <Override PartName="/xl/tables/table103.xml" ContentType="application/vnd.openxmlformats-officedocument.spreadsheetml.table+xml"/>
  <Override PartName="/xl/drawings/drawing78.xml" ContentType="application/vnd.openxmlformats-officedocument.drawing+xml"/>
  <Override PartName="/xl/tables/table104.xml" ContentType="application/vnd.openxmlformats-officedocument.spreadsheetml.table+xml"/>
  <Override PartName="/xl/tables/table105.xml" ContentType="application/vnd.openxmlformats-officedocument.spreadsheetml.table+xml"/>
  <Override PartName="/xl/drawings/drawing79.xml" ContentType="application/vnd.openxmlformats-officedocument.drawing+xml"/>
  <Override PartName="/xl/tables/table106.xml" ContentType="application/vnd.openxmlformats-officedocument.spreadsheetml.table+xml"/>
  <Override PartName="/xl/drawings/drawing80.xml" ContentType="application/vnd.openxmlformats-officedocument.drawing+xml"/>
  <Override PartName="/xl/tables/table107.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1.xml" ContentType="application/vnd.openxmlformats-officedocument.drawing+xml"/>
  <Override PartName="/xl/tables/table108.xml" ContentType="application/vnd.openxmlformats-officedocument.spreadsheetml.table+xml"/>
  <Override PartName="/xl/tables/table109.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2.xml" ContentType="application/vnd.openxmlformats-officedocument.drawing+xml"/>
  <Override PartName="/xl/tables/table110.xml" ContentType="application/vnd.openxmlformats-officedocument.spreadsheetml.table+xml"/>
  <Override PartName="/xl/drawings/drawing83.xml" ContentType="application/vnd.openxmlformats-officedocument.drawing+xml"/>
  <Override PartName="/xl/tables/table111.xml" ContentType="application/vnd.openxmlformats-officedocument.spreadsheetml.table+xml"/>
  <Override PartName="/xl/drawings/drawing84.xml" ContentType="application/vnd.openxmlformats-officedocument.drawing+xml"/>
  <Override PartName="/xl/tables/table112.xml" ContentType="application/vnd.openxmlformats-officedocument.spreadsheetml.table+xml"/>
  <Override PartName="/xl/drawings/drawing85.xml" ContentType="application/vnd.openxmlformats-officedocument.drawing+xml"/>
  <Override PartName="/xl/tables/table113.xml" ContentType="application/vnd.openxmlformats-officedocument.spreadsheetml.table+xml"/>
  <Override PartName="/xl/drawings/drawing86.xml" ContentType="application/vnd.openxmlformats-officedocument.drawing+xml"/>
  <Override PartName="/xl/drawings/drawing87.xml" ContentType="application/vnd.openxmlformats-officedocument.drawing+xml"/>
  <Override PartName="/xl/tables/table114.xml" ContentType="application/vnd.openxmlformats-officedocument.spreadsheetml.table+xml"/>
  <Override PartName="/xl/drawings/drawing88.xml" ContentType="application/vnd.openxmlformats-officedocument.drawing+xml"/>
  <Override PartName="/xl/tables/table115.xml" ContentType="application/vnd.openxmlformats-officedocument.spreadsheetml.table+xml"/>
  <Override PartName="/xl/drawings/drawing89.xml" ContentType="application/vnd.openxmlformats-officedocument.drawing+xml"/>
  <Override PartName="/xl/tables/table116.xml" ContentType="application/vnd.openxmlformats-officedocument.spreadsheetml.table+xml"/>
  <Override PartName="/xl/drawings/drawing90.xml" ContentType="application/vnd.openxmlformats-officedocument.drawing+xml"/>
  <Override PartName="/xl/tables/table117.xml" ContentType="application/vnd.openxmlformats-officedocument.spreadsheetml.table+xml"/>
  <Override PartName="/xl/drawings/drawing91.xml" ContentType="application/vnd.openxmlformats-officedocument.drawing+xml"/>
  <Override PartName="/xl/tables/table118.xml" ContentType="application/vnd.openxmlformats-officedocument.spreadsheetml.table+xml"/>
  <Override PartName="/xl/tables/table119.xml" ContentType="application/vnd.openxmlformats-officedocument.spreadsheetml.table+xml"/>
  <Override PartName="/xl/drawings/drawing92.xml" ContentType="application/vnd.openxmlformats-officedocument.drawing+xml"/>
  <Override PartName="/xl/tables/table120.xml" ContentType="application/vnd.openxmlformats-officedocument.spreadsheetml.table+xml"/>
  <Override PartName="/xl/drawings/drawing93.xml" ContentType="application/vnd.openxmlformats-officedocument.drawing+xml"/>
  <Override PartName="/xl/drawings/drawing94.xml" ContentType="application/vnd.openxmlformats-officedocument.drawing+xml"/>
  <Override PartName="/xl/tables/table121.xml" ContentType="application/vnd.openxmlformats-officedocument.spreadsheetml.table+xml"/>
  <Override PartName="/xl/drawings/drawing95.xml" ContentType="application/vnd.openxmlformats-officedocument.drawing+xml"/>
  <Override PartName="/xl/drawings/drawing96.xml" ContentType="application/vnd.openxmlformats-officedocument.drawing+xml"/>
  <Override PartName="/xl/tables/table122.xml" ContentType="application/vnd.openxmlformats-officedocument.spreadsheetml.table+xml"/>
  <Override PartName="/xl/drawings/drawing97.xml" ContentType="application/vnd.openxmlformats-officedocument.drawing+xml"/>
  <Override PartName="/xl/drawings/drawing98.xml" ContentType="application/vnd.openxmlformats-officedocument.drawing+xml"/>
  <Override PartName="/xl/tables/table123.xml" ContentType="application/vnd.openxmlformats-officedocument.spreadsheetml.table+xml"/>
  <Override PartName="/xl/drawings/drawing99.xml" ContentType="application/vnd.openxmlformats-officedocument.drawing+xml"/>
  <Override PartName="/xl/tables/table124.xml" ContentType="application/vnd.openxmlformats-officedocument.spreadsheetml.table+xml"/>
  <Override PartName="/xl/drawings/drawing100.xml" ContentType="application/vnd.openxmlformats-officedocument.drawing+xml"/>
  <Override PartName="/xl/tables/table125.xml" ContentType="application/vnd.openxmlformats-officedocument.spreadsheetml.table+xml"/>
  <Override PartName="/xl/drawings/drawing101.xml" ContentType="application/vnd.openxmlformats-officedocument.drawing+xml"/>
  <Override PartName="/xl/tables/table126.xml" ContentType="application/vnd.openxmlformats-officedocument.spreadsheetml.table+xml"/>
  <Override PartName="/xl/drawings/drawing102.xml" ContentType="application/vnd.openxmlformats-officedocument.drawing+xml"/>
  <Override PartName="/xl/tables/table127.xml" ContentType="application/vnd.openxmlformats-officedocument.spreadsheetml.tab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03.xml" ContentType="application/vnd.openxmlformats-officedocument.drawing+xml"/>
  <Override PartName="/xl/drawings/drawing104.xml" ContentType="application/vnd.openxmlformats-officedocument.drawing+xml"/>
  <Override PartName="/xl/tables/table128.xml" ContentType="application/vnd.openxmlformats-officedocument.spreadsheetml.table+xml"/>
  <Override PartName="/xl/tables/table129.xml" ContentType="application/vnd.openxmlformats-officedocument.spreadsheetml.tab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5.xml" ContentType="application/vnd.openxmlformats-officedocument.drawing+xml"/>
  <Override PartName="/xl/tables/table130.xml" ContentType="application/vnd.openxmlformats-officedocument.spreadsheetml.table+xml"/>
  <Override PartName="/xl/drawings/drawing106.xml" ContentType="application/vnd.openxmlformats-officedocument.drawing+xml"/>
  <Override PartName="/xl/tables/table131.xml" ContentType="application/vnd.openxmlformats-officedocument.spreadsheetml.table+xml"/>
  <Override PartName="/xl/drawings/drawing107.xml" ContentType="application/vnd.openxmlformats-officedocument.drawing+xml"/>
  <Override PartName="/xl/tables/table132.xml" ContentType="application/vnd.openxmlformats-officedocument.spreadsheetml.table+xml"/>
  <Override PartName="/xl/tables/table133.xml" ContentType="application/vnd.openxmlformats-officedocument.spreadsheetml.table+xml"/>
  <Override PartName="/xl/drawings/drawing108.xml" ContentType="application/vnd.openxmlformats-officedocument.drawing+xml"/>
  <Override PartName="/xl/tables/table134.xml" ContentType="application/vnd.openxmlformats-officedocument.spreadsheetml.table+xml"/>
  <Override PartName="/xl/drawings/drawing109.xml" ContentType="application/vnd.openxmlformats-officedocument.drawing+xml"/>
  <Override PartName="/xl/tables/table135.xml" ContentType="application/vnd.openxmlformats-officedocument.spreadsheetml.table+xml"/>
  <Override PartName="/xl/drawings/drawing110.xml" ContentType="application/vnd.openxmlformats-officedocument.drawing+xml"/>
  <Override PartName="/xl/tables/table136.xml" ContentType="application/vnd.openxmlformats-officedocument.spreadsheetml.table+xml"/>
  <Override PartName="/xl/drawings/drawing111.xml" ContentType="application/vnd.openxmlformats-officedocument.drawing+xml"/>
  <Override PartName="/xl/tables/table137.xml" ContentType="application/vnd.openxmlformats-officedocument.spreadsheetml.table+xml"/>
  <Override PartName="/xl/drawings/drawing112.xml" ContentType="application/vnd.openxmlformats-officedocument.drawing+xml"/>
  <Override PartName="/xl/tables/table138.xml" ContentType="application/vnd.openxmlformats-officedocument.spreadsheetml.table+xml"/>
  <Override PartName="/xl/drawings/drawing113.xml" ContentType="application/vnd.openxmlformats-officedocument.drawing+xml"/>
  <Override PartName="/xl/tables/table139.xml" ContentType="application/vnd.openxmlformats-officedocument.spreadsheetml.table+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tables/table140.xml" ContentType="application/vnd.openxmlformats-officedocument.spreadsheetml.table+xml"/>
  <Override PartName="/xl/drawings/drawing117.xml" ContentType="application/vnd.openxmlformats-officedocument.drawing+xml"/>
  <Override PartName="/xl/tables/table141.xml" ContentType="application/vnd.openxmlformats-officedocument.spreadsheetml.table+xml"/>
  <Override PartName="/xl/drawings/drawing118.xml" ContentType="application/vnd.openxmlformats-officedocument.drawing+xml"/>
  <Override PartName="/xl/tables/table142.xml" ContentType="application/vnd.openxmlformats-officedocument.spreadsheetml.table+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0"/>
  <workbookPr updateLinks="never"/>
  <mc:AlternateContent xmlns:mc="http://schemas.openxmlformats.org/markup-compatibility/2006">
    <mc:Choice Requires="x15">
      <x15ac:absPath xmlns:x15ac="http://schemas.microsoft.com/office/spreadsheetml/2010/11/ac" url="/Users/usuario/Downloads/"/>
    </mc:Choice>
  </mc:AlternateContent>
  <xr:revisionPtr revIDLastSave="0" documentId="13_ncr:1_{967E7472-F2C5-1741-B178-EC0DDCC39220}" xr6:coauthVersionLast="47" xr6:coauthVersionMax="47" xr10:uidLastSave="{00000000-0000-0000-0000-000000000000}"/>
  <bookViews>
    <workbookView xWindow="0" yWindow="600" windowWidth="42640" windowHeight="23120" activeTab="1" xr2:uid="{00000000-000D-0000-FFFF-FFFF00000000}"/>
  </bookViews>
  <sheets>
    <sheet name="Portada" sheetId="140" r:id="rId1"/>
    <sheet name="Ìndice" sheetId="141" r:id="rId2"/>
    <sheet name="DOA_Difusión oferta acad" sheetId="91" r:id="rId3"/>
    <sheet name="PA_categoria" sheetId="2" r:id="rId4"/>
    <sheet name="PA_tiempo dedicacion" sheetId="3" r:id="rId5"/>
    <sheet name="PA_Estudios" sheetId="4" r:id="rId6"/>
    <sheet name="PA_por género" sheetId="5" r:id="rId7"/>
    <sheet name="PA_edad_antigüedad" sheetId="6" r:id="rId8"/>
    <sheet name="PA_Alumnos por profesor" sheetId="7" r:id="rId9"/>
    <sheet name="PA_hrs-sem x trim" sheetId="8" r:id="rId10"/>
    <sheet name="D_L_Cupo aprobado" sheetId="16" r:id="rId11"/>
    <sheet name="D_L_Demanda" sheetId="17" r:id="rId12"/>
    <sheet name="D_L_Proceso de admision" sheetId="9" r:id="rId13"/>
    <sheet name="D_L_Inscritos nuevo ingreso" sheetId="18" r:id="rId14"/>
    <sheet name="D_L_IEMS de procedencia" sheetId="19" r:id="rId15"/>
    <sheet name="D_L_Principal IEMS proc." sheetId="10" r:id="rId16"/>
    <sheet name="D_L_Entidad de procedencia" sheetId="20" r:id="rId17"/>
    <sheet name="D_L_principal entidad de proc." sheetId="11" r:id="rId18"/>
    <sheet name="D_L_Principal Mpo_Alc de proc." sheetId="21" r:id="rId19"/>
    <sheet name="D_L_Matricula total" sheetId="22" r:id="rId20"/>
    <sheet name="D_L_Alumnado por género" sheetId="13" r:id="rId21"/>
    <sheet name="D_L_Matricula total otoño" sheetId="12" r:id="rId22"/>
    <sheet name="D_L_Alumnos con y sin carga A." sheetId="23" r:id="rId23"/>
    <sheet name="D_L_Alumnos no inscritos" sheetId="24" r:id="rId24"/>
    <sheet name="D_L_Rezago en créditos" sheetId="25" r:id="rId25"/>
    <sheet name="D_L_Egreso total" sheetId="26" r:id="rId26"/>
    <sheet name="D_L_Egreso 2025" sheetId="27" r:id="rId27"/>
    <sheet name="D_L_Egreso gobal" sheetId="14" r:id="rId28"/>
    <sheet name="D_L_acreditación de PE" sheetId="32" r:id="rId29"/>
    <sheet name="D_PG_Admision" sheetId="28" r:id="rId30"/>
    <sheet name="D_PG_Matricula total otoño" sheetId="15" r:id="rId31"/>
    <sheet name="D_PG_Matricula total" sheetId="29" r:id="rId32"/>
    <sheet name="D_PG_Egreso" sheetId="30" r:id="rId33"/>
    <sheet name="D_PG_Egreso en 2025" sheetId="31" r:id="rId34"/>
    <sheet name="D_PG_Refrendo programas" sheetId="33" r:id="rId35"/>
    <sheet name="D_Alumnos movilidad" sheetId="34" r:id="rId36"/>
    <sheet name="D_Número IES movilidad" sheetId="35" r:id="rId37"/>
    <sheet name="D_Becas Movilidad" sheetId="36" r:id="rId38"/>
    <sheet name="D_Participantes de movilidad" sheetId="37" r:id="rId39"/>
    <sheet name="D_Servicio social" sheetId="50" r:id="rId40"/>
    <sheet name="D_Instituciones receptoras SS" sheetId="51" r:id="rId41"/>
    <sheet name="D_PAEA" sheetId="39" r:id="rId42"/>
    <sheet name="D_PreparaT" sheetId="40" r:id="rId43"/>
    <sheet name="D_UBICUA" sheetId="41" r:id="rId44"/>
    <sheet name="D_Cursos autogestivos" sheetId="42" r:id="rId45"/>
    <sheet name="D_Cursos UAMC Virtual" sheetId="43" r:id="rId46"/>
    <sheet name="I_CV SNI Prodep" sheetId="44" r:id="rId47"/>
    <sheet name="I_Perfil Deseable Prodep" sheetId="46" r:id="rId48"/>
    <sheet name="I_Cuerpos académicos" sheetId="45" r:id="rId49"/>
    <sheet name="I_Proyectos de Investigación" sheetId="47" r:id="rId50"/>
    <sheet name="I_Producción academica" sheetId="48" r:id="rId51"/>
    <sheet name="I_Proyectos Divisionales" sheetId="49" r:id="rId52"/>
    <sheet name="DC_educación continua" sheetId="58" r:id="rId53"/>
    <sheet name="DC_libros editados" sheetId="55" r:id="rId54"/>
    <sheet name="DC_redes sociales" sheetId="54" r:id="rId55"/>
    <sheet name="DC_UAMpodcast" sheetId="56" r:id="rId56"/>
    <sheet name="DC_Cifras UAMpodcast" sheetId="57" r:id="rId57"/>
    <sheet name="GU_Premio a la docencia" sheetId="59" r:id="rId58"/>
    <sheet name="GU_Distinciones a alumnos" sheetId="60" r:id="rId59"/>
    <sheet name="GU_ Núm de distinciones" sheetId="61" r:id="rId60"/>
    <sheet name="GU_Áreas académicas" sheetId="62" r:id="rId61"/>
    <sheet name="V_Convenios SECIHTI" sheetId="63" r:id="rId62"/>
    <sheet name="V_Estancias de Verano" sheetId="73" r:id="rId63"/>
    <sheet name="V_Evaluación Estancias verano" sheetId="74" r:id="rId64"/>
    <sheet name="V_Bolsa de Trabajo " sheetId="69" r:id="rId65"/>
    <sheet name="V_Vacantes BT" sheetId="70" r:id="rId66"/>
    <sheet name="V_Eventos empleabilidad" sheetId="71" r:id="rId67"/>
    <sheet name="V_Credencial egresados" sheetId="72" r:id="rId68"/>
    <sheet name="V_Patentes" sheetId="64" r:id="rId69"/>
    <sheet name="V_Derechos de autor" sheetId="65" r:id="rId70"/>
    <sheet name="V_Propiedad intelectual" sheetId="66" r:id="rId71"/>
    <sheet name="V_Eventos propiedad intelec" sheetId="67" r:id="rId72"/>
    <sheet name="V_PNDL" sheetId="68" r:id="rId73"/>
    <sheet name="V Acuerdos CAPNDL" sheetId="90" r:id="rId74"/>
    <sheet name="I_B_Prestamo" sheetId="75" r:id="rId75"/>
    <sheet name="I_B_Accesos" sheetId="76" r:id="rId76"/>
    <sheet name="I_B_adquisición acervo" sheetId="77" r:id="rId77"/>
    <sheet name="I_B_cursos" sheetId="78" r:id="rId78"/>
    <sheet name="I_B_bidiuam" sheetId="79" r:id="rId79"/>
    <sheet name="I_B_Cultura" sheetId="80" r:id="rId80"/>
    <sheet name="I_B_Migración Aleph-Alma" sheetId="81" r:id="rId81"/>
    <sheet name="I_L_Libreria" sheetId="82" r:id="rId82"/>
    <sheet name="I_C_Usuarios computo" sheetId="83" r:id="rId83"/>
    <sheet name="I_C_Solicitudes cursos computo" sheetId="84" r:id="rId84"/>
    <sheet name="I_C_Mantenimiento computo" sheetId="85" r:id="rId85"/>
    <sheet name="I_C_Adquisicion de equipo" sheetId="86" r:id="rId86"/>
    <sheet name="I_CC_Espacios difusión cultural" sheetId="53" r:id="rId87"/>
    <sheet name="I_EF_Obras" sheetId="87" r:id="rId88"/>
    <sheet name="I_EF_Descripción de obras" sheetId="88" r:id="rId89"/>
    <sheet name="I_EF_Obras destacadas" sheetId="89" r:id="rId90"/>
    <sheet name="BU_Inscritos cursos lenguas" sheetId="93" r:id="rId91"/>
    <sheet name="BU_Inscritos lenguas globales" sheetId="92" r:id="rId92"/>
    <sheet name="BU_Idiomas impartidos" sheetId="94" r:id="rId93"/>
    <sheet name="BU_examen acreditación" sheetId="96" r:id="rId94"/>
    <sheet name="BU_Global Exámen acreditación " sheetId="95" r:id="rId95"/>
    <sheet name="BU_Examen colocación" sheetId="97" r:id="rId96"/>
    <sheet name="BU_constancias acreditación" sheetId="98" r:id="rId97"/>
    <sheet name="BU_Ingresos propios lenguas" sheetId="99" r:id="rId98"/>
    <sheet name="BU_ Cursos CEA" sheetId="100" r:id="rId99"/>
    <sheet name="BU_CEA Taller itinerante" sheetId="101" r:id="rId100"/>
    <sheet name="BU_CEA Asesorias" sheetId="102" r:id="rId101"/>
    <sheet name="BU_CEA Evaluaciones" sheetId="103" r:id="rId102"/>
    <sheet name="BU_Deportes alumnos selec UAM" sheetId="104" r:id="rId103"/>
    <sheet name="BU_Cafetería comensales" sheetId="105" r:id="rId104"/>
    <sheet name="BU_Cafetería gastos" sheetId="106" r:id="rId105"/>
    <sheet name="BU_Salud" sheetId="107" r:id="rId106"/>
    <sheet name="BU_Salud mental" sheetId="108" r:id="rId107"/>
    <sheet name="BU_Viajes UAM" sheetId="110" r:id="rId108"/>
    <sheet name="BU_Transporte seguro UAMC" sheetId="111" r:id="rId109"/>
    <sheet name="BU_Activ Protección civil" sheetId="112" r:id="rId110"/>
    <sheet name="BU_Capac protección civil" sheetId="113" r:id="rId111"/>
    <sheet name="BU_ Eventos reales y simulacros" sheetId="114" r:id="rId112"/>
    <sheet name="BU_Atención personas en riesgo" sheetId="115" r:id="rId113"/>
    <sheet name="UPAV_Talleres alumnos" sheetId="116" r:id="rId114"/>
    <sheet name="UPAV_Talleres a PA" sheetId="117" r:id="rId115"/>
    <sheet name="UPAV_Talleres a administrativos" sheetId="118" r:id="rId116"/>
    <sheet name="UPAV_Talleres Comunidad" sheetId="119" r:id="rId117"/>
    <sheet name="UPAV_Talleres a externos" sheetId="120" r:id="rId118"/>
    <sheet name="UPAV_Talleres UBICUA" sheetId="121" r:id="rId119"/>
    <sheet name="UPAV_Eventos" sheetId="122" r:id="rId120"/>
    <sheet name="UPAV_Asesoría" sheetId="126" r:id="rId121"/>
    <sheet name="UPAV_Tipos de Violencia" sheetId="132" r:id="rId122"/>
    <sheet name="UPAV_Atención LGBTIQ+ " sheetId="136" r:id="rId123"/>
    <sheet name="P_Presupuesto 2025" sheetId="139" r:id="rId124"/>
  </sheets>
  <externalReferences>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s>
  <definedNames>
    <definedName name="____bcs1" localSheetId="20">#REF!</definedName>
    <definedName name="____bcs1" localSheetId="22">#REF!</definedName>
    <definedName name="____bcs1" localSheetId="23">#REF!</definedName>
    <definedName name="____bcs1" localSheetId="27">#REF!</definedName>
    <definedName name="____bcs1" localSheetId="13">#REF!</definedName>
    <definedName name="____bcs1" localSheetId="21">#REF!</definedName>
    <definedName name="____bcs1" localSheetId="17">#REF!</definedName>
    <definedName name="____bcs1" localSheetId="15">#REF!</definedName>
    <definedName name="____bcs1" localSheetId="24">#REF!</definedName>
    <definedName name="____bcs1" localSheetId="31">#REF!</definedName>
    <definedName name="____bcs1" localSheetId="30">#REF!</definedName>
    <definedName name="____bcs1" localSheetId="60">#REF!</definedName>
    <definedName name="____bcs1" localSheetId="58">#REF!</definedName>
    <definedName name="____bcs1" localSheetId="89">#REF!</definedName>
    <definedName name="____bcs1" localSheetId="50">#REF!</definedName>
    <definedName name="____bcs1" localSheetId="49">#REF!</definedName>
    <definedName name="____bcs1" localSheetId="7">#REF!</definedName>
    <definedName name="____bcs1" localSheetId="9">#REF!</definedName>
    <definedName name="____bcs1" localSheetId="4">#REF!</definedName>
    <definedName name="____bcs1" localSheetId="113">#REF!</definedName>
    <definedName name="____bcs1" localSheetId="64">#REF!</definedName>
    <definedName name="____bcs1" localSheetId="67">#REF!</definedName>
    <definedName name="____bcs1" localSheetId="62">#REF!</definedName>
    <definedName name="____bcs1" localSheetId="63">#REF!</definedName>
    <definedName name="____bcs1" localSheetId="66">#REF!</definedName>
    <definedName name="____bcs1" localSheetId="65">#REF!</definedName>
    <definedName name="____bcs1">#REF!</definedName>
    <definedName name="____dgo1" localSheetId="20">#REF!</definedName>
    <definedName name="____dgo1" localSheetId="22">#REF!</definedName>
    <definedName name="____dgo1" localSheetId="23">#REF!</definedName>
    <definedName name="____dgo1" localSheetId="27">#REF!</definedName>
    <definedName name="____dgo1" localSheetId="13">#REF!</definedName>
    <definedName name="____dgo1" localSheetId="21">#REF!</definedName>
    <definedName name="____dgo1" localSheetId="17">#REF!</definedName>
    <definedName name="____dgo1" localSheetId="15">#REF!</definedName>
    <definedName name="____dgo1" localSheetId="24">#REF!</definedName>
    <definedName name="____dgo1" localSheetId="31">#REF!</definedName>
    <definedName name="____dgo1" localSheetId="30">#REF!</definedName>
    <definedName name="____dgo1" localSheetId="60">#REF!</definedName>
    <definedName name="____dgo1" localSheetId="58">#REF!</definedName>
    <definedName name="____dgo1" localSheetId="89">#REF!</definedName>
    <definedName name="____dgo1" localSheetId="50">#REF!</definedName>
    <definedName name="____dgo1" localSheetId="49">#REF!</definedName>
    <definedName name="____dgo1" localSheetId="7">#REF!</definedName>
    <definedName name="____dgo1" localSheetId="9">#REF!</definedName>
    <definedName name="____dgo1" localSheetId="4">#REF!</definedName>
    <definedName name="____dgo1" localSheetId="113">#REF!</definedName>
    <definedName name="____dgo1" localSheetId="64">#REF!</definedName>
    <definedName name="____dgo1" localSheetId="67">#REF!</definedName>
    <definedName name="____dgo1" localSheetId="62">#REF!</definedName>
    <definedName name="____dgo1" localSheetId="63">#REF!</definedName>
    <definedName name="____dgo1" localSheetId="66">#REF!</definedName>
    <definedName name="____dgo1" localSheetId="65">#REF!</definedName>
    <definedName name="____dgo1">#REF!</definedName>
    <definedName name="____dgo2" localSheetId="20">#REF!</definedName>
    <definedName name="____dgo2" localSheetId="22">#REF!</definedName>
    <definedName name="____dgo2" localSheetId="23">#REF!</definedName>
    <definedName name="____dgo2" localSheetId="27">#REF!</definedName>
    <definedName name="____dgo2" localSheetId="13">#REF!</definedName>
    <definedName name="____dgo2" localSheetId="21">#REF!</definedName>
    <definedName name="____dgo2" localSheetId="17">#REF!</definedName>
    <definedName name="____dgo2" localSheetId="15">#REF!</definedName>
    <definedName name="____dgo2" localSheetId="24">#REF!</definedName>
    <definedName name="____dgo2" localSheetId="31">#REF!</definedName>
    <definedName name="____dgo2" localSheetId="30">#REF!</definedName>
    <definedName name="____dgo2" localSheetId="60">#REF!</definedName>
    <definedName name="____dgo2" localSheetId="58">#REF!</definedName>
    <definedName name="____dgo2" localSheetId="89">#REF!</definedName>
    <definedName name="____dgo2" localSheetId="50">#REF!</definedName>
    <definedName name="____dgo2" localSheetId="49">#REF!</definedName>
    <definedName name="____dgo2" localSheetId="7">#REF!</definedName>
    <definedName name="____dgo2" localSheetId="9">#REF!</definedName>
    <definedName name="____dgo2" localSheetId="4">#REF!</definedName>
    <definedName name="____dgo2" localSheetId="113">#REF!</definedName>
    <definedName name="____dgo2" localSheetId="64">#REF!</definedName>
    <definedName name="____dgo2" localSheetId="67">#REF!</definedName>
    <definedName name="____dgo2" localSheetId="62">#REF!</definedName>
    <definedName name="____dgo2" localSheetId="63">#REF!</definedName>
    <definedName name="____dgo2" localSheetId="66">#REF!</definedName>
    <definedName name="____dgo2" localSheetId="65">#REF!</definedName>
    <definedName name="____dgo2">#REF!</definedName>
    <definedName name="____gro1" localSheetId="20">#REF!</definedName>
    <definedName name="____gro1" localSheetId="22">#REF!</definedName>
    <definedName name="____gro1" localSheetId="23">#REF!</definedName>
    <definedName name="____gro1" localSheetId="27">#REF!</definedName>
    <definedName name="____gro1" localSheetId="13">#REF!</definedName>
    <definedName name="____gro1" localSheetId="21">#REF!</definedName>
    <definedName name="____gro1" localSheetId="17">#REF!</definedName>
    <definedName name="____gro1" localSheetId="15">#REF!</definedName>
    <definedName name="____gro1" localSheetId="24">#REF!</definedName>
    <definedName name="____gro1" localSheetId="31">#REF!</definedName>
    <definedName name="____gro1" localSheetId="30">#REF!</definedName>
    <definedName name="____gro1" localSheetId="60">#REF!</definedName>
    <definedName name="____gro1" localSheetId="58">#REF!</definedName>
    <definedName name="____gro1" localSheetId="89">#REF!</definedName>
    <definedName name="____gro1" localSheetId="50">#REF!</definedName>
    <definedName name="____gro1" localSheetId="49">#REF!</definedName>
    <definedName name="____gro1" localSheetId="7">#REF!</definedName>
    <definedName name="____gro1" localSheetId="9">#REF!</definedName>
    <definedName name="____gro1" localSheetId="4">#REF!</definedName>
    <definedName name="____gro1" localSheetId="113">#REF!</definedName>
    <definedName name="____gro1" localSheetId="64">#REF!</definedName>
    <definedName name="____gro1" localSheetId="67">#REF!</definedName>
    <definedName name="____gro1" localSheetId="62">#REF!</definedName>
    <definedName name="____gro1" localSheetId="63">#REF!</definedName>
    <definedName name="____gro1" localSheetId="66">#REF!</definedName>
    <definedName name="____gro1" localSheetId="65">#REF!</definedName>
    <definedName name="____gro1">#REF!</definedName>
    <definedName name="____gro2" localSheetId="20">#REF!</definedName>
    <definedName name="____gro2" localSheetId="22">#REF!</definedName>
    <definedName name="____gro2" localSheetId="23">#REF!</definedName>
    <definedName name="____gro2" localSheetId="27">#REF!</definedName>
    <definedName name="____gro2" localSheetId="13">#REF!</definedName>
    <definedName name="____gro2" localSheetId="21">#REF!</definedName>
    <definedName name="____gro2" localSheetId="17">#REF!</definedName>
    <definedName name="____gro2" localSheetId="15">#REF!</definedName>
    <definedName name="____gro2" localSheetId="24">#REF!</definedName>
    <definedName name="____gro2" localSheetId="31">#REF!</definedName>
    <definedName name="____gro2" localSheetId="30">#REF!</definedName>
    <definedName name="____gro2" localSheetId="60">#REF!</definedName>
    <definedName name="____gro2" localSheetId="58">#REF!</definedName>
    <definedName name="____gro2" localSheetId="89">#REF!</definedName>
    <definedName name="____gro2" localSheetId="50">#REF!</definedName>
    <definedName name="____gro2" localSheetId="49">#REF!</definedName>
    <definedName name="____gro2" localSheetId="7">#REF!</definedName>
    <definedName name="____gro2" localSheetId="9">#REF!</definedName>
    <definedName name="____gro2" localSheetId="4">#REF!</definedName>
    <definedName name="____gro2" localSheetId="113">#REF!</definedName>
    <definedName name="____gro2" localSheetId="64">#REF!</definedName>
    <definedName name="____gro2" localSheetId="67">#REF!</definedName>
    <definedName name="____gro2" localSheetId="62">#REF!</definedName>
    <definedName name="____gro2" localSheetId="63">#REF!</definedName>
    <definedName name="____gro2" localSheetId="66">#REF!</definedName>
    <definedName name="____gro2" localSheetId="65">#REF!</definedName>
    <definedName name="____gro2">#REF!</definedName>
    <definedName name="____gto1" localSheetId="20">#REF!</definedName>
    <definedName name="____gto1" localSheetId="22">#REF!</definedName>
    <definedName name="____gto1" localSheetId="23">#REF!</definedName>
    <definedName name="____gto1" localSheetId="27">#REF!</definedName>
    <definedName name="____gto1" localSheetId="13">#REF!</definedName>
    <definedName name="____gto1" localSheetId="21">#REF!</definedName>
    <definedName name="____gto1" localSheetId="17">#REF!</definedName>
    <definedName name="____gto1" localSheetId="15">#REF!</definedName>
    <definedName name="____gto1" localSheetId="24">#REF!</definedName>
    <definedName name="____gto1" localSheetId="31">#REF!</definedName>
    <definedName name="____gto1" localSheetId="30">#REF!</definedName>
    <definedName name="____gto1" localSheetId="60">#REF!</definedName>
    <definedName name="____gto1" localSheetId="58">#REF!</definedName>
    <definedName name="____gto1" localSheetId="89">#REF!</definedName>
    <definedName name="____gto1" localSheetId="50">#REF!</definedName>
    <definedName name="____gto1" localSheetId="49">#REF!</definedName>
    <definedName name="____gto1" localSheetId="7">#REF!</definedName>
    <definedName name="____gto1" localSheetId="9">#REF!</definedName>
    <definedName name="____gto1" localSheetId="4">#REF!</definedName>
    <definedName name="____gto1" localSheetId="113">#REF!</definedName>
    <definedName name="____gto1" localSheetId="64">#REF!</definedName>
    <definedName name="____gto1" localSheetId="67">#REF!</definedName>
    <definedName name="____gto1" localSheetId="62">#REF!</definedName>
    <definedName name="____gto1" localSheetId="63">#REF!</definedName>
    <definedName name="____gto1" localSheetId="66">#REF!</definedName>
    <definedName name="____gto1" localSheetId="65">#REF!</definedName>
    <definedName name="____gto1">#REF!</definedName>
    <definedName name="____gto2" localSheetId="20">#REF!</definedName>
    <definedName name="____gto2" localSheetId="22">#REF!</definedName>
    <definedName name="____gto2" localSheetId="23">#REF!</definedName>
    <definedName name="____gto2" localSheetId="27">#REF!</definedName>
    <definedName name="____gto2" localSheetId="13">#REF!</definedName>
    <definedName name="____gto2" localSheetId="21">#REF!</definedName>
    <definedName name="____gto2" localSheetId="17">#REF!</definedName>
    <definedName name="____gto2" localSheetId="15">#REF!</definedName>
    <definedName name="____gto2" localSheetId="24">#REF!</definedName>
    <definedName name="____gto2" localSheetId="31">#REF!</definedName>
    <definedName name="____gto2" localSheetId="30">#REF!</definedName>
    <definedName name="____gto2" localSheetId="60">#REF!</definedName>
    <definedName name="____gto2" localSheetId="58">#REF!</definedName>
    <definedName name="____gto2" localSheetId="89">#REF!</definedName>
    <definedName name="____gto2" localSheetId="50">#REF!</definedName>
    <definedName name="____gto2" localSheetId="49">#REF!</definedName>
    <definedName name="____gto2" localSheetId="7">#REF!</definedName>
    <definedName name="____gto2" localSheetId="9">#REF!</definedName>
    <definedName name="____gto2" localSheetId="4">#REF!</definedName>
    <definedName name="____gto2" localSheetId="113">#REF!</definedName>
    <definedName name="____gto2" localSheetId="64">#REF!</definedName>
    <definedName name="____gto2" localSheetId="67">#REF!</definedName>
    <definedName name="____gto2" localSheetId="62">#REF!</definedName>
    <definedName name="____gto2" localSheetId="63">#REF!</definedName>
    <definedName name="____gto2" localSheetId="66">#REF!</definedName>
    <definedName name="____gto2" localSheetId="65">#REF!</definedName>
    <definedName name="____gto2">#REF!</definedName>
    <definedName name="____hgo1" localSheetId="20">#REF!</definedName>
    <definedName name="____hgo1" localSheetId="22">#REF!</definedName>
    <definedName name="____hgo1" localSheetId="23">#REF!</definedName>
    <definedName name="____hgo1" localSheetId="27">#REF!</definedName>
    <definedName name="____hgo1" localSheetId="13">#REF!</definedName>
    <definedName name="____hgo1" localSheetId="21">#REF!</definedName>
    <definedName name="____hgo1" localSheetId="17">#REF!</definedName>
    <definedName name="____hgo1" localSheetId="15">#REF!</definedName>
    <definedName name="____hgo1" localSheetId="24">#REF!</definedName>
    <definedName name="____hgo1" localSheetId="31">#REF!</definedName>
    <definedName name="____hgo1" localSheetId="30">#REF!</definedName>
    <definedName name="____hgo1" localSheetId="60">#REF!</definedName>
    <definedName name="____hgo1" localSheetId="58">#REF!</definedName>
    <definedName name="____hgo1" localSheetId="89">#REF!</definedName>
    <definedName name="____hgo1" localSheetId="50">#REF!</definedName>
    <definedName name="____hgo1" localSheetId="49">#REF!</definedName>
    <definedName name="____hgo1" localSheetId="7">#REF!</definedName>
    <definedName name="____hgo1" localSheetId="9">#REF!</definedName>
    <definedName name="____hgo1" localSheetId="4">#REF!</definedName>
    <definedName name="____hgo1" localSheetId="113">#REF!</definedName>
    <definedName name="____hgo1" localSheetId="64">#REF!</definedName>
    <definedName name="____hgo1" localSheetId="67">#REF!</definedName>
    <definedName name="____hgo1" localSheetId="62">#REF!</definedName>
    <definedName name="____hgo1" localSheetId="63">#REF!</definedName>
    <definedName name="____hgo1" localSheetId="66">#REF!</definedName>
    <definedName name="____hgo1" localSheetId="65">#REF!</definedName>
    <definedName name="____hgo1">#REF!</definedName>
    <definedName name="____hgo2" localSheetId="20">#REF!</definedName>
    <definedName name="____hgo2" localSheetId="22">#REF!</definedName>
    <definedName name="____hgo2" localSheetId="23">#REF!</definedName>
    <definedName name="____hgo2" localSheetId="27">#REF!</definedName>
    <definedName name="____hgo2" localSheetId="13">#REF!</definedName>
    <definedName name="____hgo2" localSheetId="21">#REF!</definedName>
    <definedName name="____hgo2" localSheetId="17">#REF!</definedName>
    <definedName name="____hgo2" localSheetId="15">#REF!</definedName>
    <definedName name="____hgo2" localSheetId="24">#REF!</definedName>
    <definedName name="____hgo2" localSheetId="31">#REF!</definedName>
    <definedName name="____hgo2" localSheetId="30">#REF!</definedName>
    <definedName name="____hgo2" localSheetId="60">#REF!</definedName>
    <definedName name="____hgo2" localSheetId="58">#REF!</definedName>
    <definedName name="____hgo2" localSheetId="89">#REF!</definedName>
    <definedName name="____hgo2" localSheetId="50">#REF!</definedName>
    <definedName name="____hgo2" localSheetId="49">#REF!</definedName>
    <definedName name="____hgo2" localSheetId="7">#REF!</definedName>
    <definedName name="____hgo2" localSheetId="9">#REF!</definedName>
    <definedName name="____hgo2" localSheetId="4">#REF!</definedName>
    <definedName name="____hgo2" localSheetId="113">#REF!</definedName>
    <definedName name="____hgo2" localSheetId="64">#REF!</definedName>
    <definedName name="____hgo2" localSheetId="67">#REF!</definedName>
    <definedName name="____hgo2" localSheetId="62">#REF!</definedName>
    <definedName name="____hgo2" localSheetId="63">#REF!</definedName>
    <definedName name="____hgo2" localSheetId="66">#REF!</definedName>
    <definedName name="____hgo2" localSheetId="65">#REF!</definedName>
    <definedName name="____hgo2">#REF!</definedName>
    <definedName name="____jal2" localSheetId="20">#REF!</definedName>
    <definedName name="____jal2" localSheetId="22">#REF!</definedName>
    <definedName name="____jal2" localSheetId="23">#REF!</definedName>
    <definedName name="____jal2" localSheetId="27">#REF!</definedName>
    <definedName name="____jal2" localSheetId="13">#REF!</definedName>
    <definedName name="____jal2" localSheetId="21">#REF!</definedName>
    <definedName name="____jal2" localSheetId="17">#REF!</definedName>
    <definedName name="____jal2" localSheetId="15">#REF!</definedName>
    <definedName name="____jal2" localSheetId="24">#REF!</definedName>
    <definedName name="____jal2" localSheetId="31">#REF!</definedName>
    <definedName name="____jal2" localSheetId="30">#REF!</definedName>
    <definedName name="____jal2" localSheetId="60">#REF!</definedName>
    <definedName name="____jal2" localSheetId="58">#REF!</definedName>
    <definedName name="____jal2" localSheetId="89">#REF!</definedName>
    <definedName name="____jal2" localSheetId="50">#REF!</definedName>
    <definedName name="____jal2" localSheetId="49">#REF!</definedName>
    <definedName name="____jal2" localSheetId="7">#REF!</definedName>
    <definedName name="____jal2" localSheetId="9">#REF!</definedName>
    <definedName name="____jal2" localSheetId="4">#REF!</definedName>
    <definedName name="____jal2" localSheetId="113">#REF!</definedName>
    <definedName name="____jal2" localSheetId="64">#REF!</definedName>
    <definedName name="____jal2" localSheetId="67">#REF!</definedName>
    <definedName name="____jal2" localSheetId="62">#REF!</definedName>
    <definedName name="____jal2" localSheetId="63">#REF!</definedName>
    <definedName name="____jal2" localSheetId="66">#REF!</definedName>
    <definedName name="____jal2" localSheetId="65">#REF!</definedName>
    <definedName name="____jal2">#REF!</definedName>
    <definedName name="____mex1" localSheetId="20">#REF!</definedName>
    <definedName name="____mex1" localSheetId="22">#REF!</definedName>
    <definedName name="____mex1" localSheetId="23">#REF!</definedName>
    <definedName name="____mex1" localSheetId="27">#REF!</definedName>
    <definedName name="____mex1" localSheetId="13">#REF!</definedName>
    <definedName name="____mex1" localSheetId="21">#REF!</definedName>
    <definedName name="____mex1" localSheetId="17">#REF!</definedName>
    <definedName name="____mex1" localSheetId="15">#REF!</definedName>
    <definedName name="____mex1" localSheetId="24">#REF!</definedName>
    <definedName name="____mex1" localSheetId="31">#REF!</definedName>
    <definedName name="____mex1" localSheetId="30">#REF!</definedName>
    <definedName name="____mex1" localSheetId="60">#REF!</definedName>
    <definedName name="____mex1" localSheetId="58">#REF!</definedName>
    <definedName name="____mex1" localSheetId="89">#REF!</definedName>
    <definedName name="____mex1" localSheetId="50">#REF!</definedName>
    <definedName name="____mex1" localSheetId="49">#REF!</definedName>
    <definedName name="____mex1" localSheetId="7">#REF!</definedName>
    <definedName name="____mex1" localSheetId="9">#REF!</definedName>
    <definedName name="____mex1" localSheetId="4">#REF!</definedName>
    <definedName name="____mex1" localSheetId="113">#REF!</definedName>
    <definedName name="____mex1" localSheetId="64">#REF!</definedName>
    <definedName name="____mex1" localSheetId="67">#REF!</definedName>
    <definedName name="____mex1" localSheetId="62">#REF!</definedName>
    <definedName name="____mex1" localSheetId="63">#REF!</definedName>
    <definedName name="____mex1" localSheetId="66">#REF!</definedName>
    <definedName name="____mex1" localSheetId="65">#REF!</definedName>
    <definedName name="____mex1">#REF!</definedName>
    <definedName name="____mex2" localSheetId="20">#REF!</definedName>
    <definedName name="____mex2" localSheetId="22">#REF!</definedName>
    <definedName name="____mex2" localSheetId="23">#REF!</definedName>
    <definedName name="____mex2" localSheetId="27">#REF!</definedName>
    <definedName name="____mex2" localSheetId="13">#REF!</definedName>
    <definedName name="____mex2" localSheetId="21">#REF!</definedName>
    <definedName name="____mex2" localSheetId="17">#REF!</definedName>
    <definedName name="____mex2" localSheetId="15">#REF!</definedName>
    <definedName name="____mex2" localSheetId="24">#REF!</definedName>
    <definedName name="____mex2" localSheetId="31">#REF!</definedName>
    <definedName name="____mex2" localSheetId="30">#REF!</definedName>
    <definedName name="____mex2" localSheetId="60">#REF!</definedName>
    <definedName name="____mex2" localSheetId="58">#REF!</definedName>
    <definedName name="____mex2" localSheetId="89">#REF!</definedName>
    <definedName name="____mex2" localSheetId="50">#REF!</definedName>
    <definedName name="____mex2" localSheetId="49">#REF!</definedName>
    <definedName name="____mex2" localSheetId="7">#REF!</definedName>
    <definedName name="____mex2" localSheetId="9">#REF!</definedName>
    <definedName name="____mex2" localSheetId="4">#REF!</definedName>
    <definedName name="____mex2" localSheetId="113">#REF!</definedName>
    <definedName name="____mex2" localSheetId="64">#REF!</definedName>
    <definedName name="____mex2" localSheetId="67">#REF!</definedName>
    <definedName name="____mex2" localSheetId="62">#REF!</definedName>
    <definedName name="____mex2" localSheetId="63">#REF!</definedName>
    <definedName name="____mex2" localSheetId="66">#REF!</definedName>
    <definedName name="____mex2" localSheetId="65">#REF!</definedName>
    <definedName name="____mex2">#REF!</definedName>
    <definedName name="____mor1" localSheetId="20">#REF!</definedName>
    <definedName name="____mor1" localSheetId="22">#REF!</definedName>
    <definedName name="____mor1" localSheetId="23">#REF!</definedName>
    <definedName name="____mor1" localSheetId="27">#REF!</definedName>
    <definedName name="____mor1" localSheetId="13">#REF!</definedName>
    <definedName name="____mor1" localSheetId="21">#REF!</definedName>
    <definedName name="____mor1" localSheetId="17">#REF!</definedName>
    <definedName name="____mor1" localSheetId="15">#REF!</definedName>
    <definedName name="____mor1" localSheetId="24">#REF!</definedName>
    <definedName name="____mor1" localSheetId="31">#REF!</definedName>
    <definedName name="____mor1" localSheetId="30">#REF!</definedName>
    <definedName name="____mor1" localSheetId="60">#REF!</definedName>
    <definedName name="____mor1" localSheetId="58">#REF!</definedName>
    <definedName name="____mor1" localSheetId="89">#REF!</definedName>
    <definedName name="____mor1" localSheetId="50">#REF!</definedName>
    <definedName name="____mor1" localSheetId="49">#REF!</definedName>
    <definedName name="____mor1" localSheetId="7">#REF!</definedName>
    <definedName name="____mor1" localSheetId="9">#REF!</definedName>
    <definedName name="____mor1" localSheetId="4">#REF!</definedName>
    <definedName name="____mor1" localSheetId="113">#REF!</definedName>
    <definedName name="____mor1" localSheetId="64">#REF!</definedName>
    <definedName name="____mor1" localSheetId="67">#REF!</definedName>
    <definedName name="____mor1" localSheetId="62">#REF!</definedName>
    <definedName name="____mor1" localSheetId="63">#REF!</definedName>
    <definedName name="____mor1" localSheetId="66">#REF!</definedName>
    <definedName name="____mor1" localSheetId="65">#REF!</definedName>
    <definedName name="____mor1">#REF!</definedName>
    <definedName name="____mor2" localSheetId="20">#REF!</definedName>
    <definedName name="____mor2" localSheetId="22">#REF!</definedName>
    <definedName name="____mor2" localSheetId="23">#REF!</definedName>
    <definedName name="____mor2" localSheetId="27">#REF!</definedName>
    <definedName name="____mor2" localSheetId="13">#REF!</definedName>
    <definedName name="____mor2" localSheetId="21">#REF!</definedName>
    <definedName name="____mor2" localSheetId="17">#REF!</definedName>
    <definedName name="____mor2" localSheetId="15">#REF!</definedName>
    <definedName name="____mor2" localSheetId="24">#REF!</definedName>
    <definedName name="____mor2" localSheetId="31">#REF!</definedName>
    <definedName name="____mor2" localSheetId="30">#REF!</definedName>
    <definedName name="____mor2" localSheetId="60">#REF!</definedName>
    <definedName name="____mor2" localSheetId="58">#REF!</definedName>
    <definedName name="____mor2" localSheetId="89">#REF!</definedName>
    <definedName name="____mor2" localSheetId="50">#REF!</definedName>
    <definedName name="____mor2" localSheetId="49">#REF!</definedName>
    <definedName name="____mor2" localSheetId="7">#REF!</definedName>
    <definedName name="____mor2" localSheetId="9">#REF!</definedName>
    <definedName name="____mor2" localSheetId="4">#REF!</definedName>
    <definedName name="____mor2" localSheetId="113">#REF!</definedName>
    <definedName name="____mor2" localSheetId="64">#REF!</definedName>
    <definedName name="____mor2" localSheetId="67">#REF!</definedName>
    <definedName name="____mor2" localSheetId="62">#REF!</definedName>
    <definedName name="____mor2" localSheetId="63">#REF!</definedName>
    <definedName name="____mor2" localSheetId="66">#REF!</definedName>
    <definedName name="____mor2" localSheetId="65">#REF!</definedName>
    <definedName name="____mor2">#REF!</definedName>
    <definedName name="____nay1" localSheetId="20">#REF!</definedName>
    <definedName name="____nay1" localSheetId="22">#REF!</definedName>
    <definedName name="____nay1" localSheetId="23">#REF!</definedName>
    <definedName name="____nay1" localSheetId="27">#REF!</definedName>
    <definedName name="____nay1" localSheetId="13">#REF!</definedName>
    <definedName name="____nay1" localSheetId="21">#REF!</definedName>
    <definedName name="____nay1" localSheetId="17">#REF!</definedName>
    <definedName name="____nay1" localSheetId="15">#REF!</definedName>
    <definedName name="____nay1" localSheetId="24">#REF!</definedName>
    <definedName name="____nay1" localSheetId="31">#REF!</definedName>
    <definedName name="____nay1" localSheetId="30">#REF!</definedName>
    <definedName name="____nay1" localSheetId="60">#REF!</definedName>
    <definedName name="____nay1" localSheetId="58">#REF!</definedName>
    <definedName name="____nay1" localSheetId="89">#REF!</definedName>
    <definedName name="____nay1" localSheetId="50">#REF!</definedName>
    <definedName name="____nay1" localSheetId="49">#REF!</definedName>
    <definedName name="____nay1" localSheetId="7">#REF!</definedName>
    <definedName name="____nay1" localSheetId="9">#REF!</definedName>
    <definedName name="____nay1" localSheetId="4">#REF!</definedName>
    <definedName name="____nay1" localSheetId="113">#REF!</definedName>
    <definedName name="____nay1" localSheetId="64">#REF!</definedName>
    <definedName name="____nay1" localSheetId="67">#REF!</definedName>
    <definedName name="____nay1" localSheetId="62">#REF!</definedName>
    <definedName name="____nay1" localSheetId="63">#REF!</definedName>
    <definedName name="____nay1" localSheetId="66">#REF!</definedName>
    <definedName name="____nay1" localSheetId="65">#REF!</definedName>
    <definedName name="____nay1">#REF!</definedName>
    <definedName name="____nay2" localSheetId="20">#REF!</definedName>
    <definedName name="____nay2" localSheetId="22">#REF!</definedName>
    <definedName name="____nay2" localSheetId="23">#REF!</definedName>
    <definedName name="____nay2" localSheetId="27">#REF!</definedName>
    <definedName name="____nay2" localSheetId="13">#REF!</definedName>
    <definedName name="____nay2" localSheetId="21">#REF!</definedName>
    <definedName name="____nay2" localSheetId="17">#REF!</definedName>
    <definedName name="____nay2" localSheetId="15">#REF!</definedName>
    <definedName name="____nay2" localSheetId="24">#REF!</definedName>
    <definedName name="____nay2" localSheetId="31">#REF!</definedName>
    <definedName name="____nay2" localSheetId="30">#REF!</definedName>
    <definedName name="____nay2" localSheetId="60">#REF!</definedName>
    <definedName name="____nay2" localSheetId="58">#REF!</definedName>
    <definedName name="____nay2" localSheetId="89">#REF!</definedName>
    <definedName name="____nay2" localSheetId="50">#REF!</definedName>
    <definedName name="____nay2" localSheetId="49">#REF!</definedName>
    <definedName name="____nay2" localSheetId="7">#REF!</definedName>
    <definedName name="____nay2" localSheetId="9">#REF!</definedName>
    <definedName name="____nay2" localSheetId="4">#REF!</definedName>
    <definedName name="____nay2" localSheetId="113">#REF!</definedName>
    <definedName name="____nay2" localSheetId="64">#REF!</definedName>
    <definedName name="____nay2" localSheetId="67">#REF!</definedName>
    <definedName name="____nay2" localSheetId="62">#REF!</definedName>
    <definedName name="____nay2" localSheetId="63">#REF!</definedName>
    <definedName name="____nay2" localSheetId="66">#REF!</definedName>
    <definedName name="____nay2" localSheetId="65">#REF!</definedName>
    <definedName name="____nay2">#REF!</definedName>
    <definedName name="____oax1" localSheetId="20">#REF!</definedName>
    <definedName name="____oax1" localSheetId="22">#REF!</definedName>
    <definedName name="____oax1" localSheetId="23">#REF!</definedName>
    <definedName name="____oax1" localSheetId="27">#REF!</definedName>
    <definedName name="____oax1" localSheetId="13">#REF!</definedName>
    <definedName name="____oax1" localSheetId="21">#REF!</definedName>
    <definedName name="____oax1" localSheetId="17">#REF!</definedName>
    <definedName name="____oax1" localSheetId="15">#REF!</definedName>
    <definedName name="____oax1" localSheetId="24">#REF!</definedName>
    <definedName name="____oax1" localSheetId="31">#REF!</definedName>
    <definedName name="____oax1" localSheetId="30">#REF!</definedName>
    <definedName name="____oax1" localSheetId="60">#REF!</definedName>
    <definedName name="____oax1" localSheetId="58">#REF!</definedName>
    <definedName name="____oax1" localSheetId="89">#REF!</definedName>
    <definedName name="____oax1" localSheetId="50">#REF!</definedName>
    <definedName name="____oax1" localSheetId="49">#REF!</definedName>
    <definedName name="____oax1" localSheetId="7">#REF!</definedName>
    <definedName name="____oax1" localSheetId="9">#REF!</definedName>
    <definedName name="____oax1" localSheetId="4">#REF!</definedName>
    <definedName name="____oax1" localSheetId="113">#REF!</definedName>
    <definedName name="____oax1" localSheetId="64">#REF!</definedName>
    <definedName name="____oax1" localSheetId="67">#REF!</definedName>
    <definedName name="____oax1" localSheetId="62">#REF!</definedName>
    <definedName name="____oax1" localSheetId="63">#REF!</definedName>
    <definedName name="____oax1" localSheetId="66">#REF!</definedName>
    <definedName name="____oax1" localSheetId="65">#REF!</definedName>
    <definedName name="____oax1">#REF!</definedName>
    <definedName name="____oax2" localSheetId="20">#REF!</definedName>
    <definedName name="____oax2" localSheetId="22">#REF!</definedName>
    <definedName name="____oax2" localSheetId="23">#REF!</definedName>
    <definedName name="____oax2" localSheetId="27">#REF!</definedName>
    <definedName name="____oax2" localSheetId="13">#REF!</definedName>
    <definedName name="____oax2" localSheetId="21">#REF!</definedName>
    <definedName name="____oax2" localSheetId="17">#REF!</definedName>
    <definedName name="____oax2" localSheetId="15">#REF!</definedName>
    <definedName name="____oax2" localSheetId="24">#REF!</definedName>
    <definedName name="____oax2" localSheetId="31">#REF!</definedName>
    <definedName name="____oax2" localSheetId="30">#REF!</definedName>
    <definedName name="____oax2" localSheetId="60">#REF!</definedName>
    <definedName name="____oax2" localSheetId="58">#REF!</definedName>
    <definedName name="____oax2" localSheetId="89">#REF!</definedName>
    <definedName name="____oax2" localSheetId="50">#REF!</definedName>
    <definedName name="____oax2" localSheetId="49">#REF!</definedName>
    <definedName name="____oax2" localSheetId="7">#REF!</definedName>
    <definedName name="____oax2" localSheetId="9">#REF!</definedName>
    <definedName name="____oax2" localSheetId="4">#REF!</definedName>
    <definedName name="____oax2" localSheetId="113">#REF!</definedName>
    <definedName name="____oax2" localSheetId="64">#REF!</definedName>
    <definedName name="____oax2" localSheetId="67">#REF!</definedName>
    <definedName name="____oax2" localSheetId="62">#REF!</definedName>
    <definedName name="____oax2" localSheetId="63">#REF!</definedName>
    <definedName name="____oax2" localSheetId="66">#REF!</definedName>
    <definedName name="____oax2" localSheetId="65">#REF!</definedName>
    <definedName name="____oax2">#REF!</definedName>
    <definedName name="____pue1" localSheetId="20">#REF!</definedName>
    <definedName name="____pue1" localSheetId="22">#REF!</definedName>
    <definedName name="____pue1" localSheetId="23">#REF!</definedName>
    <definedName name="____pue1" localSheetId="27">#REF!</definedName>
    <definedName name="____pue1" localSheetId="13">#REF!</definedName>
    <definedName name="____pue1" localSheetId="21">#REF!</definedName>
    <definedName name="____pue1" localSheetId="17">#REF!</definedName>
    <definedName name="____pue1" localSheetId="15">#REF!</definedName>
    <definedName name="____pue1" localSheetId="24">#REF!</definedName>
    <definedName name="____pue1" localSheetId="31">#REF!</definedName>
    <definedName name="____pue1" localSheetId="30">#REF!</definedName>
    <definedName name="____pue1" localSheetId="60">#REF!</definedName>
    <definedName name="____pue1" localSheetId="58">#REF!</definedName>
    <definedName name="____pue1" localSheetId="89">#REF!</definedName>
    <definedName name="____pue1" localSheetId="50">#REF!</definedName>
    <definedName name="____pue1" localSheetId="49">#REF!</definedName>
    <definedName name="____pue1" localSheetId="7">#REF!</definedName>
    <definedName name="____pue1" localSheetId="9">#REF!</definedName>
    <definedName name="____pue1" localSheetId="4">#REF!</definedName>
    <definedName name="____pue1" localSheetId="113">#REF!</definedName>
    <definedName name="____pue1" localSheetId="64">#REF!</definedName>
    <definedName name="____pue1" localSheetId="67">#REF!</definedName>
    <definedName name="____pue1" localSheetId="62">#REF!</definedName>
    <definedName name="____pue1" localSheetId="63">#REF!</definedName>
    <definedName name="____pue1" localSheetId="66">#REF!</definedName>
    <definedName name="____pue1" localSheetId="65">#REF!</definedName>
    <definedName name="____pue1">#REF!</definedName>
    <definedName name="____pue2" localSheetId="20">#REF!</definedName>
    <definedName name="____pue2" localSheetId="22">#REF!</definedName>
    <definedName name="____pue2" localSheetId="23">#REF!</definedName>
    <definedName name="____pue2" localSheetId="27">#REF!</definedName>
    <definedName name="____pue2" localSheetId="13">#REF!</definedName>
    <definedName name="____pue2" localSheetId="21">#REF!</definedName>
    <definedName name="____pue2" localSheetId="17">#REF!</definedName>
    <definedName name="____pue2" localSheetId="15">#REF!</definedName>
    <definedName name="____pue2" localSheetId="24">#REF!</definedName>
    <definedName name="____pue2" localSheetId="31">#REF!</definedName>
    <definedName name="____pue2" localSheetId="30">#REF!</definedName>
    <definedName name="____pue2" localSheetId="60">#REF!</definedName>
    <definedName name="____pue2" localSheetId="58">#REF!</definedName>
    <definedName name="____pue2" localSheetId="89">#REF!</definedName>
    <definedName name="____pue2" localSheetId="50">#REF!</definedName>
    <definedName name="____pue2" localSheetId="49">#REF!</definedName>
    <definedName name="____pue2" localSheetId="7">#REF!</definedName>
    <definedName name="____pue2" localSheetId="9">#REF!</definedName>
    <definedName name="____pue2" localSheetId="4">#REF!</definedName>
    <definedName name="____pue2" localSheetId="113">#REF!</definedName>
    <definedName name="____pue2" localSheetId="64">#REF!</definedName>
    <definedName name="____pue2" localSheetId="67">#REF!</definedName>
    <definedName name="____pue2" localSheetId="62">#REF!</definedName>
    <definedName name="____pue2" localSheetId="63">#REF!</definedName>
    <definedName name="____pue2" localSheetId="66">#REF!</definedName>
    <definedName name="____pue2" localSheetId="65">#REF!</definedName>
    <definedName name="____pue2">#REF!</definedName>
    <definedName name="____qro1" localSheetId="20">#REF!</definedName>
    <definedName name="____qro1" localSheetId="22">#REF!</definedName>
    <definedName name="____qro1" localSheetId="23">#REF!</definedName>
    <definedName name="____qro1" localSheetId="27">#REF!</definedName>
    <definedName name="____qro1" localSheetId="13">#REF!</definedName>
    <definedName name="____qro1" localSheetId="21">#REF!</definedName>
    <definedName name="____qro1" localSheetId="17">#REF!</definedName>
    <definedName name="____qro1" localSheetId="15">#REF!</definedName>
    <definedName name="____qro1" localSheetId="24">#REF!</definedName>
    <definedName name="____qro1" localSheetId="31">#REF!</definedName>
    <definedName name="____qro1" localSheetId="30">#REF!</definedName>
    <definedName name="____qro1" localSheetId="60">#REF!</definedName>
    <definedName name="____qro1" localSheetId="58">#REF!</definedName>
    <definedName name="____qro1" localSheetId="89">#REF!</definedName>
    <definedName name="____qro1" localSheetId="50">#REF!</definedName>
    <definedName name="____qro1" localSheetId="49">#REF!</definedName>
    <definedName name="____qro1" localSheetId="7">#REF!</definedName>
    <definedName name="____qro1" localSheetId="9">#REF!</definedName>
    <definedName name="____qro1" localSheetId="4">#REF!</definedName>
    <definedName name="____qro1" localSheetId="113">#REF!</definedName>
    <definedName name="____qro1" localSheetId="64">#REF!</definedName>
    <definedName name="____qro1" localSheetId="67">#REF!</definedName>
    <definedName name="____qro1" localSheetId="62">#REF!</definedName>
    <definedName name="____qro1" localSheetId="63">#REF!</definedName>
    <definedName name="____qro1" localSheetId="66">#REF!</definedName>
    <definedName name="____qro1" localSheetId="65">#REF!</definedName>
    <definedName name="____qro1">#REF!</definedName>
    <definedName name="____qro2" localSheetId="20">#REF!</definedName>
    <definedName name="____qro2" localSheetId="22">#REF!</definedName>
    <definedName name="____qro2" localSheetId="23">#REF!</definedName>
    <definedName name="____qro2" localSheetId="27">#REF!</definedName>
    <definedName name="____qro2" localSheetId="13">#REF!</definedName>
    <definedName name="____qro2" localSheetId="21">#REF!</definedName>
    <definedName name="____qro2" localSheetId="17">#REF!</definedName>
    <definedName name="____qro2" localSheetId="15">#REF!</definedName>
    <definedName name="____qro2" localSheetId="24">#REF!</definedName>
    <definedName name="____qro2" localSheetId="31">#REF!</definedName>
    <definedName name="____qro2" localSheetId="30">#REF!</definedName>
    <definedName name="____qro2" localSheetId="60">#REF!</definedName>
    <definedName name="____qro2" localSheetId="58">#REF!</definedName>
    <definedName name="____qro2" localSheetId="89">#REF!</definedName>
    <definedName name="____qro2" localSheetId="50">#REF!</definedName>
    <definedName name="____qro2" localSheetId="49">#REF!</definedName>
    <definedName name="____qro2" localSheetId="7">#REF!</definedName>
    <definedName name="____qro2" localSheetId="9">#REF!</definedName>
    <definedName name="____qro2" localSheetId="4">#REF!</definedName>
    <definedName name="____qro2" localSheetId="113">#REF!</definedName>
    <definedName name="____qro2" localSheetId="64">#REF!</definedName>
    <definedName name="____qro2" localSheetId="67">#REF!</definedName>
    <definedName name="____qro2" localSheetId="62">#REF!</definedName>
    <definedName name="____qro2" localSheetId="63">#REF!</definedName>
    <definedName name="____qro2" localSheetId="66">#REF!</definedName>
    <definedName name="____qro2" localSheetId="65">#REF!</definedName>
    <definedName name="____qro2">#REF!</definedName>
    <definedName name="____rmc1" localSheetId="20">#REF!</definedName>
    <definedName name="____rmc1" localSheetId="22">#REF!</definedName>
    <definedName name="____rmc1" localSheetId="23">#REF!</definedName>
    <definedName name="____rmc1" localSheetId="27">#REF!</definedName>
    <definedName name="____rmc1" localSheetId="13">#REF!</definedName>
    <definedName name="____rmc1" localSheetId="21">#REF!</definedName>
    <definedName name="____rmc1" localSheetId="17">#REF!</definedName>
    <definedName name="____rmc1" localSheetId="15">#REF!</definedName>
    <definedName name="____rmc1" localSheetId="24">#REF!</definedName>
    <definedName name="____rmc1" localSheetId="31">#REF!</definedName>
    <definedName name="____rmc1" localSheetId="30">#REF!</definedName>
    <definedName name="____rmc1" localSheetId="60">#REF!</definedName>
    <definedName name="____rmc1" localSheetId="58">#REF!</definedName>
    <definedName name="____rmc1" localSheetId="89">#REF!</definedName>
    <definedName name="____rmc1" localSheetId="50">#REF!</definedName>
    <definedName name="____rmc1" localSheetId="49">#REF!</definedName>
    <definedName name="____rmc1" localSheetId="7">#REF!</definedName>
    <definedName name="____rmc1" localSheetId="9">#REF!</definedName>
    <definedName name="____rmc1" localSheetId="4">#REF!</definedName>
    <definedName name="____rmc1" localSheetId="113">#REF!</definedName>
    <definedName name="____rmc1" localSheetId="64">#REF!</definedName>
    <definedName name="____rmc1" localSheetId="67">#REF!</definedName>
    <definedName name="____rmc1" localSheetId="62">#REF!</definedName>
    <definedName name="____rmc1" localSheetId="63">#REF!</definedName>
    <definedName name="____rmc1" localSheetId="66">#REF!</definedName>
    <definedName name="____rmc1" localSheetId="65">#REF!</definedName>
    <definedName name="____rmc1">#REF!</definedName>
    <definedName name="____sin1" localSheetId="20">#REF!</definedName>
    <definedName name="____sin1" localSheetId="22">#REF!</definedName>
    <definedName name="____sin1" localSheetId="23">#REF!</definedName>
    <definedName name="____sin1" localSheetId="27">#REF!</definedName>
    <definedName name="____sin1" localSheetId="13">#REF!</definedName>
    <definedName name="____sin1" localSheetId="21">#REF!</definedName>
    <definedName name="____sin1" localSheetId="17">#REF!</definedName>
    <definedName name="____sin1" localSheetId="15">#REF!</definedName>
    <definedName name="____sin1" localSheetId="24">#REF!</definedName>
    <definedName name="____sin1" localSheetId="31">#REF!</definedName>
    <definedName name="____sin1" localSheetId="30">#REF!</definedName>
    <definedName name="____sin1" localSheetId="60">#REF!</definedName>
    <definedName name="____sin1" localSheetId="58">#REF!</definedName>
    <definedName name="____sin1" localSheetId="89">#REF!</definedName>
    <definedName name="____sin1" localSheetId="50">#REF!</definedName>
    <definedName name="____sin1" localSheetId="49">#REF!</definedName>
    <definedName name="____sin1" localSheetId="7">#REF!</definedName>
    <definedName name="____sin1" localSheetId="9">#REF!</definedName>
    <definedName name="____sin1" localSheetId="4">#REF!</definedName>
    <definedName name="____sin1" localSheetId="113">#REF!</definedName>
    <definedName name="____sin1" localSheetId="64">#REF!</definedName>
    <definedName name="____sin1" localSheetId="67">#REF!</definedName>
    <definedName name="____sin1" localSheetId="62">#REF!</definedName>
    <definedName name="____sin1" localSheetId="63">#REF!</definedName>
    <definedName name="____sin1" localSheetId="66">#REF!</definedName>
    <definedName name="____sin1" localSheetId="65">#REF!</definedName>
    <definedName name="____sin1">#REF!</definedName>
    <definedName name="____sin2" localSheetId="20">#REF!</definedName>
    <definedName name="____sin2" localSheetId="22">#REF!</definedName>
    <definedName name="____sin2" localSheetId="23">#REF!</definedName>
    <definedName name="____sin2" localSheetId="27">#REF!</definedName>
    <definedName name="____sin2" localSheetId="13">#REF!</definedName>
    <definedName name="____sin2" localSheetId="21">#REF!</definedName>
    <definedName name="____sin2" localSheetId="17">#REF!</definedName>
    <definedName name="____sin2" localSheetId="15">#REF!</definedName>
    <definedName name="____sin2" localSheetId="24">#REF!</definedName>
    <definedName name="____sin2" localSheetId="31">#REF!</definedName>
    <definedName name="____sin2" localSheetId="30">#REF!</definedName>
    <definedName name="____sin2" localSheetId="60">#REF!</definedName>
    <definedName name="____sin2" localSheetId="58">#REF!</definedName>
    <definedName name="____sin2" localSheetId="89">#REF!</definedName>
    <definedName name="____sin2" localSheetId="50">#REF!</definedName>
    <definedName name="____sin2" localSheetId="49">#REF!</definedName>
    <definedName name="____sin2" localSheetId="7">#REF!</definedName>
    <definedName name="____sin2" localSheetId="9">#REF!</definedName>
    <definedName name="____sin2" localSheetId="4">#REF!</definedName>
    <definedName name="____sin2" localSheetId="113">#REF!</definedName>
    <definedName name="____sin2" localSheetId="64">#REF!</definedName>
    <definedName name="____sin2" localSheetId="67">#REF!</definedName>
    <definedName name="____sin2" localSheetId="62">#REF!</definedName>
    <definedName name="____sin2" localSheetId="63">#REF!</definedName>
    <definedName name="____sin2" localSheetId="66">#REF!</definedName>
    <definedName name="____sin2" localSheetId="65">#REF!</definedName>
    <definedName name="____sin2">#REF!</definedName>
    <definedName name="____slp1" localSheetId="20">#REF!</definedName>
    <definedName name="____slp1" localSheetId="22">#REF!</definedName>
    <definedName name="____slp1" localSheetId="23">#REF!</definedName>
    <definedName name="____slp1" localSheetId="27">#REF!</definedName>
    <definedName name="____slp1" localSheetId="13">#REF!</definedName>
    <definedName name="____slp1" localSheetId="21">#REF!</definedName>
    <definedName name="____slp1" localSheetId="17">#REF!</definedName>
    <definedName name="____slp1" localSheetId="15">#REF!</definedName>
    <definedName name="____slp1" localSheetId="24">#REF!</definedName>
    <definedName name="____slp1" localSheetId="31">#REF!</definedName>
    <definedName name="____slp1" localSheetId="30">#REF!</definedName>
    <definedName name="____slp1" localSheetId="60">#REF!</definedName>
    <definedName name="____slp1" localSheetId="58">#REF!</definedName>
    <definedName name="____slp1" localSheetId="89">#REF!</definedName>
    <definedName name="____slp1" localSheetId="50">#REF!</definedName>
    <definedName name="____slp1" localSheetId="49">#REF!</definedName>
    <definedName name="____slp1" localSheetId="7">#REF!</definedName>
    <definedName name="____slp1" localSheetId="9">#REF!</definedName>
    <definedName name="____slp1" localSheetId="4">#REF!</definedName>
    <definedName name="____slp1" localSheetId="113">#REF!</definedName>
    <definedName name="____slp1" localSheetId="64">#REF!</definedName>
    <definedName name="____slp1" localSheetId="67">#REF!</definedName>
    <definedName name="____slp1" localSheetId="62">#REF!</definedName>
    <definedName name="____slp1" localSheetId="63">#REF!</definedName>
    <definedName name="____slp1" localSheetId="66">#REF!</definedName>
    <definedName name="____slp1" localSheetId="65">#REF!</definedName>
    <definedName name="____slp1">#REF!</definedName>
    <definedName name="____slp2" localSheetId="20">#REF!</definedName>
    <definedName name="____slp2" localSheetId="22">#REF!</definedName>
    <definedName name="____slp2" localSheetId="23">#REF!</definedName>
    <definedName name="____slp2" localSheetId="27">#REF!</definedName>
    <definedName name="____slp2" localSheetId="13">#REF!</definedName>
    <definedName name="____slp2" localSheetId="21">#REF!</definedName>
    <definedName name="____slp2" localSheetId="17">#REF!</definedName>
    <definedName name="____slp2" localSheetId="15">#REF!</definedName>
    <definedName name="____slp2" localSheetId="24">#REF!</definedName>
    <definedName name="____slp2" localSheetId="31">#REF!</definedName>
    <definedName name="____slp2" localSheetId="30">#REF!</definedName>
    <definedName name="____slp2" localSheetId="60">#REF!</definedName>
    <definedName name="____slp2" localSheetId="58">#REF!</definedName>
    <definedName name="____slp2" localSheetId="89">#REF!</definedName>
    <definedName name="____slp2" localSheetId="50">#REF!</definedName>
    <definedName name="____slp2" localSheetId="49">#REF!</definedName>
    <definedName name="____slp2" localSheetId="7">#REF!</definedName>
    <definedName name="____slp2" localSheetId="9">#REF!</definedName>
    <definedName name="____slp2" localSheetId="4">#REF!</definedName>
    <definedName name="____slp2" localSheetId="113">#REF!</definedName>
    <definedName name="____slp2" localSheetId="64">#REF!</definedName>
    <definedName name="____slp2" localSheetId="67">#REF!</definedName>
    <definedName name="____slp2" localSheetId="62">#REF!</definedName>
    <definedName name="____slp2" localSheetId="63">#REF!</definedName>
    <definedName name="____slp2" localSheetId="66">#REF!</definedName>
    <definedName name="____slp2" localSheetId="65">#REF!</definedName>
    <definedName name="____slp2">#REF!</definedName>
    <definedName name="____son1" localSheetId="20">#REF!</definedName>
    <definedName name="____son1" localSheetId="22">#REF!</definedName>
    <definedName name="____son1" localSheetId="23">#REF!</definedName>
    <definedName name="____son1" localSheetId="27">#REF!</definedName>
    <definedName name="____son1" localSheetId="13">#REF!</definedName>
    <definedName name="____son1" localSheetId="21">#REF!</definedName>
    <definedName name="____son1" localSheetId="17">#REF!</definedName>
    <definedName name="____son1" localSheetId="15">#REF!</definedName>
    <definedName name="____son1" localSheetId="24">#REF!</definedName>
    <definedName name="____son1" localSheetId="31">#REF!</definedName>
    <definedName name="____son1" localSheetId="30">#REF!</definedName>
    <definedName name="____son1" localSheetId="60">#REF!</definedName>
    <definedName name="____son1" localSheetId="58">#REF!</definedName>
    <definedName name="____son1" localSheetId="89">#REF!</definedName>
    <definedName name="____son1" localSheetId="50">#REF!</definedName>
    <definedName name="____son1" localSheetId="49">#REF!</definedName>
    <definedName name="____son1" localSheetId="7">#REF!</definedName>
    <definedName name="____son1" localSheetId="9">#REF!</definedName>
    <definedName name="____son1" localSheetId="4">#REF!</definedName>
    <definedName name="____son1" localSheetId="113">#REF!</definedName>
    <definedName name="____son1" localSheetId="64">#REF!</definedName>
    <definedName name="____son1" localSheetId="67">#REF!</definedName>
    <definedName name="____son1" localSheetId="62">#REF!</definedName>
    <definedName name="____son1" localSheetId="63">#REF!</definedName>
    <definedName name="____son1" localSheetId="66">#REF!</definedName>
    <definedName name="____son1" localSheetId="65">#REF!</definedName>
    <definedName name="____son1">#REF!</definedName>
    <definedName name="____son2" localSheetId="20">#REF!</definedName>
    <definedName name="____son2" localSheetId="22">#REF!</definedName>
    <definedName name="____son2" localSheetId="23">#REF!</definedName>
    <definedName name="____son2" localSheetId="27">#REF!</definedName>
    <definedName name="____son2" localSheetId="13">#REF!</definedName>
    <definedName name="____son2" localSheetId="21">#REF!</definedName>
    <definedName name="____son2" localSheetId="17">#REF!</definedName>
    <definedName name="____son2" localSheetId="15">#REF!</definedName>
    <definedName name="____son2" localSheetId="24">#REF!</definedName>
    <definedName name="____son2" localSheetId="31">#REF!</definedName>
    <definedName name="____son2" localSheetId="30">#REF!</definedName>
    <definedName name="____son2" localSheetId="60">#REF!</definedName>
    <definedName name="____son2" localSheetId="58">#REF!</definedName>
    <definedName name="____son2" localSheetId="89">#REF!</definedName>
    <definedName name="____son2" localSheetId="50">#REF!</definedName>
    <definedName name="____son2" localSheetId="49">#REF!</definedName>
    <definedName name="____son2" localSheetId="7">#REF!</definedName>
    <definedName name="____son2" localSheetId="9">#REF!</definedName>
    <definedName name="____son2" localSheetId="4">#REF!</definedName>
    <definedName name="____son2" localSheetId="113">#REF!</definedName>
    <definedName name="____son2" localSheetId="64">#REF!</definedName>
    <definedName name="____son2" localSheetId="67">#REF!</definedName>
    <definedName name="____son2" localSheetId="62">#REF!</definedName>
    <definedName name="____son2" localSheetId="63">#REF!</definedName>
    <definedName name="____son2" localSheetId="66">#REF!</definedName>
    <definedName name="____son2" localSheetId="65">#REF!</definedName>
    <definedName name="____son2">#REF!</definedName>
    <definedName name="____tab1" localSheetId="20">#REF!</definedName>
    <definedName name="____tab1" localSheetId="22">#REF!</definedName>
    <definedName name="____tab1" localSheetId="23">#REF!</definedName>
    <definedName name="____tab1" localSheetId="27">#REF!</definedName>
    <definedName name="____tab1" localSheetId="13">#REF!</definedName>
    <definedName name="____tab1" localSheetId="21">#REF!</definedName>
    <definedName name="____tab1" localSheetId="17">#REF!</definedName>
    <definedName name="____tab1" localSheetId="15">#REF!</definedName>
    <definedName name="____tab1" localSheetId="24">#REF!</definedName>
    <definedName name="____tab1" localSheetId="31">#REF!</definedName>
    <definedName name="____tab1" localSheetId="30">#REF!</definedName>
    <definedName name="____tab1" localSheetId="60">#REF!</definedName>
    <definedName name="____tab1" localSheetId="58">#REF!</definedName>
    <definedName name="____tab1" localSheetId="89">#REF!</definedName>
    <definedName name="____tab1" localSheetId="50">#REF!</definedName>
    <definedName name="____tab1" localSheetId="49">#REF!</definedName>
    <definedName name="____tab1" localSheetId="7">#REF!</definedName>
    <definedName name="____tab1" localSheetId="9">#REF!</definedName>
    <definedName name="____tab1" localSheetId="4">#REF!</definedName>
    <definedName name="____tab1" localSheetId="113">#REF!</definedName>
    <definedName name="____tab1" localSheetId="64">#REF!</definedName>
    <definedName name="____tab1" localSheetId="67">#REF!</definedName>
    <definedName name="____tab1" localSheetId="62">#REF!</definedName>
    <definedName name="____tab1" localSheetId="63">#REF!</definedName>
    <definedName name="____tab1" localSheetId="66">#REF!</definedName>
    <definedName name="____tab1" localSheetId="65">#REF!</definedName>
    <definedName name="____tab1">#REF!</definedName>
    <definedName name="____tab2" localSheetId="20">#REF!</definedName>
    <definedName name="____tab2" localSheetId="22">#REF!</definedName>
    <definedName name="____tab2" localSheetId="23">#REF!</definedName>
    <definedName name="____tab2" localSheetId="27">#REF!</definedName>
    <definedName name="____tab2" localSheetId="13">#REF!</definedName>
    <definedName name="____tab2" localSheetId="21">#REF!</definedName>
    <definedName name="____tab2" localSheetId="17">#REF!</definedName>
    <definedName name="____tab2" localSheetId="15">#REF!</definedName>
    <definedName name="____tab2" localSheetId="24">#REF!</definedName>
    <definedName name="____tab2" localSheetId="31">#REF!</definedName>
    <definedName name="____tab2" localSheetId="30">#REF!</definedName>
    <definedName name="____tab2" localSheetId="60">#REF!</definedName>
    <definedName name="____tab2" localSheetId="58">#REF!</definedName>
    <definedName name="____tab2" localSheetId="89">#REF!</definedName>
    <definedName name="____tab2" localSheetId="50">#REF!</definedName>
    <definedName name="____tab2" localSheetId="49">#REF!</definedName>
    <definedName name="____tab2" localSheetId="7">#REF!</definedName>
    <definedName name="____tab2" localSheetId="9">#REF!</definedName>
    <definedName name="____tab2" localSheetId="4">#REF!</definedName>
    <definedName name="____tab2" localSheetId="113">#REF!</definedName>
    <definedName name="____tab2" localSheetId="64">#REF!</definedName>
    <definedName name="____tab2" localSheetId="67">#REF!</definedName>
    <definedName name="____tab2" localSheetId="62">#REF!</definedName>
    <definedName name="____tab2" localSheetId="63">#REF!</definedName>
    <definedName name="____tab2" localSheetId="66">#REF!</definedName>
    <definedName name="____tab2" localSheetId="65">#REF!</definedName>
    <definedName name="____tab2">#REF!</definedName>
    <definedName name="____tam1" localSheetId="20">#REF!</definedName>
    <definedName name="____tam1" localSheetId="22">#REF!</definedName>
    <definedName name="____tam1" localSheetId="23">#REF!</definedName>
    <definedName name="____tam1" localSheetId="27">#REF!</definedName>
    <definedName name="____tam1" localSheetId="13">#REF!</definedName>
    <definedName name="____tam1" localSheetId="21">#REF!</definedName>
    <definedName name="____tam1" localSheetId="17">#REF!</definedName>
    <definedName name="____tam1" localSheetId="15">#REF!</definedName>
    <definedName name="____tam1" localSheetId="24">#REF!</definedName>
    <definedName name="____tam1" localSheetId="31">#REF!</definedName>
    <definedName name="____tam1" localSheetId="30">#REF!</definedName>
    <definedName name="____tam1" localSheetId="60">#REF!</definedName>
    <definedName name="____tam1" localSheetId="58">#REF!</definedName>
    <definedName name="____tam1" localSheetId="89">#REF!</definedName>
    <definedName name="____tam1" localSheetId="50">#REF!</definedName>
    <definedName name="____tam1" localSheetId="49">#REF!</definedName>
    <definedName name="____tam1" localSheetId="7">#REF!</definedName>
    <definedName name="____tam1" localSheetId="9">#REF!</definedName>
    <definedName name="____tam1" localSheetId="4">#REF!</definedName>
    <definedName name="____tam1" localSheetId="113">#REF!</definedName>
    <definedName name="____tam1" localSheetId="64">#REF!</definedName>
    <definedName name="____tam1" localSheetId="67">#REF!</definedName>
    <definedName name="____tam1" localSheetId="62">#REF!</definedName>
    <definedName name="____tam1" localSheetId="63">#REF!</definedName>
    <definedName name="____tam1" localSheetId="66">#REF!</definedName>
    <definedName name="____tam1" localSheetId="65">#REF!</definedName>
    <definedName name="____tam1">#REF!</definedName>
    <definedName name="____tam2" localSheetId="20">#REF!</definedName>
    <definedName name="____tam2" localSheetId="22">#REF!</definedName>
    <definedName name="____tam2" localSheetId="23">#REF!</definedName>
    <definedName name="____tam2" localSheetId="27">#REF!</definedName>
    <definedName name="____tam2" localSheetId="13">#REF!</definedName>
    <definedName name="____tam2" localSheetId="21">#REF!</definedName>
    <definedName name="____tam2" localSheetId="17">#REF!</definedName>
    <definedName name="____tam2" localSheetId="15">#REF!</definedName>
    <definedName name="____tam2" localSheetId="24">#REF!</definedName>
    <definedName name="____tam2" localSheetId="31">#REF!</definedName>
    <definedName name="____tam2" localSheetId="30">#REF!</definedName>
    <definedName name="____tam2" localSheetId="60">#REF!</definedName>
    <definedName name="____tam2" localSheetId="58">#REF!</definedName>
    <definedName name="____tam2" localSheetId="89">#REF!</definedName>
    <definedName name="____tam2" localSheetId="50">#REF!</definedName>
    <definedName name="____tam2" localSheetId="49">#REF!</definedName>
    <definedName name="____tam2" localSheetId="7">#REF!</definedName>
    <definedName name="____tam2" localSheetId="9">#REF!</definedName>
    <definedName name="____tam2" localSheetId="4">#REF!</definedName>
    <definedName name="____tam2" localSheetId="113">#REF!</definedName>
    <definedName name="____tam2" localSheetId="64">#REF!</definedName>
    <definedName name="____tam2" localSheetId="67">#REF!</definedName>
    <definedName name="____tam2" localSheetId="62">#REF!</definedName>
    <definedName name="____tam2" localSheetId="63">#REF!</definedName>
    <definedName name="____tam2" localSheetId="66">#REF!</definedName>
    <definedName name="____tam2" localSheetId="65">#REF!</definedName>
    <definedName name="____tam2">#REF!</definedName>
    <definedName name="____ver1" localSheetId="20">#REF!</definedName>
    <definedName name="____ver1" localSheetId="22">#REF!</definedName>
    <definedName name="____ver1" localSheetId="23">#REF!</definedName>
    <definedName name="____ver1" localSheetId="27">#REF!</definedName>
    <definedName name="____ver1" localSheetId="13">#REF!</definedName>
    <definedName name="____ver1" localSheetId="21">#REF!</definedName>
    <definedName name="____ver1" localSheetId="17">#REF!</definedName>
    <definedName name="____ver1" localSheetId="15">#REF!</definedName>
    <definedName name="____ver1" localSheetId="24">#REF!</definedName>
    <definedName name="____ver1" localSheetId="31">#REF!</definedName>
    <definedName name="____ver1" localSheetId="30">#REF!</definedName>
    <definedName name="____ver1" localSheetId="60">#REF!</definedName>
    <definedName name="____ver1" localSheetId="58">#REF!</definedName>
    <definedName name="____ver1" localSheetId="89">#REF!</definedName>
    <definedName name="____ver1" localSheetId="50">#REF!</definedName>
    <definedName name="____ver1" localSheetId="49">#REF!</definedName>
    <definedName name="____ver1" localSheetId="7">#REF!</definedName>
    <definedName name="____ver1" localSheetId="9">#REF!</definedName>
    <definedName name="____ver1" localSheetId="4">#REF!</definedName>
    <definedName name="____ver1" localSheetId="113">#REF!</definedName>
    <definedName name="____ver1" localSheetId="64">#REF!</definedName>
    <definedName name="____ver1" localSheetId="67">#REF!</definedName>
    <definedName name="____ver1" localSheetId="62">#REF!</definedName>
    <definedName name="____ver1" localSheetId="63">#REF!</definedName>
    <definedName name="____ver1" localSheetId="66">#REF!</definedName>
    <definedName name="____ver1" localSheetId="65">#REF!</definedName>
    <definedName name="____ver1">#REF!</definedName>
    <definedName name="____ver2" localSheetId="20">#REF!</definedName>
    <definedName name="____ver2" localSheetId="22">#REF!</definedName>
    <definedName name="____ver2" localSheetId="23">#REF!</definedName>
    <definedName name="____ver2" localSheetId="27">#REF!</definedName>
    <definedName name="____ver2" localSheetId="13">#REF!</definedName>
    <definedName name="____ver2" localSheetId="21">#REF!</definedName>
    <definedName name="____ver2" localSheetId="17">#REF!</definedName>
    <definedName name="____ver2" localSheetId="15">#REF!</definedName>
    <definedName name="____ver2" localSheetId="24">#REF!</definedName>
    <definedName name="____ver2" localSheetId="31">#REF!</definedName>
    <definedName name="____ver2" localSheetId="30">#REF!</definedName>
    <definedName name="____ver2" localSheetId="60">#REF!</definedName>
    <definedName name="____ver2" localSheetId="58">#REF!</definedName>
    <definedName name="____ver2" localSheetId="89">#REF!</definedName>
    <definedName name="____ver2" localSheetId="50">#REF!</definedName>
    <definedName name="____ver2" localSheetId="49">#REF!</definedName>
    <definedName name="____ver2" localSheetId="7">#REF!</definedName>
    <definedName name="____ver2" localSheetId="9">#REF!</definedName>
    <definedName name="____ver2" localSheetId="4">#REF!</definedName>
    <definedName name="____ver2" localSheetId="113">#REF!</definedName>
    <definedName name="____ver2" localSheetId="64">#REF!</definedName>
    <definedName name="____ver2" localSheetId="67">#REF!</definedName>
    <definedName name="____ver2" localSheetId="62">#REF!</definedName>
    <definedName name="____ver2" localSheetId="63">#REF!</definedName>
    <definedName name="____ver2" localSheetId="66">#REF!</definedName>
    <definedName name="____ver2" localSheetId="65">#REF!</definedName>
    <definedName name="____ver2">#REF!</definedName>
    <definedName name="___ags1" localSheetId="20">#REF!</definedName>
    <definedName name="___ags1" localSheetId="22">#REF!</definedName>
    <definedName name="___ags1" localSheetId="23">#REF!</definedName>
    <definedName name="___ags1" localSheetId="27">#REF!</definedName>
    <definedName name="___ags1" localSheetId="13">#REF!</definedName>
    <definedName name="___ags1" localSheetId="21">#REF!</definedName>
    <definedName name="___ags1" localSheetId="17">#REF!</definedName>
    <definedName name="___ags1" localSheetId="15">#REF!</definedName>
    <definedName name="___ags1" localSheetId="24">#REF!</definedName>
    <definedName name="___ags1" localSheetId="31">#REF!</definedName>
    <definedName name="___ags1" localSheetId="30">#REF!</definedName>
    <definedName name="___ags1" localSheetId="60">#REF!</definedName>
    <definedName name="___ags1" localSheetId="58">#REF!</definedName>
    <definedName name="___ags1" localSheetId="89">#REF!</definedName>
    <definedName name="___ags1" localSheetId="50">#REF!</definedName>
    <definedName name="___ags1" localSheetId="49">#REF!</definedName>
    <definedName name="___ags1" localSheetId="7">#REF!</definedName>
    <definedName name="___ags1" localSheetId="9">#REF!</definedName>
    <definedName name="___ags1" localSheetId="4">#REF!</definedName>
    <definedName name="___ags1" localSheetId="113">#REF!</definedName>
    <definedName name="___ags1" localSheetId="64">#REF!</definedName>
    <definedName name="___ags1" localSheetId="67">#REF!</definedName>
    <definedName name="___ags1" localSheetId="62">#REF!</definedName>
    <definedName name="___ags1" localSheetId="63">#REF!</definedName>
    <definedName name="___ags1" localSheetId="66">#REF!</definedName>
    <definedName name="___ags1" localSheetId="65">#REF!</definedName>
    <definedName name="___ags1">#REF!</definedName>
    <definedName name="___ags2" localSheetId="20">#REF!</definedName>
    <definedName name="___ags2" localSheetId="22">#REF!</definedName>
    <definedName name="___ags2" localSheetId="23">#REF!</definedName>
    <definedName name="___ags2" localSheetId="27">#REF!</definedName>
    <definedName name="___ags2" localSheetId="13">#REF!</definedName>
    <definedName name="___ags2" localSheetId="21">#REF!</definedName>
    <definedName name="___ags2" localSheetId="17">#REF!</definedName>
    <definedName name="___ags2" localSheetId="15">#REF!</definedName>
    <definedName name="___ags2" localSheetId="24">#REF!</definedName>
    <definedName name="___ags2" localSheetId="31">#REF!</definedName>
    <definedName name="___ags2" localSheetId="30">#REF!</definedName>
    <definedName name="___ags2" localSheetId="60">#REF!</definedName>
    <definedName name="___ags2" localSheetId="58">#REF!</definedName>
    <definedName name="___ags2" localSheetId="89">#REF!</definedName>
    <definedName name="___ags2" localSheetId="50">#REF!</definedName>
    <definedName name="___ags2" localSheetId="49">#REF!</definedName>
    <definedName name="___ags2" localSheetId="7">#REF!</definedName>
    <definedName name="___ags2" localSheetId="9">#REF!</definedName>
    <definedName name="___ags2" localSheetId="4">#REF!</definedName>
    <definedName name="___ags2" localSheetId="113">#REF!</definedName>
    <definedName name="___ags2" localSheetId="64">#REF!</definedName>
    <definedName name="___ags2" localSheetId="67">#REF!</definedName>
    <definedName name="___ags2" localSheetId="62">#REF!</definedName>
    <definedName name="___ags2" localSheetId="63">#REF!</definedName>
    <definedName name="___ags2" localSheetId="66">#REF!</definedName>
    <definedName name="___ags2" localSheetId="65">#REF!</definedName>
    <definedName name="___ags2">#REF!</definedName>
    <definedName name="___bcn1" localSheetId="20">#REF!</definedName>
    <definedName name="___bcn1" localSheetId="22">#REF!</definedName>
    <definedName name="___bcn1" localSheetId="23">#REF!</definedName>
    <definedName name="___bcn1" localSheetId="27">#REF!</definedName>
    <definedName name="___bcn1" localSheetId="13">#REF!</definedName>
    <definedName name="___bcn1" localSheetId="21">#REF!</definedName>
    <definedName name="___bcn1" localSheetId="17">#REF!</definedName>
    <definedName name="___bcn1" localSheetId="15">#REF!</definedName>
    <definedName name="___bcn1" localSheetId="24">#REF!</definedName>
    <definedName name="___bcn1" localSheetId="31">#REF!</definedName>
    <definedName name="___bcn1" localSheetId="30">#REF!</definedName>
    <definedName name="___bcn1" localSheetId="60">#REF!</definedName>
    <definedName name="___bcn1" localSheetId="58">#REF!</definedName>
    <definedName name="___bcn1" localSheetId="89">#REF!</definedName>
    <definedName name="___bcn1" localSheetId="50">#REF!</definedName>
    <definedName name="___bcn1" localSheetId="49">#REF!</definedName>
    <definedName name="___bcn1" localSheetId="7">#REF!</definedName>
    <definedName name="___bcn1" localSheetId="9">#REF!</definedName>
    <definedName name="___bcn1" localSheetId="4">#REF!</definedName>
    <definedName name="___bcn1" localSheetId="113">#REF!</definedName>
    <definedName name="___bcn1" localSheetId="64">#REF!</definedName>
    <definedName name="___bcn1" localSheetId="67">#REF!</definedName>
    <definedName name="___bcn1" localSheetId="62">#REF!</definedName>
    <definedName name="___bcn1" localSheetId="63">#REF!</definedName>
    <definedName name="___bcn1" localSheetId="66">#REF!</definedName>
    <definedName name="___bcn1" localSheetId="65">#REF!</definedName>
    <definedName name="___bcn1">#REF!</definedName>
    <definedName name="___bcn2" localSheetId="20">#REF!</definedName>
    <definedName name="___bcn2" localSheetId="22">#REF!</definedName>
    <definedName name="___bcn2" localSheetId="23">#REF!</definedName>
    <definedName name="___bcn2" localSheetId="27">#REF!</definedName>
    <definedName name="___bcn2" localSheetId="13">#REF!</definedName>
    <definedName name="___bcn2" localSheetId="21">#REF!</definedName>
    <definedName name="___bcn2" localSheetId="17">#REF!</definedName>
    <definedName name="___bcn2" localSheetId="15">#REF!</definedName>
    <definedName name="___bcn2" localSheetId="24">#REF!</definedName>
    <definedName name="___bcn2" localSheetId="31">#REF!</definedName>
    <definedName name="___bcn2" localSheetId="30">#REF!</definedName>
    <definedName name="___bcn2" localSheetId="60">#REF!</definedName>
    <definedName name="___bcn2" localSheetId="58">#REF!</definedName>
    <definedName name="___bcn2" localSheetId="89">#REF!</definedName>
    <definedName name="___bcn2" localSheetId="50">#REF!</definedName>
    <definedName name="___bcn2" localSheetId="49">#REF!</definedName>
    <definedName name="___bcn2" localSheetId="7">#REF!</definedName>
    <definedName name="___bcn2" localSheetId="9">#REF!</definedName>
    <definedName name="___bcn2" localSheetId="4">#REF!</definedName>
    <definedName name="___bcn2" localSheetId="113">#REF!</definedName>
    <definedName name="___bcn2" localSheetId="64">#REF!</definedName>
    <definedName name="___bcn2" localSheetId="67">#REF!</definedName>
    <definedName name="___bcn2" localSheetId="62">#REF!</definedName>
    <definedName name="___bcn2" localSheetId="63">#REF!</definedName>
    <definedName name="___bcn2" localSheetId="66">#REF!</definedName>
    <definedName name="___bcn2" localSheetId="65">#REF!</definedName>
    <definedName name="___bcn2">#REF!</definedName>
    <definedName name="___bcs1" localSheetId="20">#REF!</definedName>
    <definedName name="___bcs1" localSheetId="22">#REF!</definedName>
    <definedName name="___bcs1" localSheetId="23">#REF!</definedName>
    <definedName name="___bcs1" localSheetId="27">#REF!</definedName>
    <definedName name="___bcs1" localSheetId="13">#REF!</definedName>
    <definedName name="___bcs1" localSheetId="21">#REF!</definedName>
    <definedName name="___bcs1" localSheetId="17">#REF!</definedName>
    <definedName name="___bcs1" localSheetId="15">#REF!</definedName>
    <definedName name="___bcs1" localSheetId="24">#REF!</definedName>
    <definedName name="___bcs1" localSheetId="31">#REF!</definedName>
    <definedName name="___bcs1" localSheetId="30">#REF!</definedName>
    <definedName name="___bcs1" localSheetId="60">#REF!</definedName>
    <definedName name="___bcs1" localSheetId="58">#REF!</definedName>
    <definedName name="___bcs1" localSheetId="89">#REF!</definedName>
    <definedName name="___bcs1" localSheetId="50">#REF!</definedName>
    <definedName name="___bcs1" localSheetId="49">#REF!</definedName>
    <definedName name="___bcs1" localSheetId="7">#REF!</definedName>
    <definedName name="___bcs1" localSheetId="9">#REF!</definedName>
    <definedName name="___bcs1" localSheetId="4">#REF!</definedName>
    <definedName name="___bcs1" localSheetId="113">#REF!</definedName>
    <definedName name="___bcs1" localSheetId="64">#REF!</definedName>
    <definedName name="___bcs1" localSheetId="67">#REF!</definedName>
    <definedName name="___bcs1" localSheetId="62">#REF!</definedName>
    <definedName name="___bcs1" localSheetId="63">#REF!</definedName>
    <definedName name="___bcs1" localSheetId="66">#REF!</definedName>
    <definedName name="___bcs1" localSheetId="65">#REF!</definedName>
    <definedName name="___bcs1">#REF!</definedName>
    <definedName name="___bcs2" localSheetId="20">#REF!</definedName>
    <definedName name="___bcs2" localSheetId="22">#REF!</definedName>
    <definedName name="___bcs2" localSheetId="23">#REF!</definedName>
    <definedName name="___bcs2" localSheetId="27">#REF!</definedName>
    <definedName name="___bcs2" localSheetId="13">#REF!</definedName>
    <definedName name="___bcs2" localSheetId="21">#REF!</definedName>
    <definedName name="___bcs2" localSheetId="17">#REF!</definedName>
    <definedName name="___bcs2" localSheetId="15">#REF!</definedName>
    <definedName name="___bcs2" localSheetId="24">#REF!</definedName>
    <definedName name="___bcs2" localSheetId="31">#REF!</definedName>
    <definedName name="___bcs2" localSheetId="30">#REF!</definedName>
    <definedName name="___bcs2" localSheetId="60">#REF!</definedName>
    <definedName name="___bcs2" localSheetId="58">#REF!</definedName>
    <definedName name="___bcs2" localSheetId="89">#REF!</definedName>
    <definedName name="___bcs2" localSheetId="50">#REF!</definedName>
    <definedName name="___bcs2" localSheetId="49">#REF!</definedName>
    <definedName name="___bcs2" localSheetId="7">#REF!</definedName>
    <definedName name="___bcs2" localSheetId="9">#REF!</definedName>
    <definedName name="___bcs2" localSheetId="4">#REF!</definedName>
    <definedName name="___bcs2" localSheetId="113">#REF!</definedName>
    <definedName name="___bcs2" localSheetId="64">#REF!</definedName>
    <definedName name="___bcs2" localSheetId="67">#REF!</definedName>
    <definedName name="___bcs2" localSheetId="62">#REF!</definedName>
    <definedName name="___bcs2" localSheetId="63">#REF!</definedName>
    <definedName name="___bcs2" localSheetId="66">#REF!</definedName>
    <definedName name="___bcs2" localSheetId="65">#REF!</definedName>
    <definedName name="___bcs2">#REF!</definedName>
    <definedName name="___col1" localSheetId="20">#REF!</definedName>
    <definedName name="___col1" localSheetId="22">#REF!</definedName>
    <definedName name="___col1" localSheetId="23">#REF!</definedName>
    <definedName name="___col1" localSheetId="27">#REF!</definedName>
    <definedName name="___col1" localSheetId="13">#REF!</definedName>
    <definedName name="___col1" localSheetId="21">#REF!</definedName>
    <definedName name="___col1" localSheetId="17">#REF!</definedName>
    <definedName name="___col1" localSheetId="15">#REF!</definedName>
    <definedName name="___col1" localSheetId="24">#REF!</definedName>
    <definedName name="___col1" localSheetId="31">#REF!</definedName>
    <definedName name="___col1" localSheetId="30">#REF!</definedName>
    <definedName name="___col1" localSheetId="60">#REF!</definedName>
    <definedName name="___col1" localSheetId="58">#REF!</definedName>
    <definedName name="___col1" localSheetId="89">#REF!</definedName>
    <definedName name="___col1" localSheetId="50">#REF!</definedName>
    <definedName name="___col1" localSheetId="49">#REF!</definedName>
    <definedName name="___col1" localSheetId="7">#REF!</definedName>
    <definedName name="___col1" localSheetId="9">#REF!</definedName>
    <definedName name="___col1" localSheetId="4">#REF!</definedName>
    <definedName name="___col1" localSheetId="113">#REF!</definedName>
    <definedName name="___col1" localSheetId="64">#REF!</definedName>
    <definedName name="___col1" localSheetId="67">#REF!</definedName>
    <definedName name="___col1" localSheetId="62">#REF!</definedName>
    <definedName name="___col1" localSheetId="63">#REF!</definedName>
    <definedName name="___col1" localSheetId="66">#REF!</definedName>
    <definedName name="___col1" localSheetId="65">#REF!</definedName>
    <definedName name="___col1">#REF!</definedName>
    <definedName name="___col2" localSheetId="20">#REF!</definedName>
    <definedName name="___col2" localSheetId="22">#REF!</definedName>
    <definedName name="___col2" localSheetId="23">#REF!</definedName>
    <definedName name="___col2" localSheetId="27">#REF!</definedName>
    <definedName name="___col2" localSheetId="13">#REF!</definedName>
    <definedName name="___col2" localSheetId="21">#REF!</definedName>
    <definedName name="___col2" localSheetId="17">#REF!</definedName>
    <definedName name="___col2" localSheetId="15">#REF!</definedName>
    <definedName name="___col2" localSheetId="24">#REF!</definedName>
    <definedName name="___col2" localSheetId="31">#REF!</definedName>
    <definedName name="___col2" localSheetId="30">#REF!</definedName>
    <definedName name="___col2" localSheetId="60">#REF!</definedName>
    <definedName name="___col2" localSheetId="58">#REF!</definedName>
    <definedName name="___col2" localSheetId="89">#REF!</definedName>
    <definedName name="___col2" localSheetId="50">#REF!</definedName>
    <definedName name="___col2" localSheetId="49">#REF!</definedName>
    <definedName name="___col2" localSheetId="7">#REF!</definedName>
    <definedName name="___col2" localSheetId="9">#REF!</definedName>
    <definedName name="___col2" localSheetId="4">#REF!</definedName>
    <definedName name="___col2" localSheetId="113">#REF!</definedName>
    <definedName name="___col2" localSheetId="64">#REF!</definedName>
    <definedName name="___col2" localSheetId="67">#REF!</definedName>
    <definedName name="___col2" localSheetId="62">#REF!</definedName>
    <definedName name="___col2" localSheetId="63">#REF!</definedName>
    <definedName name="___col2" localSheetId="66">#REF!</definedName>
    <definedName name="___col2" localSheetId="65">#REF!</definedName>
    <definedName name="___col2">#REF!</definedName>
    <definedName name="___dgo1" localSheetId="20">#REF!</definedName>
    <definedName name="___dgo1" localSheetId="22">#REF!</definedName>
    <definedName name="___dgo1" localSheetId="23">#REF!</definedName>
    <definedName name="___dgo1" localSheetId="27">#REF!</definedName>
    <definedName name="___dgo1" localSheetId="13">#REF!</definedName>
    <definedName name="___dgo1" localSheetId="21">#REF!</definedName>
    <definedName name="___dgo1" localSheetId="17">#REF!</definedName>
    <definedName name="___dgo1" localSheetId="15">#REF!</definedName>
    <definedName name="___dgo1" localSheetId="24">#REF!</definedName>
    <definedName name="___dgo1" localSheetId="31">#REF!</definedName>
    <definedName name="___dgo1" localSheetId="30">#REF!</definedName>
    <definedName name="___dgo1" localSheetId="60">#REF!</definedName>
    <definedName name="___dgo1" localSheetId="58">#REF!</definedName>
    <definedName name="___dgo1" localSheetId="89">#REF!</definedName>
    <definedName name="___dgo1" localSheetId="50">#REF!</definedName>
    <definedName name="___dgo1" localSheetId="49">#REF!</definedName>
    <definedName name="___dgo1" localSheetId="7">#REF!</definedName>
    <definedName name="___dgo1" localSheetId="9">#REF!</definedName>
    <definedName name="___dgo1" localSheetId="4">#REF!</definedName>
    <definedName name="___dgo1" localSheetId="113">#REF!</definedName>
    <definedName name="___dgo1" localSheetId="64">#REF!</definedName>
    <definedName name="___dgo1" localSheetId="67">#REF!</definedName>
    <definedName name="___dgo1" localSheetId="62">#REF!</definedName>
    <definedName name="___dgo1" localSheetId="63">#REF!</definedName>
    <definedName name="___dgo1" localSheetId="66">#REF!</definedName>
    <definedName name="___dgo1" localSheetId="65">#REF!</definedName>
    <definedName name="___dgo1">#REF!</definedName>
    <definedName name="___dgo2" localSheetId="20">#REF!</definedName>
    <definedName name="___dgo2" localSheetId="22">#REF!</definedName>
    <definedName name="___dgo2" localSheetId="23">#REF!</definedName>
    <definedName name="___dgo2" localSheetId="27">#REF!</definedName>
    <definedName name="___dgo2" localSheetId="13">#REF!</definedName>
    <definedName name="___dgo2" localSheetId="21">#REF!</definedName>
    <definedName name="___dgo2" localSheetId="17">#REF!</definedName>
    <definedName name="___dgo2" localSheetId="15">#REF!</definedName>
    <definedName name="___dgo2" localSheetId="24">#REF!</definedName>
    <definedName name="___dgo2" localSheetId="31">#REF!</definedName>
    <definedName name="___dgo2" localSheetId="30">#REF!</definedName>
    <definedName name="___dgo2" localSheetId="60">#REF!</definedName>
    <definedName name="___dgo2" localSheetId="58">#REF!</definedName>
    <definedName name="___dgo2" localSheetId="89">#REF!</definedName>
    <definedName name="___dgo2" localSheetId="50">#REF!</definedName>
    <definedName name="___dgo2" localSheetId="49">#REF!</definedName>
    <definedName name="___dgo2" localSheetId="7">#REF!</definedName>
    <definedName name="___dgo2" localSheetId="9">#REF!</definedName>
    <definedName name="___dgo2" localSheetId="4">#REF!</definedName>
    <definedName name="___dgo2" localSheetId="113">#REF!</definedName>
    <definedName name="___dgo2" localSheetId="64">#REF!</definedName>
    <definedName name="___dgo2" localSheetId="67">#REF!</definedName>
    <definedName name="___dgo2" localSheetId="62">#REF!</definedName>
    <definedName name="___dgo2" localSheetId="63">#REF!</definedName>
    <definedName name="___dgo2" localSheetId="66">#REF!</definedName>
    <definedName name="___dgo2" localSheetId="65">#REF!</definedName>
    <definedName name="___dgo2">#REF!</definedName>
    <definedName name="___gro1" localSheetId="20">#REF!</definedName>
    <definedName name="___gro1" localSheetId="22">#REF!</definedName>
    <definedName name="___gro1" localSheetId="23">#REF!</definedName>
    <definedName name="___gro1" localSheetId="27">#REF!</definedName>
    <definedName name="___gro1" localSheetId="13">#REF!</definedName>
    <definedName name="___gro1" localSheetId="21">#REF!</definedName>
    <definedName name="___gro1" localSheetId="17">#REF!</definedName>
    <definedName name="___gro1" localSheetId="15">#REF!</definedName>
    <definedName name="___gro1" localSheetId="24">#REF!</definedName>
    <definedName name="___gro1" localSheetId="31">#REF!</definedName>
    <definedName name="___gro1" localSheetId="30">#REF!</definedName>
    <definedName name="___gro1" localSheetId="60">#REF!</definedName>
    <definedName name="___gro1" localSheetId="58">#REF!</definedName>
    <definedName name="___gro1" localSheetId="89">#REF!</definedName>
    <definedName name="___gro1" localSheetId="50">#REF!</definedName>
    <definedName name="___gro1" localSheetId="49">#REF!</definedName>
    <definedName name="___gro1" localSheetId="7">#REF!</definedName>
    <definedName name="___gro1" localSheetId="9">#REF!</definedName>
    <definedName name="___gro1" localSheetId="4">#REF!</definedName>
    <definedName name="___gro1" localSheetId="113">#REF!</definedName>
    <definedName name="___gro1" localSheetId="64">#REF!</definedName>
    <definedName name="___gro1" localSheetId="67">#REF!</definedName>
    <definedName name="___gro1" localSheetId="62">#REF!</definedName>
    <definedName name="___gro1" localSheetId="63">#REF!</definedName>
    <definedName name="___gro1" localSheetId="66">#REF!</definedName>
    <definedName name="___gro1" localSheetId="65">#REF!</definedName>
    <definedName name="___gro1">#REF!</definedName>
    <definedName name="___gro2" localSheetId="20">#REF!</definedName>
    <definedName name="___gro2" localSheetId="22">#REF!</definedName>
    <definedName name="___gro2" localSheetId="23">#REF!</definedName>
    <definedName name="___gro2" localSheetId="27">#REF!</definedName>
    <definedName name="___gro2" localSheetId="13">#REF!</definedName>
    <definedName name="___gro2" localSheetId="21">#REF!</definedName>
    <definedName name="___gro2" localSheetId="17">#REF!</definedName>
    <definedName name="___gro2" localSheetId="15">#REF!</definedName>
    <definedName name="___gro2" localSheetId="24">#REF!</definedName>
    <definedName name="___gro2" localSheetId="31">#REF!</definedName>
    <definedName name="___gro2" localSheetId="30">#REF!</definedName>
    <definedName name="___gro2" localSheetId="60">#REF!</definedName>
    <definedName name="___gro2" localSheetId="58">#REF!</definedName>
    <definedName name="___gro2" localSheetId="89">#REF!</definedName>
    <definedName name="___gro2" localSheetId="50">#REF!</definedName>
    <definedName name="___gro2" localSheetId="49">#REF!</definedName>
    <definedName name="___gro2" localSheetId="7">#REF!</definedName>
    <definedName name="___gro2" localSheetId="9">#REF!</definedName>
    <definedName name="___gro2" localSheetId="4">#REF!</definedName>
    <definedName name="___gro2" localSheetId="113">#REF!</definedName>
    <definedName name="___gro2" localSheetId="64">#REF!</definedName>
    <definedName name="___gro2" localSheetId="67">#REF!</definedName>
    <definedName name="___gro2" localSheetId="62">#REF!</definedName>
    <definedName name="___gro2" localSheetId="63">#REF!</definedName>
    <definedName name="___gro2" localSheetId="66">#REF!</definedName>
    <definedName name="___gro2" localSheetId="65">#REF!</definedName>
    <definedName name="___gro2">#REF!</definedName>
    <definedName name="___gto1" localSheetId="20">#REF!</definedName>
    <definedName name="___gto1" localSheetId="22">#REF!</definedName>
    <definedName name="___gto1" localSheetId="23">#REF!</definedName>
    <definedName name="___gto1" localSheetId="27">#REF!</definedName>
    <definedName name="___gto1" localSheetId="13">#REF!</definedName>
    <definedName name="___gto1" localSheetId="21">#REF!</definedName>
    <definedName name="___gto1" localSheetId="17">#REF!</definedName>
    <definedName name="___gto1" localSheetId="15">#REF!</definedName>
    <definedName name="___gto1" localSheetId="24">#REF!</definedName>
    <definedName name="___gto1" localSheetId="31">#REF!</definedName>
    <definedName name="___gto1" localSheetId="30">#REF!</definedName>
    <definedName name="___gto1" localSheetId="60">#REF!</definedName>
    <definedName name="___gto1" localSheetId="58">#REF!</definedName>
    <definedName name="___gto1" localSheetId="89">#REF!</definedName>
    <definedName name="___gto1" localSheetId="50">#REF!</definedName>
    <definedName name="___gto1" localSheetId="49">#REF!</definedName>
    <definedName name="___gto1" localSheetId="7">#REF!</definedName>
    <definedName name="___gto1" localSheetId="9">#REF!</definedName>
    <definedName name="___gto1" localSheetId="4">#REF!</definedName>
    <definedName name="___gto1" localSheetId="113">#REF!</definedName>
    <definedName name="___gto1" localSheetId="64">#REF!</definedName>
    <definedName name="___gto1" localSheetId="67">#REF!</definedName>
    <definedName name="___gto1" localSheetId="62">#REF!</definedName>
    <definedName name="___gto1" localSheetId="63">#REF!</definedName>
    <definedName name="___gto1" localSheetId="66">#REF!</definedName>
    <definedName name="___gto1" localSheetId="65">#REF!</definedName>
    <definedName name="___gto1">#REF!</definedName>
    <definedName name="___gto2" localSheetId="20">#REF!</definedName>
    <definedName name="___gto2" localSheetId="22">#REF!</definedName>
    <definedName name="___gto2" localSheetId="23">#REF!</definedName>
    <definedName name="___gto2" localSheetId="27">#REF!</definedName>
    <definedName name="___gto2" localSheetId="13">#REF!</definedName>
    <definedName name="___gto2" localSheetId="21">#REF!</definedName>
    <definedName name="___gto2" localSheetId="17">#REF!</definedName>
    <definedName name="___gto2" localSheetId="15">#REF!</definedName>
    <definedName name="___gto2" localSheetId="24">#REF!</definedName>
    <definedName name="___gto2" localSheetId="31">#REF!</definedName>
    <definedName name="___gto2" localSheetId="30">#REF!</definedName>
    <definedName name="___gto2" localSheetId="60">#REF!</definedName>
    <definedName name="___gto2" localSheetId="58">#REF!</definedName>
    <definedName name="___gto2" localSheetId="89">#REF!</definedName>
    <definedName name="___gto2" localSheetId="50">#REF!</definedName>
    <definedName name="___gto2" localSheetId="49">#REF!</definedName>
    <definedName name="___gto2" localSheetId="7">#REF!</definedName>
    <definedName name="___gto2" localSheetId="9">#REF!</definedName>
    <definedName name="___gto2" localSheetId="4">#REF!</definedName>
    <definedName name="___gto2" localSheetId="113">#REF!</definedName>
    <definedName name="___gto2" localSheetId="64">#REF!</definedName>
    <definedName name="___gto2" localSheetId="67">#REF!</definedName>
    <definedName name="___gto2" localSheetId="62">#REF!</definedName>
    <definedName name="___gto2" localSheetId="63">#REF!</definedName>
    <definedName name="___gto2" localSheetId="66">#REF!</definedName>
    <definedName name="___gto2" localSheetId="65">#REF!</definedName>
    <definedName name="___gto2">#REF!</definedName>
    <definedName name="___hgo1" localSheetId="20">#REF!</definedName>
    <definedName name="___hgo1" localSheetId="22">#REF!</definedName>
    <definedName name="___hgo1" localSheetId="23">#REF!</definedName>
    <definedName name="___hgo1" localSheetId="27">#REF!</definedName>
    <definedName name="___hgo1" localSheetId="13">#REF!</definedName>
    <definedName name="___hgo1" localSheetId="21">#REF!</definedName>
    <definedName name="___hgo1" localSheetId="17">#REF!</definedName>
    <definedName name="___hgo1" localSheetId="15">#REF!</definedName>
    <definedName name="___hgo1" localSheetId="24">#REF!</definedName>
    <definedName name="___hgo1" localSheetId="31">#REF!</definedName>
    <definedName name="___hgo1" localSheetId="30">#REF!</definedName>
    <definedName name="___hgo1" localSheetId="60">#REF!</definedName>
    <definedName name="___hgo1" localSheetId="58">#REF!</definedName>
    <definedName name="___hgo1" localSheetId="89">#REF!</definedName>
    <definedName name="___hgo1" localSheetId="50">#REF!</definedName>
    <definedName name="___hgo1" localSheetId="49">#REF!</definedName>
    <definedName name="___hgo1" localSheetId="7">#REF!</definedName>
    <definedName name="___hgo1" localSheetId="9">#REF!</definedName>
    <definedName name="___hgo1" localSheetId="4">#REF!</definedName>
    <definedName name="___hgo1" localSheetId="113">#REF!</definedName>
    <definedName name="___hgo1" localSheetId="64">#REF!</definedName>
    <definedName name="___hgo1" localSheetId="67">#REF!</definedName>
    <definedName name="___hgo1" localSheetId="62">#REF!</definedName>
    <definedName name="___hgo1" localSheetId="63">#REF!</definedName>
    <definedName name="___hgo1" localSheetId="66">#REF!</definedName>
    <definedName name="___hgo1" localSheetId="65">#REF!</definedName>
    <definedName name="___hgo1">#REF!</definedName>
    <definedName name="___hgo2" localSheetId="20">#REF!</definedName>
    <definedName name="___hgo2" localSheetId="22">#REF!</definedName>
    <definedName name="___hgo2" localSheetId="23">#REF!</definedName>
    <definedName name="___hgo2" localSheetId="27">#REF!</definedName>
    <definedName name="___hgo2" localSheetId="13">#REF!</definedName>
    <definedName name="___hgo2" localSheetId="21">#REF!</definedName>
    <definedName name="___hgo2" localSheetId="17">#REF!</definedName>
    <definedName name="___hgo2" localSheetId="15">#REF!</definedName>
    <definedName name="___hgo2" localSheetId="24">#REF!</definedName>
    <definedName name="___hgo2" localSheetId="31">#REF!</definedName>
    <definedName name="___hgo2" localSheetId="30">#REF!</definedName>
    <definedName name="___hgo2" localSheetId="60">#REF!</definedName>
    <definedName name="___hgo2" localSheetId="58">#REF!</definedName>
    <definedName name="___hgo2" localSheetId="89">#REF!</definedName>
    <definedName name="___hgo2" localSheetId="50">#REF!</definedName>
    <definedName name="___hgo2" localSheetId="49">#REF!</definedName>
    <definedName name="___hgo2" localSheetId="7">#REF!</definedName>
    <definedName name="___hgo2" localSheetId="9">#REF!</definedName>
    <definedName name="___hgo2" localSheetId="4">#REF!</definedName>
    <definedName name="___hgo2" localSheetId="113">#REF!</definedName>
    <definedName name="___hgo2" localSheetId="64">#REF!</definedName>
    <definedName name="___hgo2" localSheetId="67">#REF!</definedName>
    <definedName name="___hgo2" localSheetId="62">#REF!</definedName>
    <definedName name="___hgo2" localSheetId="63">#REF!</definedName>
    <definedName name="___hgo2" localSheetId="66">#REF!</definedName>
    <definedName name="___hgo2" localSheetId="65">#REF!</definedName>
    <definedName name="___hgo2">#REF!</definedName>
    <definedName name="___jal1" localSheetId="20">#REF!</definedName>
    <definedName name="___jal1" localSheetId="22">#REF!</definedName>
    <definedName name="___jal1" localSheetId="23">#REF!</definedName>
    <definedName name="___jal1" localSheetId="27">#REF!</definedName>
    <definedName name="___jal1" localSheetId="13">#REF!</definedName>
    <definedName name="___jal1" localSheetId="21">#REF!</definedName>
    <definedName name="___jal1" localSheetId="17">#REF!</definedName>
    <definedName name="___jal1" localSheetId="15">#REF!</definedName>
    <definedName name="___jal1" localSheetId="24">#REF!</definedName>
    <definedName name="___jal1" localSheetId="31">#REF!</definedName>
    <definedName name="___jal1" localSheetId="30">#REF!</definedName>
    <definedName name="___jal1" localSheetId="60">#REF!</definedName>
    <definedName name="___jal1" localSheetId="58">#REF!</definedName>
    <definedName name="___jal1" localSheetId="89">#REF!</definedName>
    <definedName name="___jal1" localSheetId="50">#REF!</definedName>
    <definedName name="___jal1" localSheetId="49">#REF!</definedName>
    <definedName name="___jal1" localSheetId="7">#REF!</definedName>
    <definedName name="___jal1" localSheetId="9">#REF!</definedName>
    <definedName name="___jal1" localSheetId="4">#REF!</definedName>
    <definedName name="___jal1" localSheetId="113">#REF!</definedName>
    <definedName name="___jal1" localSheetId="64">#REF!</definedName>
    <definedName name="___jal1" localSheetId="67">#REF!</definedName>
    <definedName name="___jal1" localSheetId="62">#REF!</definedName>
    <definedName name="___jal1" localSheetId="63">#REF!</definedName>
    <definedName name="___jal1" localSheetId="66">#REF!</definedName>
    <definedName name="___jal1" localSheetId="65">#REF!</definedName>
    <definedName name="___jal1">#REF!</definedName>
    <definedName name="___jal2" localSheetId="20">#REF!</definedName>
    <definedName name="___jal2" localSheetId="22">#REF!</definedName>
    <definedName name="___jal2" localSheetId="23">#REF!</definedName>
    <definedName name="___jal2" localSheetId="27">#REF!</definedName>
    <definedName name="___jal2" localSheetId="13">#REF!</definedName>
    <definedName name="___jal2" localSheetId="21">#REF!</definedName>
    <definedName name="___jal2" localSheetId="17">#REF!</definedName>
    <definedName name="___jal2" localSheetId="15">#REF!</definedName>
    <definedName name="___jal2" localSheetId="24">#REF!</definedName>
    <definedName name="___jal2" localSheetId="31">#REF!</definedName>
    <definedName name="___jal2" localSheetId="30">#REF!</definedName>
    <definedName name="___jal2" localSheetId="60">#REF!</definedName>
    <definedName name="___jal2" localSheetId="58">#REF!</definedName>
    <definedName name="___jal2" localSheetId="89">#REF!</definedName>
    <definedName name="___jal2" localSheetId="50">#REF!</definedName>
    <definedName name="___jal2" localSheetId="49">#REF!</definedName>
    <definedName name="___jal2" localSheetId="7">#REF!</definedName>
    <definedName name="___jal2" localSheetId="9">#REF!</definedName>
    <definedName name="___jal2" localSheetId="4">#REF!</definedName>
    <definedName name="___jal2" localSheetId="113">#REF!</definedName>
    <definedName name="___jal2" localSheetId="64">#REF!</definedName>
    <definedName name="___jal2" localSheetId="67">#REF!</definedName>
    <definedName name="___jal2" localSheetId="62">#REF!</definedName>
    <definedName name="___jal2" localSheetId="63">#REF!</definedName>
    <definedName name="___jal2" localSheetId="66">#REF!</definedName>
    <definedName name="___jal2" localSheetId="65">#REF!</definedName>
    <definedName name="___jal2">#REF!</definedName>
    <definedName name="___mex1" localSheetId="20">#REF!</definedName>
    <definedName name="___mex1" localSheetId="22">#REF!</definedName>
    <definedName name="___mex1" localSheetId="23">#REF!</definedName>
    <definedName name="___mex1" localSheetId="27">#REF!</definedName>
    <definedName name="___mex1" localSheetId="13">#REF!</definedName>
    <definedName name="___mex1" localSheetId="21">#REF!</definedName>
    <definedName name="___mex1" localSheetId="17">#REF!</definedName>
    <definedName name="___mex1" localSheetId="15">#REF!</definedName>
    <definedName name="___mex1" localSheetId="24">#REF!</definedName>
    <definedName name="___mex1" localSheetId="31">#REF!</definedName>
    <definedName name="___mex1" localSheetId="30">#REF!</definedName>
    <definedName name="___mex1" localSheetId="60">#REF!</definedName>
    <definedName name="___mex1" localSheetId="58">#REF!</definedName>
    <definedName name="___mex1" localSheetId="89">#REF!</definedName>
    <definedName name="___mex1" localSheetId="50">#REF!</definedName>
    <definedName name="___mex1" localSheetId="49">#REF!</definedName>
    <definedName name="___mex1" localSheetId="7">#REF!</definedName>
    <definedName name="___mex1" localSheetId="9">#REF!</definedName>
    <definedName name="___mex1" localSheetId="4">#REF!</definedName>
    <definedName name="___mex1" localSheetId="113">#REF!</definedName>
    <definedName name="___mex1" localSheetId="64">#REF!</definedName>
    <definedName name="___mex1" localSheetId="67">#REF!</definedName>
    <definedName name="___mex1" localSheetId="62">#REF!</definedName>
    <definedName name="___mex1" localSheetId="63">#REF!</definedName>
    <definedName name="___mex1" localSheetId="66">#REF!</definedName>
    <definedName name="___mex1" localSheetId="65">#REF!</definedName>
    <definedName name="___mex1">#REF!</definedName>
    <definedName name="___mex2" localSheetId="20">#REF!</definedName>
    <definedName name="___mex2" localSheetId="22">#REF!</definedName>
    <definedName name="___mex2" localSheetId="23">#REF!</definedName>
    <definedName name="___mex2" localSheetId="27">#REF!</definedName>
    <definedName name="___mex2" localSheetId="13">#REF!</definedName>
    <definedName name="___mex2" localSheetId="21">#REF!</definedName>
    <definedName name="___mex2" localSheetId="17">#REF!</definedName>
    <definedName name="___mex2" localSheetId="15">#REF!</definedName>
    <definedName name="___mex2" localSheetId="24">#REF!</definedName>
    <definedName name="___mex2" localSheetId="31">#REF!</definedName>
    <definedName name="___mex2" localSheetId="30">#REF!</definedName>
    <definedName name="___mex2" localSheetId="60">#REF!</definedName>
    <definedName name="___mex2" localSheetId="58">#REF!</definedName>
    <definedName name="___mex2" localSheetId="89">#REF!</definedName>
    <definedName name="___mex2" localSheetId="50">#REF!</definedName>
    <definedName name="___mex2" localSheetId="49">#REF!</definedName>
    <definedName name="___mex2" localSheetId="7">#REF!</definedName>
    <definedName name="___mex2" localSheetId="9">#REF!</definedName>
    <definedName name="___mex2" localSheetId="4">#REF!</definedName>
    <definedName name="___mex2" localSheetId="113">#REF!</definedName>
    <definedName name="___mex2" localSheetId="64">#REF!</definedName>
    <definedName name="___mex2" localSheetId="67">#REF!</definedName>
    <definedName name="___mex2" localSheetId="62">#REF!</definedName>
    <definedName name="___mex2" localSheetId="63">#REF!</definedName>
    <definedName name="___mex2" localSheetId="66">#REF!</definedName>
    <definedName name="___mex2" localSheetId="65">#REF!</definedName>
    <definedName name="___mex2">#REF!</definedName>
    <definedName name="___mor1" localSheetId="20">#REF!</definedName>
    <definedName name="___mor1" localSheetId="22">#REF!</definedName>
    <definedName name="___mor1" localSheetId="23">#REF!</definedName>
    <definedName name="___mor1" localSheetId="27">#REF!</definedName>
    <definedName name="___mor1" localSheetId="13">#REF!</definedName>
    <definedName name="___mor1" localSheetId="21">#REF!</definedName>
    <definedName name="___mor1" localSheetId="17">#REF!</definedName>
    <definedName name="___mor1" localSheetId="15">#REF!</definedName>
    <definedName name="___mor1" localSheetId="24">#REF!</definedName>
    <definedName name="___mor1" localSheetId="31">#REF!</definedName>
    <definedName name="___mor1" localSheetId="30">#REF!</definedName>
    <definedName name="___mor1" localSheetId="60">#REF!</definedName>
    <definedName name="___mor1" localSheetId="58">#REF!</definedName>
    <definedName name="___mor1" localSheetId="89">#REF!</definedName>
    <definedName name="___mor1" localSheetId="50">#REF!</definedName>
    <definedName name="___mor1" localSheetId="49">#REF!</definedName>
    <definedName name="___mor1" localSheetId="7">#REF!</definedName>
    <definedName name="___mor1" localSheetId="9">#REF!</definedName>
    <definedName name="___mor1" localSheetId="4">#REF!</definedName>
    <definedName name="___mor1" localSheetId="113">#REF!</definedName>
    <definedName name="___mor1" localSheetId="64">#REF!</definedName>
    <definedName name="___mor1" localSheetId="67">#REF!</definedName>
    <definedName name="___mor1" localSheetId="62">#REF!</definedName>
    <definedName name="___mor1" localSheetId="63">#REF!</definedName>
    <definedName name="___mor1" localSheetId="66">#REF!</definedName>
    <definedName name="___mor1" localSheetId="65">#REF!</definedName>
    <definedName name="___mor1">#REF!</definedName>
    <definedName name="___mor2" localSheetId="20">#REF!</definedName>
    <definedName name="___mor2" localSheetId="22">#REF!</definedName>
    <definedName name="___mor2" localSheetId="23">#REF!</definedName>
    <definedName name="___mor2" localSheetId="27">#REF!</definedName>
    <definedName name="___mor2" localSheetId="13">#REF!</definedName>
    <definedName name="___mor2" localSheetId="21">#REF!</definedName>
    <definedName name="___mor2" localSheetId="17">#REF!</definedName>
    <definedName name="___mor2" localSheetId="15">#REF!</definedName>
    <definedName name="___mor2" localSheetId="24">#REF!</definedName>
    <definedName name="___mor2" localSheetId="31">#REF!</definedName>
    <definedName name="___mor2" localSheetId="30">#REF!</definedName>
    <definedName name="___mor2" localSheetId="60">#REF!</definedName>
    <definedName name="___mor2" localSheetId="58">#REF!</definedName>
    <definedName name="___mor2" localSheetId="89">#REF!</definedName>
    <definedName name="___mor2" localSheetId="50">#REF!</definedName>
    <definedName name="___mor2" localSheetId="49">#REF!</definedName>
    <definedName name="___mor2" localSheetId="7">#REF!</definedName>
    <definedName name="___mor2" localSheetId="9">#REF!</definedName>
    <definedName name="___mor2" localSheetId="4">#REF!</definedName>
    <definedName name="___mor2" localSheetId="113">#REF!</definedName>
    <definedName name="___mor2" localSheetId="64">#REF!</definedName>
    <definedName name="___mor2" localSheetId="67">#REF!</definedName>
    <definedName name="___mor2" localSheetId="62">#REF!</definedName>
    <definedName name="___mor2" localSheetId="63">#REF!</definedName>
    <definedName name="___mor2" localSheetId="66">#REF!</definedName>
    <definedName name="___mor2" localSheetId="65">#REF!</definedName>
    <definedName name="___mor2">#REF!</definedName>
    <definedName name="___nay1" localSheetId="20">#REF!</definedName>
    <definedName name="___nay1" localSheetId="22">#REF!</definedName>
    <definedName name="___nay1" localSheetId="23">#REF!</definedName>
    <definedName name="___nay1" localSheetId="27">#REF!</definedName>
    <definedName name="___nay1" localSheetId="13">#REF!</definedName>
    <definedName name="___nay1" localSheetId="21">#REF!</definedName>
    <definedName name="___nay1" localSheetId="17">#REF!</definedName>
    <definedName name="___nay1" localSheetId="15">#REF!</definedName>
    <definedName name="___nay1" localSheetId="24">#REF!</definedName>
    <definedName name="___nay1" localSheetId="31">#REF!</definedName>
    <definedName name="___nay1" localSheetId="30">#REF!</definedName>
    <definedName name="___nay1" localSheetId="60">#REF!</definedName>
    <definedName name="___nay1" localSheetId="58">#REF!</definedName>
    <definedName name="___nay1" localSheetId="89">#REF!</definedName>
    <definedName name="___nay1" localSheetId="50">#REF!</definedName>
    <definedName name="___nay1" localSheetId="49">#REF!</definedName>
    <definedName name="___nay1" localSheetId="7">#REF!</definedName>
    <definedName name="___nay1" localSheetId="9">#REF!</definedName>
    <definedName name="___nay1" localSheetId="4">#REF!</definedName>
    <definedName name="___nay1" localSheetId="113">#REF!</definedName>
    <definedName name="___nay1" localSheetId="64">#REF!</definedName>
    <definedName name="___nay1" localSheetId="67">#REF!</definedName>
    <definedName name="___nay1" localSheetId="62">#REF!</definedName>
    <definedName name="___nay1" localSheetId="63">#REF!</definedName>
    <definedName name="___nay1" localSheetId="66">#REF!</definedName>
    <definedName name="___nay1" localSheetId="65">#REF!</definedName>
    <definedName name="___nay1">#REF!</definedName>
    <definedName name="___nay2" localSheetId="20">#REF!</definedName>
    <definedName name="___nay2" localSheetId="22">#REF!</definedName>
    <definedName name="___nay2" localSheetId="23">#REF!</definedName>
    <definedName name="___nay2" localSheetId="27">#REF!</definedName>
    <definedName name="___nay2" localSheetId="13">#REF!</definedName>
    <definedName name="___nay2" localSheetId="21">#REF!</definedName>
    <definedName name="___nay2" localSheetId="17">#REF!</definedName>
    <definedName name="___nay2" localSheetId="15">#REF!</definedName>
    <definedName name="___nay2" localSheetId="24">#REF!</definedName>
    <definedName name="___nay2" localSheetId="31">#REF!</definedName>
    <definedName name="___nay2" localSheetId="30">#REF!</definedName>
    <definedName name="___nay2" localSheetId="60">#REF!</definedName>
    <definedName name="___nay2" localSheetId="58">#REF!</definedName>
    <definedName name="___nay2" localSheetId="89">#REF!</definedName>
    <definedName name="___nay2" localSheetId="50">#REF!</definedName>
    <definedName name="___nay2" localSheetId="49">#REF!</definedName>
    <definedName name="___nay2" localSheetId="7">#REF!</definedName>
    <definedName name="___nay2" localSheetId="9">#REF!</definedName>
    <definedName name="___nay2" localSheetId="4">#REF!</definedName>
    <definedName name="___nay2" localSheetId="113">#REF!</definedName>
    <definedName name="___nay2" localSheetId="64">#REF!</definedName>
    <definedName name="___nay2" localSheetId="67">#REF!</definedName>
    <definedName name="___nay2" localSheetId="62">#REF!</definedName>
    <definedName name="___nay2" localSheetId="63">#REF!</definedName>
    <definedName name="___nay2" localSheetId="66">#REF!</definedName>
    <definedName name="___nay2" localSheetId="65">#REF!</definedName>
    <definedName name="___nay2">#REF!</definedName>
    <definedName name="___oax1" localSheetId="20">#REF!</definedName>
    <definedName name="___oax1" localSheetId="22">#REF!</definedName>
    <definedName name="___oax1" localSheetId="23">#REF!</definedName>
    <definedName name="___oax1" localSheetId="27">#REF!</definedName>
    <definedName name="___oax1" localSheetId="13">#REF!</definedName>
    <definedName name="___oax1" localSheetId="21">#REF!</definedName>
    <definedName name="___oax1" localSheetId="17">#REF!</definedName>
    <definedName name="___oax1" localSheetId="15">#REF!</definedName>
    <definedName name="___oax1" localSheetId="24">#REF!</definedName>
    <definedName name="___oax1" localSheetId="31">#REF!</definedName>
    <definedName name="___oax1" localSheetId="30">#REF!</definedName>
    <definedName name="___oax1" localSheetId="60">#REF!</definedName>
    <definedName name="___oax1" localSheetId="58">#REF!</definedName>
    <definedName name="___oax1" localSheetId="89">#REF!</definedName>
    <definedName name="___oax1" localSheetId="50">#REF!</definedName>
    <definedName name="___oax1" localSheetId="49">#REF!</definedName>
    <definedName name="___oax1" localSheetId="7">#REF!</definedName>
    <definedName name="___oax1" localSheetId="9">#REF!</definedName>
    <definedName name="___oax1" localSheetId="4">#REF!</definedName>
    <definedName name="___oax1" localSheetId="113">#REF!</definedName>
    <definedName name="___oax1" localSheetId="64">#REF!</definedName>
    <definedName name="___oax1" localSheetId="67">#REF!</definedName>
    <definedName name="___oax1" localSheetId="62">#REF!</definedName>
    <definedName name="___oax1" localSheetId="63">#REF!</definedName>
    <definedName name="___oax1" localSheetId="66">#REF!</definedName>
    <definedName name="___oax1" localSheetId="65">#REF!</definedName>
    <definedName name="___oax1">#REF!</definedName>
    <definedName name="___oax2" localSheetId="20">#REF!</definedName>
    <definedName name="___oax2" localSheetId="22">#REF!</definedName>
    <definedName name="___oax2" localSheetId="23">#REF!</definedName>
    <definedName name="___oax2" localSheetId="27">#REF!</definedName>
    <definedName name="___oax2" localSheetId="13">#REF!</definedName>
    <definedName name="___oax2" localSheetId="21">#REF!</definedName>
    <definedName name="___oax2" localSheetId="17">#REF!</definedName>
    <definedName name="___oax2" localSheetId="15">#REF!</definedName>
    <definedName name="___oax2" localSheetId="24">#REF!</definedName>
    <definedName name="___oax2" localSheetId="31">#REF!</definedName>
    <definedName name="___oax2" localSheetId="30">#REF!</definedName>
    <definedName name="___oax2" localSheetId="60">#REF!</definedName>
    <definedName name="___oax2" localSheetId="58">#REF!</definedName>
    <definedName name="___oax2" localSheetId="89">#REF!</definedName>
    <definedName name="___oax2" localSheetId="50">#REF!</definedName>
    <definedName name="___oax2" localSheetId="49">#REF!</definedName>
    <definedName name="___oax2" localSheetId="7">#REF!</definedName>
    <definedName name="___oax2" localSheetId="9">#REF!</definedName>
    <definedName name="___oax2" localSheetId="4">#REF!</definedName>
    <definedName name="___oax2" localSheetId="113">#REF!</definedName>
    <definedName name="___oax2" localSheetId="64">#REF!</definedName>
    <definedName name="___oax2" localSheetId="67">#REF!</definedName>
    <definedName name="___oax2" localSheetId="62">#REF!</definedName>
    <definedName name="___oax2" localSheetId="63">#REF!</definedName>
    <definedName name="___oax2" localSheetId="66">#REF!</definedName>
    <definedName name="___oax2" localSheetId="65">#REF!</definedName>
    <definedName name="___oax2">#REF!</definedName>
    <definedName name="___pue1" localSheetId="20">#REF!</definedName>
    <definedName name="___pue1" localSheetId="22">#REF!</definedName>
    <definedName name="___pue1" localSheetId="23">#REF!</definedName>
    <definedName name="___pue1" localSheetId="27">#REF!</definedName>
    <definedName name="___pue1" localSheetId="13">#REF!</definedName>
    <definedName name="___pue1" localSheetId="21">#REF!</definedName>
    <definedName name="___pue1" localSheetId="17">#REF!</definedName>
    <definedName name="___pue1" localSheetId="15">#REF!</definedName>
    <definedName name="___pue1" localSheetId="24">#REF!</definedName>
    <definedName name="___pue1" localSheetId="31">#REF!</definedName>
    <definedName name="___pue1" localSheetId="30">#REF!</definedName>
    <definedName name="___pue1" localSheetId="60">#REF!</definedName>
    <definedName name="___pue1" localSheetId="58">#REF!</definedName>
    <definedName name="___pue1" localSheetId="89">#REF!</definedName>
    <definedName name="___pue1" localSheetId="50">#REF!</definedName>
    <definedName name="___pue1" localSheetId="49">#REF!</definedName>
    <definedName name="___pue1" localSheetId="7">#REF!</definedName>
    <definedName name="___pue1" localSheetId="9">#REF!</definedName>
    <definedName name="___pue1" localSheetId="4">#REF!</definedName>
    <definedName name="___pue1" localSheetId="113">#REF!</definedName>
    <definedName name="___pue1" localSheetId="64">#REF!</definedName>
    <definedName name="___pue1" localSheetId="67">#REF!</definedName>
    <definedName name="___pue1" localSheetId="62">#REF!</definedName>
    <definedName name="___pue1" localSheetId="63">#REF!</definedName>
    <definedName name="___pue1" localSheetId="66">#REF!</definedName>
    <definedName name="___pue1" localSheetId="65">#REF!</definedName>
    <definedName name="___pue1">#REF!</definedName>
    <definedName name="___pue2" localSheetId="20">#REF!</definedName>
    <definedName name="___pue2" localSheetId="22">#REF!</definedName>
    <definedName name="___pue2" localSheetId="23">#REF!</definedName>
    <definedName name="___pue2" localSheetId="27">#REF!</definedName>
    <definedName name="___pue2" localSheetId="13">#REF!</definedName>
    <definedName name="___pue2" localSheetId="21">#REF!</definedName>
    <definedName name="___pue2" localSheetId="17">#REF!</definedName>
    <definedName name="___pue2" localSheetId="15">#REF!</definedName>
    <definedName name="___pue2" localSheetId="24">#REF!</definedName>
    <definedName name="___pue2" localSheetId="31">#REF!</definedName>
    <definedName name="___pue2" localSheetId="30">#REF!</definedName>
    <definedName name="___pue2" localSheetId="60">#REF!</definedName>
    <definedName name="___pue2" localSheetId="58">#REF!</definedName>
    <definedName name="___pue2" localSheetId="89">#REF!</definedName>
    <definedName name="___pue2" localSheetId="50">#REF!</definedName>
    <definedName name="___pue2" localSheetId="49">#REF!</definedName>
    <definedName name="___pue2" localSheetId="7">#REF!</definedName>
    <definedName name="___pue2" localSheetId="9">#REF!</definedName>
    <definedName name="___pue2" localSheetId="4">#REF!</definedName>
    <definedName name="___pue2" localSheetId="113">#REF!</definedName>
    <definedName name="___pue2" localSheetId="64">#REF!</definedName>
    <definedName name="___pue2" localSheetId="67">#REF!</definedName>
    <definedName name="___pue2" localSheetId="62">#REF!</definedName>
    <definedName name="___pue2" localSheetId="63">#REF!</definedName>
    <definedName name="___pue2" localSheetId="66">#REF!</definedName>
    <definedName name="___pue2" localSheetId="65">#REF!</definedName>
    <definedName name="___pue2">#REF!</definedName>
    <definedName name="___qro1" localSheetId="20">#REF!</definedName>
    <definedName name="___qro1" localSheetId="22">#REF!</definedName>
    <definedName name="___qro1" localSheetId="23">#REF!</definedName>
    <definedName name="___qro1" localSheetId="27">#REF!</definedName>
    <definedName name="___qro1" localSheetId="13">#REF!</definedName>
    <definedName name="___qro1" localSheetId="21">#REF!</definedName>
    <definedName name="___qro1" localSheetId="17">#REF!</definedName>
    <definedName name="___qro1" localSheetId="15">#REF!</definedName>
    <definedName name="___qro1" localSheetId="24">#REF!</definedName>
    <definedName name="___qro1" localSheetId="31">#REF!</definedName>
    <definedName name="___qro1" localSheetId="30">#REF!</definedName>
    <definedName name="___qro1" localSheetId="60">#REF!</definedName>
    <definedName name="___qro1" localSheetId="58">#REF!</definedName>
    <definedName name="___qro1" localSheetId="89">#REF!</definedName>
    <definedName name="___qro1" localSheetId="50">#REF!</definedName>
    <definedName name="___qro1" localSheetId="49">#REF!</definedName>
    <definedName name="___qro1" localSheetId="7">#REF!</definedName>
    <definedName name="___qro1" localSheetId="9">#REF!</definedName>
    <definedName name="___qro1" localSheetId="4">#REF!</definedName>
    <definedName name="___qro1" localSheetId="113">#REF!</definedName>
    <definedName name="___qro1" localSheetId="64">#REF!</definedName>
    <definedName name="___qro1" localSheetId="67">#REF!</definedName>
    <definedName name="___qro1" localSheetId="62">#REF!</definedName>
    <definedName name="___qro1" localSheetId="63">#REF!</definedName>
    <definedName name="___qro1" localSheetId="66">#REF!</definedName>
    <definedName name="___qro1" localSheetId="65">#REF!</definedName>
    <definedName name="___qro1">#REF!</definedName>
    <definedName name="___qro2" localSheetId="20">#REF!</definedName>
    <definedName name="___qro2" localSheetId="22">#REF!</definedName>
    <definedName name="___qro2" localSheetId="23">#REF!</definedName>
    <definedName name="___qro2" localSheetId="27">#REF!</definedName>
    <definedName name="___qro2" localSheetId="13">#REF!</definedName>
    <definedName name="___qro2" localSheetId="21">#REF!</definedName>
    <definedName name="___qro2" localSheetId="17">#REF!</definedName>
    <definedName name="___qro2" localSheetId="15">#REF!</definedName>
    <definedName name="___qro2" localSheetId="24">#REF!</definedName>
    <definedName name="___qro2" localSheetId="31">#REF!</definedName>
    <definedName name="___qro2" localSheetId="30">#REF!</definedName>
    <definedName name="___qro2" localSheetId="60">#REF!</definedName>
    <definedName name="___qro2" localSheetId="58">#REF!</definedName>
    <definedName name="___qro2" localSheetId="89">#REF!</definedName>
    <definedName name="___qro2" localSheetId="50">#REF!</definedName>
    <definedName name="___qro2" localSheetId="49">#REF!</definedName>
    <definedName name="___qro2" localSheetId="7">#REF!</definedName>
    <definedName name="___qro2" localSheetId="9">#REF!</definedName>
    <definedName name="___qro2" localSheetId="4">#REF!</definedName>
    <definedName name="___qro2" localSheetId="113">#REF!</definedName>
    <definedName name="___qro2" localSheetId="64">#REF!</definedName>
    <definedName name="___qro2" localSheetId="67">#REF!</definedName>
    <definedName name="___qro2" localSheetId="62">#REF!</definedName>
    <definedName name="___qro2" localSheetId="63">#REF!</definedName>
    <definedName name="___qro2" localSheetId="66">#REF!</definedName>
    <definedName name="___qro2" localSheetId="65">#REF!</definedName>
    <definedName name="___qro2">#REF!</definedName>
    <definedName name="___rmc1" localSheetId="20">#REF!</definedName>
    <definedName name="___rmc1" localSheetId="22">#REF!</definedName>
    <definedName name="___rmc1" localSheetId="23">#REF!</definedName>
    <definedName name="___rmc1" localSheetId="27">#REF!</definedName>
    <definedName name="___rmc1" localSheetId="13">#REF!</definedName>
    <definedName name="___rmc1" localSheetId="21">#REF!</definedName>
    <definedName name="___rmc1" localSheetId="17">#REF!</definedName>
    <definedName name="___rmc1" localSheetId="15">#REF!</definedName>
    <definedName name="___rmc1" localSheetId="24">#REF!</definedName>
    <definedName name="___rmc1" localSheetId="31">#REF!</definedName>
    <definedName name="___rmc1" localSheetId="30">#REF!</definedName>
    <definedName name="___rmc1" localSheetId="60">#REF!</definedName>
    <definedName name="___rmc1" localSheetId="58">#REF!</definedName>
    <definedName name="___rmc1" localSheetId="89">#REF!</definedName>
    <definedName name="___rmc1" localSheetId="50">#REF!</definedName>
    <definedName name="___rmc1" localSheetId="49">#REF!</definedName>
    <definedName name="___rmc1" localSheetId="7">#REF!</definedName>
    <definedName name="___rmc1" localSheetId="9">#REF!</definedName>
    <definedName name="___rmc1" localSheetId="4">#REF!</definedName>
    <definedName name="___rmc1" localSheetId="113">#REF!</definedName>
    <definedName name="___rmc1" localSheetId="64">#REF!</definedName>
    <definedName name="___rmc1" localSheetId="67">#REF!</definedName>
    <definedName name="___rmc1" localSheetId="62">#REF!</definedName>
    <definedName name="___rmc1" localSheetId="63">#REF!</definedName>
    <definedName name="___rmc1" localSheetId="66">#REF!</definedName>
    <definedName name="___rmc1" localSheetId="65">#REF!</definedName>
    <definedName name="___rmc1">#REF!</definedName>
    <definedName name="___sin1" localSheetId="20">#REF!</definedName>
    <definedName name="___sin1" localSheetId="22">#REF!</definedName>
    <definedName name="___sin1" localSheetId="23">#REF!</definedName>
    <definedName name="___sin1" localSheetId="27">#REF!</definedName>
    <definedName name="___sin1" localSheetId="13">#REF!</definedName>
    <definedName name="___sin1" localSheetId="21">#REF!</definedName>
    <definedName name="___sin1" localSheetId="17">#REF!</definedName>
    <definedName name="___sin1" localSheetId="15">#REF!</definedName>
    <definedName name="___sin1" localSheetId="24">#REF!</definedName>
    <definedName name="___sin1" localSheetId="31">#REF!</definedName>
    <definedName name="___sin1" localSheetId="30">#REF!</definedName>
    <definedName name="___sin1" localSheetId="60">#REF!</definedName>
    <definedName name="___sin1" localSheetId="58">#REF!</definedName>
    <definedName name="___sin1" localSheetId="89">#REF!</definedName>
    <definedName name="___sin1" localSheetId="50">#REF!</definedName>
    <definedName name="___sin1" localSheetId="49">#REF!</definedName>
    <definedName name="___sin1" localSheetId="7">#REF!</definedName>
    <definedName name="___sin1" localSheetId="9">#REF!</definedName>
    <definedName name="___sin1" localSheetId="4">#REF!</definedName>
    <definedName name="___sin1" localSheetId="113">#REF!</definedName>
    <definedName name="___sin1" localSheetId="64">#REF!</definedName>
    <definedName name="___sin1" localSheetId="67">#REF!</definedName>
    <definedName name="___sin1" localSheetId="62">#REF!</definedName>
    <definedName name="___sin1" localSheetId="63">#REF!</definedName>
    <definedName name="___sin1" localSheetId="66">#REF!</definedName>
    <definedName name="___sin1" localSheetId="65">#REF!</definedName>
    <definedName name="___sin1">#REF!</definedName>
    <definedName name="___sin2" localSheetId="20">#REF!</definedName>
    <definedName name="___sin2" localSheetId="22">#REF!</definedName>
    <definedName name="___sin2" localSheetId="23">#REF!</definedName>
    <definedName name="___sin2" localSheetId="27">#REF!</definedName>
    <definedName name="___sin2" localSheetId="13">#REF!</definedName>
    <definedName name="___sin2" localSheetId="21">#REF!</definedName>
    <definedName name="___sin2" localSheetId="17">#REF!</definedName>
    <definedName name="___sin2" localSheetId="15">#REF!</definedName>
    <definedName name="___sin2" localSheetId="24">#REF!</definedName>
    <definedName name="___sin2" localSheetId="31">#REF!</definedName>
    <definedName name="___sin2" localSheetId="30">#REF!</definedName>
    <definedName name="___sin2" localSheetId="60">#REF!</definedName>
    <definedName name="___sin2" localSheetId="58">#REF!</definedName>
    <definedName name="___sin2" localSheetId="89">#REF!</definedName>
    <definedName name="___sin2" localSheetId="50">#REF!</definedName>
    <definedName name="___sin2" localSheetId="49">#REF!</definedName>
    <definedName name="___sin2" localSheetId="7">#REF!</definedName>
    <definedName name="___sin2" localSheetId="9">#REF!</definedName>
    <definedName name="___sin2" localSheetId="4">#REF!</definedName>
    <definedName name="___sin2" localSheetId="113">#REF!</definedName>
    <definedName name="___sin2" localSheetId="64">#REF!</definedName>
    <definedName name="___sin2" localSheetId="67">#REF!</definedName>
    <definedName name="___sin2" localSheetId="62">#REF!</definedName>
    <definedName name="___sin2" localSheetId="63">#REF!</definedName>
    <definedName name="___sin2" localSheetId="66">#REF!</definedName>
    <definedName name="___sin2" localSheetId="65">#REF!</definedName>
    <definedName name="___sin2">#REF!</definedName>
    <definedName name="___slp1" localSheetId="20">#REF!</definedName>
    <definedName name="___slp1" localSheetId="22">#REF!</definedName>
    <definedName name="___slp1" localSheetId="23">#REF!</definedName>
    <definedName name="___slp1" localSheetId="27">#REF!</definedName>
    <definedName name="___slp1" localSheetId="13">#REF!</definedName>
    <definedName name="___slp1" localSheetId="21">#REF!</definedName>
    <definedName name="___slp1" localSheetId="17">#REF!</definedName>
    <definedName name="___slp1" localSheetId="15">#REF!</definedName>
    <definedName name="___slp1" localSheetId="24">#REF!</definedName>
    <definedName name="___slp1" localSheetId="31">#REF!</definedName>
    <definedName name="___slp1" localSheetId="30">#REF!</definedName>
    <definedName name="___slp1" localSheetId="60">#REF!</definedName>
    <definedName name="___slp1" localSheetId="58">#REF!</definedName>
    <definedName name="___slp1" localSheetId="89">#REF!</definedName>
    <definedName name="___slp1" localSheetId="50">#REF!</definedName>
    <definedName name="___slp1" localSheetId="49">#REF!</definedName>
    <definedName name="___slp1" localSheetId="7">#REF!</definedName>
    <definedName name="___slp1" localSheetId="9">#REF!</definedName>
    <definedName name="___slp1" localSheetId="4">#REF!</definedName>
    <definedName name="___slp1" localSheetId="113">#REF!</definedName>
    <definedName name="___slp1" localSheetId="64">#REF!</definedName>
    <definedName name="___slp1" localSheetId="67">#REF!</definedName>
    <definedName name="___slp1" localSheetId="62">#REF!</definedName>
    <definedName name="___slp1" localSheetId="63">#REF!</definedName>
    <definedName name="___slp1" localSheetId="66">#REF!</definedName>
    <definedName name="___slp1" localSheetId="65">#REF!</definedName>
    <definedName name="___slp1">#REF!</definedName>
    <definedName name="___slp2" localSheetId="20">#REF!</definedName>
    <definedName name="___slp2" localSheetId="22">#REF!</definedName>
    <definedName name="___slp2" localSheetId="23">#REF!</definedName>
    <definedName name="___slp2" localSheetId="27">#REF!</definedName>
    <definedName name="___slp2" localSheetId="13">#REF!</definedName>
    <definedName name="___slp2" localSheetId="21">#REF!</definedName>
    <definedName name="___slp2" localSheetId="17">#REF!</definedName>
    <definedName name="___slp2" localSheetId="15">#REF!</definedName>
    <definedName name="___slp2" localSheetId="24">#REF!</definedName>
    <definedName name="___slp2" localSheetId="31">#REF!</definedName>
    <definedName name="___slp2" localSheetId="30">#REF!</definedName>
    <definedName name="___slp2" localSheetId="60">#REF!</definedName>
    <definedName name="___slp2" localSheetId="58">#REF!</definedName>
    <definedName name="___slp2" localSheetId="89">#REF!</definedName>
    <definedName name="___slp2" localSheetId="50">#REF!</definedName>
    <definedName name="___slp2" localSheetId="49">#REF!</definedName>
    <definedName name="___slp2" localSheetId="7">#REF!</definedName>
    <definedName name="___slp2" localSheetId="9">#REF!</definedName>
    <definedName name="___slp2" localSheetId="4">#REF!</definedName>
    <definedName name="___slp2" localSheetId="113">#REF!</definedName>
    <definedName name="___slp2" localSheetId="64">#REF!</definedName>
    <definedName name="___slp2" localSheetId="67">#REF!</definedName>
    <definedName name="___slp2" localSheetId="62">#REF!</definedName>
    <definedName name="___slp2" localSheetId="63">#REF!</definedName>
    <definedName name="___slp2" localSheetId="66">#REF!</definedName>
    <definedName name="___slp2" localSheetId="65">#REF!</definedName>
    <definedName name="___slp2">#REF!</definedName>
    <definedName name="___son1" localSheetId="20">#REF!</definedName>
    <definedName name="___son1" localSheetId="22">#REF!</definedName>
    <definedName name="___son1" localSheetId="23">#REF!</definedName>
    <definedName name="___son1" localSheetId="27">#REF!</definedName>
    <definedName name="___son1" localSheetId="13">#REF!</definedName>
    <definedName name="___son1" localSheetId="21">#REF!</definedName>
    <definedName name="___son1" localSheetId="17">#REF!</definedName>
    <definedName name="___son1" localSheetId="15">#REF!</definedName>
    <definedName name="___son1" localSheetId="24">#REF!</definedName>
    <definedName name="___son1" localSheetId="31">#REF!</definedName>
    <definedName name="___son1" localSheetId="30">#REF!</definedName>
    <definedName name="___son1" localSheetId="60">#REF!</definedName>
    <definedName name="___son1" localSheetId="58">#REF!</definedName>
    <definedName name="___son1" localSheetId="89">#REF!</definedName>
    <definedName name="___son1" localSheetId="50">#REF!</definedName>
    <definedName name="___son1" localSheetId="49">#REF!</definedName>
    <definedName name="___son1" localSheetId="7">#REF!</definedName>
    <definedName name="___son1" localSheetId="9">#REF!</definedName>
    <definedName name="___son1" localSheetId="4">#REF!</definedName>
    <definedName name="___son1" localSheetId="113">#REF!</definedName>
    <definedName name="___son1" localSheetId="64">#REF!</definedName>
    <definedName name="___son1" localSheetId="67">#REF!</definedName>
    <definedName name="___son1" localSheetId="62">#REF!</definedName>
    <definedName name="___son1" localSheetId="63">#REF!</definedName>
    <definedName name="___son1" localSheetId="66">#REF!</definedName>
    <definedName name="___son1" localSheetId="65">#REF!</definedName>
    <definedName name="___son1">#REF!</definedName>
    <definedName name="___son2" localSheetId="20">#REF!</definedName>
    <definedName name="___son2" localSheetId="22">#REF!</definedName>
    <definedName name="___son2" localSheetId="23">#REF!</definedName>
    <definedName name="___son2" localSheetId="27">#REF!</definedName>
    <definedName name="___son2" localSheetId="13">#REF!</definedName>
    <definedName name="___son2" localSheetId="21">#REF!</definedName>
    <definedName name="___son2" localSheetId="17">#REF!</definedName>
    <definedName name="___son2" localSheetId="15">#REF!</definedName>
    <definedName name="___son2" localSheetId="24">#REF!</definedName>
    <definedName name="___son2" localSheetId="31">#REF!</definedName>
    <definedName name="___son2" localSheetId="30">#REF!</definedName>
    <definedName name="___son2" localSheetId="60">#REF!</definedName>
    <definedName name="___son2" localSheetId="58">#REF!</definedName>
    <definedName name="___son2" localSheetId="89">#REF!</definedName>
    <definedName name="___son2" localSheetId="50">#REF!</definedName>
    <definedName name="___son2" localSheetId="49">#REF!</definedName>
    <definedName name="___son2" localSheetId="7">#REF!</definedName>
    <definedName name="___son2" localSheetId="9">#REF!</definedName>
    <definedName name="___son2" localSheetId="4">#REF!</definedName>
    <definedName name="___son2" localSheetId="113">#REF!</definedName>
    <definedName name="___son2" localSheetId="64">#REF!</definedName>
    <definedName name="___son2" localSheetId="67">#REF!</definedName>
    <definedName name="___son2" localSheetId="62">#REF!</definedName>
    <definedName name="___son2" localSheetId="63">#REF!</definedName>
    <definedName name="___son2" localSheetId="66">#REF!</definedName>
    <definedName name="___son2" localSheetId="65">#REF!</definedName>
    <definedName name="___son2">#REF!</definedName>
    <definedName name="___tab1" localSheetId="20">#REF!</definedName>
    <definedName name="___tab1" localSheetId="22">#REF!</definedName>
    <definedName name="___tab1" localSheetId="23">#REF!</definedName>
    <definedName name="___tab1" localSheetId="27">#REF!</definedName>
    <definedName name="___tab1" localSheetId="13">#REF!</definedName>
    <definedName name="___tab1" localSheetId="21">#REF!</definedName>
    <definedName name="___tab1" localSheetId="17">#REF!</definedName>
    <definedName name="___tab1" localSheetId="15">#REF!</definedName>
    <definedName name="___tab1" localSheetId="24">#REF!</definedName>
    <definedName name="___tab1" localSheetId="31">#REF!</definedName>
    <definedName name="___tab1" localSheetId="30">#REF!</definedName>
    <definedName name="___tab1" localSheetId="60">#REF!</definedName>
    <definedName name="___tab1" localSheetId="58">#REF!</definedName>
    <definedName name="___tab1" localSheetId="89">#REF!</definedName>
    <definedName name="___tab1" localSheetId="50">#REF!</definedName>
    <definedName name="___tab1" localSheetId="49">#REF!</definedName>
    <definedName name="___tab1" localSheetId="7">#REF!</definedName>
    <definedName name="___tab1" localSheetId="9">#REF!</definedName>
    <definedName name="___tab1" localSheetId="4">#REF!</definedName>
    <definedName name="___tab1" localSheetId="113">#REF!</definedName>
    <definedName name="___tab1" localSheetId="64">#REF!</definedName>
    <definedName name="___tab1" localSheetId="67">#REF!</definedName>
    <definedName name="___tab1" localSheetId="62">#REF!</definedName>
    <definedName name="___tab1" localSheetId="63">#REF!</definedName>
    <definedName name="___tab1" localSheetId="66">#REF!</definedName>
    <definedName name="___tab1" localSheetId="65">#REF!</definedName>
    <definedName name="___tab1">#REF!</definedName>
    <definedName name="___tab2" localSheetId="20">#REF!</definedName>
    <definedName name="___tab2" localSheetId="22">#REF!</definedName>
    <definedName name="___tab2" localSheetId="23">#REF!</definedName>
    <definedName name="___tab2" localSheetId="27">#REF!</definedName>
    <definedName name="___tab2" localSheetId="13">#REF!</definedName>
    <definedName name="___tab2" localSheetId="21">#REF!</definedName>
    <definedName name="___tab2" localSheetId="17">#REF!</definedName>
    <definedName name="___tab2" localSheetId="15">#REF!</definedName>
    <definedName name="___tab2" localSheetId="24">#REF!</definedName>
    <definedName name="___tab2" localSheetId="31">#REF!</definedName>
    <definedName name="___tab2" localSheetId="30">#REF!</definedName>
    <definedName name="___tab2" localSheetId="60">#REF!</definedName>
    <definedName name="___tab2" localSheetId="58">#REF!</definedName>
    <definedName name="___tab2" localSheetId="89">#REF!</definedName>
    <definedName name="___tab2" localSheetId="50">#REF!</definedName>
    <definedName name="___tab2" localSheetId="49">#REF!</definedName>
    <definedName name="___tab2" localSheetId="7">#REF!</definedName>
    <definedName name="___tab2" localSheetId="9">#REF!</definedName>
    <definedName name="___tab2" localSheetId="4">#REF!</definedName>
    <definedName name="___tab2" localSheetId="113">#REF!</definedName>
    <definedName name="___tab2" localSheetId="64">#REF!</definedName>
    <definedName name="___tab2" localSheetId="67">#REF!</definedName>
    <definedName name="___tab2" localSheetId="62">#REF!</definedName>
    <definedName name="___tab2" localSheetId="63">#REF!</definedName>
    <definedName name="___tab2" localSheetId="66">#REF!</definedName>
    <definedName name="___tab2" localSheetId="65">#REF!</definedName>
    <definedName name="___tab2">#REF!</definedName>
    <definedName name="___tam1" localSheetId="20">#REF!</definedName>
    <definedName name="___tam1" localSheetId="22">#REF!</definedName>
    <definedName name="___tam1" localSheetId="23">#REF!</definedName>
    <definedName name="___tam1" localSheetId="27">#REF!</definedName>
    <definedName name="___tam1" localSheetId="13">#REF!</definedName>
    <definedName name="___tam1" localSheetId="21">#REF!</definedName>
    <definedName name="___tam1" localSheetId="17">#REF!</definedName>
    <definedName name="___tam1" localSheetId="15">#REF!</definedName>
    <definedName name="___tam1" localSheetId="24">#REF!</definedName>
    <definedName name="___tam1" localSheetId="31">#REF!</definedName>
    <definedName name="___tam1" localSheetId="30">#REF!</definedName>
    <definedName name="___tam1" localSheetId="60">#REF!</definedName>
    <definedName name="___tam1" localSheetId="58">#REF!</definedName>
    <definedName name="___tam1" localSheetId="89">#REF!</definedName>
    <definedName name="___tam1" localSheetId="50">#REF!</definedName>
    <definedName name="___tam1" localSheetId="49">#REF!</definedName>
    <definedName name="___tam1" localSheetId="7">#REF!</definedName>
    <definedName name="___tam1" localSheetId="9">#REF!</definedName>
    <definedName name="___tam1" localSheetId="4">#REF!</definedName>
    <definedName name="___tam1" localSheetId="113">#REF!</definedName>
    <definedName name="___tam1" localSheetId="64">#REF!</definedName>
    <definedName name="___tam1" localSheetId="67">#REF!</definedName>
    <definedName name="___tam1" localSheetId="62">#REF!</definedName>
    <definedName name="___tam1" localSheetId="63">#REF!</definedName>
    <definedName name="___tam1" localSheetId="66">#REF!</definedName>
    <definedName name="___tam1" localSheetId="65">#REF!</definedName>
    <definedName name="___tam1">#REF!</definedName>
    <definedName name="___tam2" localSheetId="20">#REF!</definedName>
    <definedName name="___tam2" localSheetId="22">#REF!</definedName>
    <definedName name="___tam2" localSheetId="23">#REF!</definedName>
    <definedName name="___tam2" localSheetId="27">#REF!</definedName>
    <definedName name="___tam2" localSheetId="13">#REF!</definedName>
    <definedName name="___tam2" localSheetId="21">#REF!</definedName>
    <definedName name="___tam2" localSheetId="17">#REF!</definedName>
    <definedName name="___tam2" localSheetId="15">#REF!</definedName>
    <definedName name="___tam2" localSheetId="24">#REF!</definedName>
    <definedName name="___tam2" localSheetId="31">#REF!</definedName>
    <definedName name="___tam2" localSheetId="30">#REF!</definedName>
    <definedName name="___tam2" localSheetId="60">#REF!</definedName>
    <definedName name="___tam2" localSheetId="58">#REF!</definedName>
    <definedName name="___tam2" localSheetId="89">#REF!</definedName>
    <definedName name="___tam2" localSheetId="50">#REF!</definedName>
    <definedName name="___tam2" localSheetId="49">#REF!</definedName>
    <definedName name="___tam2" localSheetId="7">#REF!</definedName>
    <definedName name="___tam2" localSheetId="9">#REF!</definedName>
    <definedName name="___tam2" localSheetId="4">#REF!</definedName>
    <definedName name="___tam2" localSheetId="113">#REF!</definedName>
    <definedName name="___tam2" localSheetId="64">#REF!</definedName>
    <definedName name="___tam2" localSheetId="67">#REF!</definedName>
    <definedName name="___tam2" localSheetId="62">#REF!</definedName>
    <definedName name="___tam2" localSheetId="63">#REF!</definedName>
    <definedName name="___tam2" localSheetId="66">#REF!</definedName>
    <definedName name="___tam2" localSheetId="65">#REF!</definedName>
    <definedName name="___tam2">#REF!</definedName>
    <definedName name="___ver1" localSheetId="20">#REF!</definedName>
    <definedName name="___ver1" localSheetId="22">#REF!</definedName>
    <definedName name="___ver1" localSheetId="23">#REF!</definedName>
    <definedName name="___ver1" localSheetId="27">#REF!</definedName>
    <definedName name="___ver1" localSheetId="13">#REF!</definedName>
    <definedName name="___ver1" localSheetId="21">#REF!</definedName>
    <definedName name="___ver1" localSheetId="17">#REF!</definedName>
    <definedName name="___ver1" localSheetId="15">#REF!</definedName>
    <definedName name="___ver1" localSheetId="24">#REF!</definedName>
    <definedName name="___ver1" localSheetId="31">#REF!</definedName>
    <definedName name="___ver1" localSheetId="30">#REF!</definedName>
    <definedName name="___ver1" localSheetId="60">#REF!</definedName>
    <definedName name="___ver1" localSheetId="58">#REF!</definedName>
    <definedName name="___ver1" localSheetId="89">#REF!</definedName>
    <definedName name="___ver1" localSheetId="50">#REF!</definedName>
    <definedName name="___ver1" localSheetId="49">#REF!</definedName>
    <definedName name="___ver1" localSheetId="7">#REF!</definedName>
    <definedName name="___ver1" localSheetId="9">#REF!</definedName>
    <definedName name="___ver1" localSheetId="4">#REF!</definedName>
    <definedName name="___ver1" localSheetId="113">#REF!</definedName>
    <definedName name="___ver1" localSheetId="64">#REF!</definedName>
    <definedName name="___ver1" localSheetId="67">#REF!</definedName>
    <definedName name="___ver1" localSheetId="62">#REF!</definedName>
    <definedName name="___ver1" localSheetId="63">#REF!</definedName>
    <definedName name="___ver1" localSheetId="66">#REF!</definedName>
    <definedName name="___ver1" localSheetId="65">#REF!</definedName>
    <definedName name="___ver1">#REF!</definedName>
    <definedName name="___ver2" localSheetId="20">#REF!</definedName>
    <definedName name="___ver2" localSheetId="22">#REF!</definedName>
    <definedName name="___ver2" localSheetId="23">#REF!</definedName>
    <definedName name="___ver2" localSheetId="27">#REF!</definedName>
    <definedName name="___ver2" localSheetId="13">#REF!</definedName>
    <definedName name="___ver2" localSheetId="21">#REF!</definedName>
    <definedName name="___ver2" localSheetId="17">#REF!</definedName>
    <definedName name="___ver2" localSheetId="15">#REF!</definedName>
    <definedName name="___ver2" localSheetId="24">#REF!</definedName>
    <definedName name="___ver2" localSheetId="31">#REF!</definedName>
    <definedName name="___ver2" localSheetId="30">#REF!</definedName>
    <definedName name="___ver2" localSheetId="60">#REF!</definedName>
    <definedName name="___ver2" localSheetId="58">#REF!</definedName>
    <definedName name="___ver2" localSheetId="89">#REF!</definedName>
    <definedName name="___ver2" localSheetId="50">#REF!</definedName>
    <definedName name="___ver2" localSheetId="49">#REF!</definedName>
    <definedName name="___ver2" localSheetId="7">#REF!</definedName>
    <definedName name="___ver2" localSheetId="9">#REF!</definedName>
    <definedName name="___ver2" localSheetId="4">#REF!</definedName>
    <definedName name="___ver2" localSheetId="113">#REF!</definedName>
    <definedName name="___ver2" localSheetId="64">#REF!</definedName>
    <definedName name="___ver2" localSheetId="67">#REF!</definedName>
    <definedName name="___ver2" localSheetId="62">#REF!</definedName>
    <definedName name="___ver2" localSheetId="63">#REF!</definedName>
    <definedName name="___ver2" localSheetId="66">#REF!</definedName>
    <definedName name="___ver2" localSheetId="65">#REF!</definedName>
    <definedName name="___ver2">#REF!</definedName>
    <definedName name="__123Graph_A" localSheetId="20" hidden="1">'[4]TAB DCENTE CETI 2001'!#REF!</definedName>
    <definedName name="__123Graph_A" localSheetId="22" hidden="1">'[4]TAB DCENTE CETI 2001'!#REF!</definedName>
    <definedName name="__123Graph_A" localSheetId="23" hidden="1">'[4]TAB DCENTE CETI 2001'!#REF!</definedName>
    <definedName name="__123Graph_A" localSheetId="27" hidden="1">'[4]TAB DCENTE CETI 2001'!#REF!</definedName>
    <definedName name="__123Graph_A" localSheetId="13" hidden="1">'[4]TAB DCENTE CETI 2001'!#REF!</definedName>
    <definedName name="__123Graph_A" localSheetId="21" hidden="1">'[4]TAB DCENTE CETI 2001'!#REF!</definedName>
    <definedName name="__123Graph_A" localSheetId="17" hidden="1">'[4]TAB DCENTE CETI 2001'!#REF!</definedName>
    <definedName name="__123Graph_A" localSheetId="15" hidden="1">'[4]TAB DCENTE CETI 2001'!#REF!</definedName>
    <definedName name="__123Graph_A" localSheetId="24" hidden="1">'[4]TAB DCENTE CETI 2001'!#REF!</definedName>
    <definedName name="__123Graph_A" localSheetId="31" hidden="1">'[4]TAB DCENTE CETI 2001'!#REF!</definedName>
    <definedName name="__123Graph_A" localSheetId="30" hidden="1">'[4]TAB DCENTE CETI 2001'!#REF!</definedName>
    <definedName name="__123Graph_A" localSheetId="60" hidden="1">'[4]TAB DCENTE CETI 2001'!#REF!</definedName>
    <definedName name="__123Graph_A" localSheetId="58" hidden="1">'[4]TAB DCENTE CETI 2001'!#REF!</definedName>
    <definedName name="__123Graph_A" localSheetId="89" hidden="1">'[4]TAB DCENTE CETI 2001'!#REF!</definedName>
    <definedName name="__123Graph_A" localSheetId="50" hidden="1">'[4]TAB DCENTE CETI 2001'!#REF!</definedName>
    <definedName name="__123Graph_A" localSheetId="49" hidden="1">'[4]TAB DCENTE CETI 2001'!#REF!</definedName>
    <definedName name="__123Graph_A" localSheetId="7" hidden="1">'[4]TAB DCENTE CETI 2001'!#REF!</definedName>
    <definedName name="__123Graph_A" localSheetId="9" hidden="1">'[4]TAB DCENTE CETI 2001'!#REF!</definedName>
    <definedName name="__123Graph_A" localSheetId="4" hidden="1">'[4]TAB DCENTE CETI 2001'!#REF!</definedName>
    <definedName name="__123Graph_A" localSheetId="114">'[4]TAB DCENTE CETI 2001'!#REF!</definedName>
    <definedName name="__123Graph_A" localSheetId="64">#REF!</definedName>
    <definedName name="__123Graph_A" localSheetId="67">#REF!</definedName>
    <definedName name="__123Graph_A" localSheetId="62">#REF!</definedName>
    <definedName name="__123Graph_A" localSheetId="63">#REF!</definedName>
    <definedName name="__123Graph_A" localSheetId="66">#REF!</definedName>
    <definedName name="__123Graph_A" localSheetId="65">#REF!</definedName>
    <definedName name="__123Graph_A" hidden="1">'[4]TAB DCENTE CETI 2001'!#REF!</definedName>
    <definedName name="__123Graph_C" localSheetId="20" hidden="1">[5]PLAZASXI!#REF!</definedName>
    <definedName name="__123Graph_C" localSheetId="22" hidden="1">[5]PLAZASXI!#REF!</definedName>
    <definedName name="__123Graph_C" localSheetId="23" hidden="1">[5]PLAZASXI!#REF!</definedName>
    <definedName name="__123Graph_C" localSheetId="27" hidden="1">[5]PLAZASXI!#REF!</definedName>
    <definedName name="__123Graph_C" localSheetId="13" hidden="1">[5]PLAZASXI!#REF!</definedName>
    <definedName name="__123Graph_C" localSheetId="21" hidden="1">[5]PLAZASXI!#REF!</definedName>
    <definedName name="__123Graph_C" localSheetId="17" hidden="1">[5]PLAZASXI!#REF!</definedName>
    <definedName name="__123Graph_C" localSheetId="15" hidden="1">[5]PLAZASXI!#REF!</definedName>
    <definedName name="__123Graph_C" localSheetId="24" hidden="1">[5]PLAZASXI!#REF!</definedName>
    <definedName name="__123Graph_C" localSheetId="31" hidden="1">[5]PLAZASXI!#REF!</definedName>
    <definedName name="__123Graph_C" localSheetId="30" hidden="1">[5]PLAZASXI!#REF!</definedName>
    <definedName name="__123Graph_C" localSheetId="60" hidden="1">[5]PLAZASXI!#REF!</definedName>
    <definedName name="__123Graph_C" localSheetId="58" hidden="1">[5]PLAZASXI!#REF!</definedName>
    <definedName name="__123Graph_C" localSheetId="89" hidden="1">[6]PLAZASXI!#REF!</definedName>
    <definedName name="__123Graph_C" localSheetId="50" hidden="1">[5]PLAZASXI!#REF!</definedName>
    <definedName name="__123Graph_C" localSheetId="49" hidden="1">[5]PLAZASXI!#REF!</definedName>
    <definedName name="__123Graph_C" localSheetId="7" hidden="1">[5]PLAZASXI!#REF!</definedName>
    <definedName name="__123Graph_C" localSheetId="9" hidden="1">[5]PLAZASXI!#REF!</definedName>
    <definedName name="__123Graph_C" localSheetId="4" hidden="1">[5]PLAZASXI!#REF!</definedName>
    <definedName name="__123Graph_C" localSheetId="114">[5]PLAZASXI!#REF!</definedName>
    <definedName name="__123Graph_C" localSheetId="64">#REF!</definedName>
    <definedName name="__123Graph_C" localSheetId="67">#REF!</definedName>
    <definedName name="__123Graph_C" localSheetId="62">#REF!</definedName>
    <definedName name="__123Graph_C" localSheetId="63">#REF!</definedName>
    <definedName name="__123Graph_C" localSheetId="66">#REF!</definedName>
    <definedName name="__123Graph_C" localSheetId="65">#REF!</definedName>
    <definedName name="__123Graph_C" hidden="1">[5]PLAZASXI!#REF!</definedName>
    <definedName name="__123Graph_D" localSheetId="20" hidden="1">[5]PLAZASXI!#REF!</definedName>
    <definedName name="__123Graph_D" localSheetId="22" hidden="1">[5]PLAZASXI!#REF!</definedName>
    <definedName name="__123Graph_D" localSheetId="23" hidden="1">[5]PLAZASXI!#REF!</definedName>
    <definedName name="__123Graph_D" localSheetId="27" hidden="1">[5]PLAZASXI!#REF!</definedName>
    <definedName name="__123Graph_D" localSheetId="13" hidden="1">[5]PLAZASXI!#REF!</definedName>
    <definedName name="__123Graph_D" localSheetId="21" hidden="1">[5]PLAZASXI!#REF!</definedName>
    <definedName name="__123Graph_D" localSheetId="17" hidden="1">[5]PLAZASXI!#REF!</definedName>
    <definedName name="__123Graph_D" localSheetId="15" hidden="1">[5]PLAZASXI!#REF!</definedName>
    <definedName name="__123Graph_D" localSheetId="24" hidden="1">[5]PLAZASXI!#REF!</definedName>
    <definedName name="__123Graph_D" localSheetId="31" hidden="1">[5]PLAZASXI!#REF!</definedName>
    <definedName name="__123Graph_D" localSheetId="30" hidden="1">[5]PLAZASXI!#REF!</definedName>
    <definedName name="__123Graph_D" localSheetId="60" hidden="1">[5]PLAZASXI!#REF!</definedName>
    <definedName name="__123Graph_D" localSheetId="58" hidden="1">[5]PLAZASXI!#REF!</definedName>
    <definedName name="__123Graph_D" localSheetId="89" hidden="1">[6]PLAZASXI!#REF!</definedName>
    <definedName name="__123Graph_D" localSheetId="50" hidden="1">[5]PLAZASXI!#REF!</definedName>
    <definedName name="__123Graph_D" localSheetId="49" hidden="1">[5]PLAZASXI!#REF!</definedName>
    <definedName name="__123Graph_D" localSheetId="7" hidden="1">[5]PLAZASXI!#REF!</definedName>
    <definedName name="__123Graph_D" localSheetId="9" hidden="1">[5]PLAZASXI!#REF!</definedName>
    <definedName name="__123Graph_D" localSheetId="4" hidden="1">[5]PLAZASXI!#REF!</definedName>
    <definedName name="__123Graph_D" localSheetId="114">[5]PLAZASXI!#REF!</definedName>
    <definedName name="__123Graph_D" localSheetId="64">#REF!</definedName>
    <definedName name="__123Graph_D" localSheetId="67">#REF!</definedName>
    <definedName name="__123Graph_D" localSheetId="62">#REF!</definedName>
    <definedName name="__123Graph_D" localSheetId="63">#REF!</definedName>
    <definedName name="__123Graph_D" localSheetId="66">#REF!</definedName>
    <definedName name="__123Graph_D" localSheetId="65">#REF!</definedName>
    <definedName name="__123Graph_D" hidden="1">[5]PLAZASXI!#REF!</definedName>
    <definedName name="__123Graph_E" localSheetId="20" hidden="1">[5]PLAZASXI!#REF!</definedName>
    <definedName name="__123Graph_E" localSheetId="22" hidden="1">[5]PLAZASXI!#REF!</definedName>
    <definedName name="__123Graph_E" localSheetId="23" hidden="1">[5]PLAZASXI!#REF!</definedName>
    <definedName name="__123Graph_E" localSheetId="27" hidden="1">[5]PLAZASXI!#REF!</definedName>
    <definedName name="__123Graph_E" localSheetId="13" hidden="1">[5]PLAZASXI!#REF!</definedName>
    <definedName name="__123Graph_E" localSheetId="21" hidden="1">[5]PLAZASXI!#REF!</definedName>
    <definedName name="__123Graph_E" localSheetId="17" hidden="1">[5]PLAZASXI!#REF!</definedName>
    <definedName name="__123Graph_E" localSheetId="15" hidden="1">[5]PLAZASXI!#REF!</definedName>
    <definedName name="__123Graph_E" localSheetId="24" hidden="1">[5]PLAZASXI!#REF!</definedName>
    <definedName name="__123Graph_E" localSheetId="31" hidden="1">[5]PLAZASXI!#REF!</definedName>
    <definedName name="__123Graph_E" localSheetId="30" hidden="1">[5]PLAZASXI!#REF!</definedName>
    <definedName name="__123Graph_E" localSheetId="60" hidden="1">[5]PLAZASXI!#REF!</definedName>
    <definedName name="__123Graph_E" localSheetId="58" hidden="1">[5]PLAZASXI!#REF!</definedName>
    <definedName name="__123Graph_E" localSheetId="89" hidden="1">[6]PLAZASXI!#REF!</definedName>
    <definedName name="__123Graph_E" localSheetId="50" hidden="1">[5]PLAZASXI!#REF!</definedName>
    <definedName name="__123Graph_E" localSheetId="49" hidden="1">[5]PLAZASXI!#REF!</definedName>
    <definedName name="__123Graph_E" localSheetId="7" hidden="1">[5]PLAZASXI!#REF!</definedName>
    <definedName name="__123Graph_E" localSheetId="9" hidden="1">[5]PLAZASXI!#REF!</definedName>
    <definedName name="__123Graph_E" localSheetId="4" hidden="1">[5]PLAZASXI!#REF!</definedName>
    <definedName name="__123Graph_E" localSheetId="114">[5]PLAZASXI!#REF!</definedName>
    <definedName name="__123Graph_E" localSheetId="64">#REF!</definedName>
    <definedName name="__123Graph_E" localSheetId="67">#REF!</definedName>
    <definedName name="__123Graph_E" localSheetId="62">#REF!</definedName>
    <definedName name="__123Graph_E" localSheetId="63">#REF!</definedName>
    <definedName name="__123Graph_E" localSheetId="66">#REF!</definedName>
    <definedName name="__123Graph_E" localSheetId="65">#REF!</definedName>
    <definedName name="__123Graph_E" hidden="1">[5]PLAZASXI!#REF!</definedName>
    <definedName name="__123Graph_F" localSheetId="20" hidden="1">[5]PLAZASXI!#REF!</definedName>
    <definedName name="__123Graph_F" localSheetId="22" hidden="1">[5]PLAZASXI!#REF!</definedName>
    <definedName name="__123Graph_F" localSheetId="23" hidden="1">[5]PLAZASXI!#REF!</definedName>
    <definedName name="__123Graph_F" localSheetId="27" hidden="1">[5]PLAZASXI!#REF!</definedName>
    <definedName name="__123Graph_F" localSheetId="13" hidden="1">[5]PLAZASXI!#REF!</definedName>
    <definedName name="__123Graph_F" localSheetId="21" hidden="1">[5]PLAZASXI!#REF!</definedName>
    <definedName name="__123Graph_F" localSheetId="17" hidden="1">[5]PLAZASXI!#REF!</definedName>
    <definedName name="__123Graph_F" localSheetId="15" hidden="1">[5]PLAZASXI!#REF!</definedName>
    <definedName name="__123Graph_F" localSheetId="24" hidden="1">[5]PLAZASXI!#REF!</definedName>
    <definedName name="__123Graph_F" localSheetId="31" hidden="1">[5]PLAZASXI!#REF!</definedName>
    <definedName name="__123Graph_F" localSheetId="30" hidden="1">[5]PLAZASXI!#REF!</definedName>
    <definedName name="__123Graph_F" localSheetId="60" hidden="1">[5]PLAZASXI!#REF!</definedName>
    <definedName name="__123Graph_F" localSheetId="58" hidden="1">[5]PLAZASXI!#REF!</definedName>
    <definedName name="__123Graph_F" localSheetId="89" hidden="1">[6]PLAZASXI!#REF!</definedName>
    <definedName name="__123Graph_F" localSheetId="50" hidden="1">[5]PLAZASXI!#REF!</definedName>
    <definedName name="__123Graph_F" localSheetId="49" hidden="1">[5]PLAZASXI!#REF!</definedName>
    <definedName name="__123Graph_F" localSheetId="7" hidden="1">[5]PLAZASXI!#REF!</definedName>
    <definedName name="__123Graph_F" localSheetId="9" hidden="1">[5]PLAZASXI!#REF!</definedName>
    <definedName name="__123Graph_F" localSheetId="4" hidden="1">[5]PLAZASXI!#REF!</definedName>
    <definedName name="__123Graph_F" localSheetId="114">[5]PLAZASXI!#REF!</definedName>
    <definedName name="__123Graph_F" localSheetId="64">#REF!</definedName>
    <definedName name="__123Graph_F" localSheetId="67">#REF!</definedName>
    <definedName name="__123Graph_F" localSheetId="62">#REF!</definedName>
    <definedName name="__123Graph_F" localSheetId="63">#REF!</definedName>
    <definedName name="__123Graph_F" localSheetId="66">#REF!</definedName>
    <definedName name="__123Graph_F" localSheetId="65">#REF!</definedName>
    <definedName name="__123Graph_F" hidden="1">[5]PLAZASXI!#REF!</definedName>
    <definedName name="__123Graph_X" localSheetId="20" hidden="1">'[4]TAB DCENTE CETI 2001'!#REF!</definedName>
    <definedName name="__123Graph_X" localSheetId="22" hidden="1">'[4]TAB DCENTE CETI 2001'!#REF!</definedName>
    <definedName name="__123Graph_X" localSheetId="23" hidden="1">'[4]TAB DCENTE CETI 2001'!#REF!</definedName>
    <definedName name="__123Graph_X" localSheetId="27" hidden="1">'[4]TAB DCENTE CETI 2001'!#REF!</definedName>
    <definedName name="__123Graph_X" localSheetId="13" hidden="1">'[4]TAB DCENTE CETI 2001'!#REF!</definedName>
    <definedName name="__123Graph_X" localSheetId="21" hidden="1">'[4]TAB DCENTE CETI 2001'!#REF!</definedName>
    <definedName name="__123Graph_X" localSheetId="17" hidden="1">'[4]TAB DCENTE CETI 2001'!#REF!</definedName>
    <definedName name="__123Graph_X" localSheetId="15" hidden="1">'[4]TAB DCENTE CETI 2001'!#REF!</definedName>
    <definedName name="__123Graph_X" localSheetId="24" hidden="1">'[4]TAB DCENTE CETI 2001'!#REF!</definedName>
    <definedName name="__123Graph_X" localSheetId="31" hidden="1">'[4]TAB DCENTE CETI 2001'!#REF!</definedName>
    <definedName name="__123Graph_X" localSheetId="30" hidden="1">'[4]TAB DCENTE CETI 2001'!#REF!</definedName>
    <definedName name="__123Graph_X" localSheetId="60" hidden="1">'[4]TAB DCENTE CETI 2001'!#REF!</definedName>
    <definedName name="__123Graph_X" localSheetId="58" hidden="1">'[4]TAB DCENTE CETI 2001'!#REF!</definedName>
    <definedName name="__123Graph_X" localSheetId="89" hidden="1">'[4]TAB DCENTE CETI 2001'!#REF!</definedName>
    <definedName name="__123Graph_X" localSheetId="50" hidden="1">'[4]TAB DCENTE CETI 2001'!#REF!</definedName>
    <definedName name="__123Graph_X" localSheetId="49" hidden="1">'[4]TAB DCENTE CETI 2001'!#REF!</definedName>
    <definedName name="__123Graph_X" localSheetId="7" hidden="1">'[4]TAB DCENTE CETI 2001'!#REF!</definedName>
    <definedName name="__123Graph_X" localSheetId="9" hidden="1">'[4]TAB DCENTE CETI 2001'!#REF!</definedName>
    <definedName name="__123Graph_X" localSheetId="4" hidden="1">'[4]TAB DCENTE CETI 2001'!#REF!</definedName>
    <definedName name="__123Graph_X" localSheetId="114">'[4]TAB DCENTE CETI 2001'!#REF!</definedName>
    <definedName name="__123Graph_X" localSheetId="64">#REF!</definedName>
    <definedName name="__123Graph_X" localSheetId="67">#REF!</definedName>
    <definedName name="__123Graph_X" localSheetId="62">#REF!</definedName>
    <definedName name="__123Graph_X" localSheetId="63">#REF!</definedName>
    <definedName name="__123Graph_X" localSheetId="66">#REF!</definedName>
    <definedName name="__123Graph_X" localSheetId="65">#REF!</definedName>
    <definedName name="__123Graph_X" hidden="1">'[4]TAB DCENTE CETI 2001'!#REF!</definedName>
    <definedName name="__ags1" localSheetId="20">#REF!</definedName>
    <definedName name="__ags1" localSheetId="22">#REF!</definedName>
    <definedName name="__ags1" localSheetId="23">#REF!</definedName>
    <definedName name="__ags1" localSheetId="27">#REF!</definedName>
    <definedName name="__ags1" localSheetId="13">#REF!</definedName>
    <definedName name="__ags1" localSheetId="21">#REF!</definedName>
    <definedName name="__ags1" localSheetId="17">#REF!</definedName>
    <definedName name="__ags1" localSheetId="15">#REF!</definedName>
    <definedName name="__ags1" localSheetId="24">#REF!</definedName>
    <definedName name="__ags1" localSheetId="31">#REF!</definedName>
    <definedName name="__ags1" localSheetId="30">#REF!</definedName>
    <definedName name="__ags1" localSheetId="60">#REF!</definedName>
    <definedName name="__ags1" localSheetId="58">#REF!</definedName>
    <definedName name="__ags1" localSheetId="89">#REF!</definedName>
    <definedName name="__ags1" localSheetId="50">#REF!</definedName>
    <definedName name="__ags1" localSheetId="49">#REF!</definedName>
    <definedName name="__ags1" localSheetId="7">#REF!</definedName>
    <definedName name="__ags1" localSheetId="9">#REF!</definedName>
    <definedName name="__ags1" localSheetId="4">#REF!</definedName>
    <definedName name="__ags1" localSheetId="113">#REF!</definedName>
    <definedName name="__ags1" localSheetId="64">#REF!</definedName>
    <definedName name="__ags1" localSheetId="67">#REF!</definedName>
    <definedName name="__ags1" localSheetId="62">#REF!</definedName>
    <definedName name="__ags1" localSheetId="63">#REF!</definedName>
    <definedName name="__ags1" localSheetId="66">#REF!</definedName>
    <definedName name="__ags1" localSheetId="65">#REF!</definedName>
    <definedName name="__ags1">#REF!</definedName>
    <definedName name="__ags2" localSheetId="20">#REF!</definedName>
    <definedName name="__ags2" localSheetId="22">#REF!</definedName>
    <definedName name="__ags2" localSheetId="23">#REF!</definedName>
    <definedName name="__ags2" localSheetId="27">#REF!</definedName>
    <definedName name="__ags2" localSheetId="13">#REF!</definedName>
    <definedName name="__ags2" localSheetId="21">#REF!</definedName>
    <definedName name="__ags2" localSheetId="17">#REF!</definedName>
    <definedName name="__ags2" localSheetId="15">#REF!</definedName>
    <definedName name="__ags2" localSheetId="24">#REF!</definedName>
    <definedName name="__ags2" localSheetId="31">#REF!</definedName>
    <definedName name="__ags2" localSheetId="30">#REF!</definedName>
    <definedName name="__ags2" localSheetId="60">#REF!</definedName>
    <definedName name="__ags2" localSheetId="58">#REF!</definedName>
    <definedName name="__ags2" localSheetId="89">#REF!</definedName>
    <definedName name="__ags2" localSheetId="50">#REF!</definedName>
    <definedName name="__ags2" localSheetId="49">#REF!</definedName>
    <definedName name="__ags2" localSheetId="7">#REF!</definedName>
    <definedName name="__ags2" localSheetId="9">#REF!</definedName>
    <definedName name="__ags2" localSheetId="4">#REF!</definedName>
    <definedName name="__ags2" localSheetId="113">#REF!</definedName>
    <definedName name="__ags2" localSheetId="64">#REF!</definedName>
    <definedName name="__ags2" localSheetId="67">#REF!</definedName>
    <definedName name="__ags2" localSheetId="62">#REF!</definedName>
    <definedName name="__ags2" localSheetId="63">#REF!</definedName>
    <definedName name="__ags2" localSheetId="66">#REF!</definedName>
    <definedName name="__ags2" localSheetId="65">#REF!</definedName>
    <definedName name="__ags2">#REF!</definedName>
    <definedName name="__bcn1" localSheetId="20">#REF!</definedName>
    <definedName name="__bcn1" localSheetId="22">#REF!</definedName>
    <definedName name="__bcn1" localSheetId="23">#REF!</definedName>
    <definedName name="__bcn1" localSheetId="27">#REF!</definedName>
    <definedName name="__bcn1" localSheetId="13">#REF!</definedName>
    <definedName name="__bcn1" localSheetId="21">#REF!</definedName>
    <definedName name="__bcn1" localSheetId="17">#REF!</definedName>
    <definedName name="__bcn1" localSheetId="15">#REF!</definedName>
    <definedName name="__bcn1" localSheetId="24">#REF!</definedName>
    <definedName name="__bcn1" localSheetId="31">#REF!</definedName>
    <definedName name="__bcn1" localSheetId="30">#REF!</definedName>
    <definedName name="__bcn1" localSheetId="60">#REF!</definedName>
    <definedName name="__bcn1" localSheetId="58">#REF!</definedName>
    <definedName name="__bcn1" localSheetId="89">#REF!</definedName>
    <definedName name="__bcn1" localSheetId="50">#REF!</definedName>
    <definedName name="__bcn1" localSheetId="49">#REF!</definedName>
    <definedName name="__bcn1" localSheetId="7">#REF!</definedName>
    <definedName name="__bcn1" localSheetId="9">#REF!</definedName>
    <definedName name="__bcn1" localSheetId="4">#REF!</definedName>
    <definedName name="__bcn1" localSheetId="113">#REF!</definedName>
    <definedName name="__bcn1" localSheetId="64">#REF!</definedName>
    <definedName name="__bcn1" localSheetId="67">#REF!</definedName>
    <definedName name="__bcn1" localSheetId="62">#REF!</definedName>
    <definedName name="__bcn1" localSheetId="63">#REF!</definedName>
    <definedName name="__bcn1" localSheetId="66">#REF!</definedName>
    <definedName name="__bcn1" localSheetId="65">#REF!</definedName>
    <definedName name="__bcn1">#REF!</definedName>
    <definedName name="__bcn2" localSheetId="20">#REF!</definedName>
    <definedName name="__bcn2" localSheetId="22">#REF!</definedName>
    <definedName name="__bcn2" localSheetId="23">#REF!</definedName>
    <definedName name="__bcn2" localSheetId="27">#REF!</definedName>
    <definedName name="__bcn2" localSheetId="13">#REF!</definedName>
    <definedName name="__bcn2" localSheetId="21">#REF!</definedName>
    <definedName name="__bcn2" localSheetId="17">#REF!</definedName>
    <definedName name="__bcn2" localSheetId="15">#REF!</definedName>
    <definedName name="__bcn2" localSheetId="24">#REF!</definedName>
    <definedName name="__bcn2" localSheetId="31">#REF!</definedName>
    <definedName name="__bcn2" localSheetId="30">#REF!</definedName>
    <definedName name="__bcn2" localSheetId="60">#REF!</definedName>
    <definedName name="__bcn2" localSheetId="58">#REF!</definedName>
    <definedName name="__bcn2" localSheetId="89">#REF!</definedName>
    <definedName name="__bcn2" localSheetId="50">#REF!</definedName>
    <definedName name="__bcn2" localSheetId="49">#REF!</definedName>
    <definedName name="__bcn2" localSheetId="7">#REF!</definedName>
    <definedName name="__bcn2" localSheetId="9">#REF!</definedName>
    <definedName name="__bcn2" localSheetId="4">#REF!</definedName>
    <definedName name="__bcn2" localSheetId="113">#REF!</definedName>
    <definedName name="__bcn2" localSheetId="64">#REF!</definedName>
    <definedName name="__bcn2" localSheetId="67">#REF!</definedName>
    <definedName name="__bcn2" localSheetId="62">#REF!</definedName>
    <definedName name="__bcn2" localSheetId="63">#REF!</definedName>
    <definedName name="__bcn2" localSheetId="66">#REF!</definedName>
    <definedName name="__bcn2" localSheetId="65">#REF!</definedName>
    <definedName name="__bcn2">#REF!</definedName>
    <definedName name="__bcs1" localSheetId="20">#REF!</definedName>
    <definedName name="__bcs1" localSheetId="22">#REF!</definedName>
    <definedName name="__bcs1" localSheetId="23">#REF!</definedName>
    <definedName name="__bcs1" localSheetId="27">#REF!</definedName>
    <definedName name="__bcs1" localSheetId="13">#REF!</definedName>
    <definedName name="__bcs1" localSheetId="21">#REF!</definedName>
    <definedName name="__bcs1" localSheetId="17">#REF!</definedName>
    <definedName name="__bcs1" localSheetId="15">#REF!</definedName>
    <definedName name="__bcs1" localSheetId="24">#REF!</definedName>
    <definedName name="__bcs1" localSheetId="31">#REF!</definedName>
    <definedName name="__bcs1" localSheetId="30">#REF!</definedName>
    <definedName name="__bcs1" localSheetId="60">#REF!</definedName>
    <definedName name="__bcs1" localSheetId="58">#REF!</definedName>
    <definedName name="__bcs1" localSheetId="89">#REF!</definedName>
    <definedName name="__bcs1" localSheetId="50">#REF!</definedName>
    <definedName name="__bcs1" localSheetId="49">#REF!</definedName>
    <definedName name="__bcs1" localSheetId="7">#REF!</definedName>
    <definedName name="__bcs1" localSheetId="9">#REF!</definedName>
    <definedName name="__bcs1" localSheetId="4">#REF!</definedName>
    <definedName name="__bcs1" localSheetId="113">#REF!</definedName>
    <definedName name="__bcs1" localSheetId="64">#REF!</definedName>
    <definedName name="__bcs1" localSheetId="67">#REF!</definedName>
    <definedName name="__bcs1" localSheetId="62">#REF!</definedName>
    <definedName name="__bcs1" localSheetId="63">#REF!</definedName>
    <definedName name="__bcs1" localSheetId="66">#REF!</definedName>
    <definedName name="__bcs1" localSheetId="65">#REF!</definedName>
    <definedName name="__bcs1">#REF!</definedName>
    <definedName name="__bcs2" localSheetId="20">#REF!</definedName>
    <definedName name="__bcs2" localSheetId="22">#REF!</definedName>
    <definedName name="__bcs2" localSheetId="23">#REF!</definedName>
    <definedName name="__bcs2" localSheetId="27">#REF!</definedName>
    <definedName name="__bcs2" localSheetId="13">#REF!</definedName>
    <definedName name="__bcs2" localSheetId="21">#REF!</definedName>
    <definedName name="__bcs2" localSheetId="17">#REF!</definedName>
    <definedName name="__bcs2" localSheetId="15">#REF!</definedName>
    <definedName name="__bcs2" localSheetId="24">#REF!</definedName>
    <definedName name="__bcs2" localSheetId="31">#REF!</definedName>
    <definedName name="__bcs2" localSheetId="30">#REF!</definedName>
    <definedName name="__bcs2" localSheetId="60">#REF!</definedName>
    <definedName name="__bcs2" localSheetId="58">#REF!</definedName>
    <definedName name="__bcs2" localSheetId="89">#REF!</definedName>
    <definedName name="__bcs2" localSheetId="50">#REF!</definedName>
    <definedName name="__bcs2" localSheetId="49">#REF!</definedName>
    <definedName name="__bcs2" localSheetId="7">#REF!</definedName>
    <definedName name="__bcs2" localSheetId="9">#REF!</definedName>
    <definedName name="__bcs2" localSheetId="4">#REF!</definedName>
    <definedName name="__bcs2" localSheetId="113">#REF!</definedName>
    <definedName name="__bcs2" localSheetId="64">#REF!</definedName>
    <definedName name="__bcs2" localSheetId="67">#REF!</definedName>
    <definedName name="__bcs2" localSheetId="62">#REF!</definedName>
    <definedName name="__bcs2" localSheetId="63">#REF!</definedName>
    <definedName name="__bcs2" localSheetId="66">#REF!</definedName>
    <definedName name="__bcs2" localSheetId="65">#REF!</definedName>
    <definedName name="__bcs2">#REF!</definedName>
    <definedName name="__col1" localSheetId="20">#REF!</definedName>
    <definedName name="__col1" localSheetId="22">#REF!</definedName>
    <definedName name="__col1" localSheetId="23">#REF!</definedName>
    <definedName name="__col1" localSheetId="27">#REF!</definedName>
    <definedName name="__col1" localSheetId="13">#REF!</definedName>
    <definedName name="__col1" localSheetId="21">#REF!</definedName>
    <definedName name="__col1" localSheetId="17">#REF!</definedName>
    <definedName name="__col1" localSheetId="15">#REF!</definedName>
    <definedName name="__col1" localSheetId="24">#REF!</definedName>
    <definedName name="__col1" localSheetId="31">#REF!</definedName>
    <definedName name="__col1" localSheetId="30">#REF!</definedName>
    <definedName name="__col1" localSheetId="60">#REF!</definedName>
    <definedName name="__col1" localSheetId="58">#REF!</definedName>
    <definedName name="__col1" localSheetId="89">#REF!</definedName>
    <definedName name="__col1" localSheetId="50">#REF!</definedName>
    <definedName name="__col1" localSheetId="49">#REF!</definedName>
    <definedName name="__col1" localSheetId="7">#REF!</definedName>
    <definedName name="__col1" localSheetId="9">#REF!</definedName>
    <definedName name="__col1" localSheetId="4">#REF!</definedName>
    <definedName name="__col1" localSheetId="113">#REF!</definedName>
    <definedName name="__col1" localSheetId="64">#REF!</definedName>
    <definedName name="__col1" localSheetId="67">#REF!</definedName>
    <definedName name="__col1" localSheetId="62">#REF!</definedName>
    <definedName name="__col1" localSheetId="63">#REF!</definedName>
    <definedName name="__col1" localSheetId="66">#REF!</definedName>
    <definedName name="__col1" localSheetId="65">#REF!</definedName>
    <definedName name="__col1">#REF!</definedName>
    <definedName name="__col2" localSheetId="20">#REF!</definedName>
    <definedName name="__col2" localSheetId="22">#REF!</definedName>
    <definedName name="__col2" localSheetId="23">#REF!</definedName>
    <definedName name="__col2" localSheetId="27">#REF!</definedName>
    <definedName name="__col2" localSheetId="13">#REF!</definedName>
    <definedName name="__col2" localSheetId="21">#REF!</definedName>
    <definedName name="__col2" localSheetId="17">#REF!</definedName>
    <definedName name="__col2" localSheetId="15">#REF!</definedName>
    <definedName name="__col2" localSheetId="24">#REF!</definedName>
    <definedName name="__col2" localSheetId="31">#REF!</definedName>
    <definedName name="__col2" localSheetId="30">#REF!</definedName>
    <definedName name="__col2" localSheetId="60">#REF!</definedName>
    <definedName name="__col2" localSheetId="58">#REF!</definedName>
    <definedName name="__col2" localSheetId="89">#REF!</definedName>
    <definedName name="__col2" localSheetId="50">#REF!</definedName>
    <definedName name="__col2" localSheetId="49">#REF!</definedName>
    <definedName name="__col2" localSheetId="7">#REF!</definedName>
    <definedName name="__col2" localSheetId="9">#REF!</definedName>
    <definedName name="__col2" localSheetId="4">#REF!</definedName>
    <definedName name="__col2" localSheetId="113">#REF!</definedName>
    <definedName name="__col2" localSheetId="64">#REF!</definedName>
    <definedName name="__col2" localSheetId="67">#REF!</definedName>
    <definedName name="__col2" localSheetId="62">#REF!</definedName>
    <definedName name="__col2" localSheetId="63">#REF!</definedName>
    <definedName name="__col2" localSheetId="66">#REF!</definedName>
    <definedName name="__col2" localSheetId="65">#REF!</definedName>
    <definedName name="__col2">#REF!</definedName>
    <definedName name="__dgo1" localSheetId="20">#REF!</definedName>
    <definedName name="__dgo1" localSheetId="22">#REF!</definedName>
    <definedName name="__dgo1" localSheetId="23">#REF!</definedName>
    <definedName name="__dgo1" localSheetId="27">#REF!</definedName>
    <definedName name="__dgo1" localSheetId="13">#REF!</definedName>
    <definedName name="__dgo1" localSheetId="21">#REF!</definedName>
    <definedName name="__dgo1" localSheetId="17">#REF!</definedName>
    <definedName name="__dgo1" localSheetId="15">#REF!</definedName>
    <definedName name="__dgo1" localSheetId="24">#REF!</definedName>
    <definedName name="__dgo1" localSheetId="31">#REF!</definedName>
    <definedName name="__dgo1" localSheetId="30">#REF!</definedName>
    <definedName name="__dgo1" localSheetId="60">#REF!</definedName>
    <definedName name="__dgo1" localSheetId="58">#REF!</definedName>
    <definedName name="__dgo1" localSheetId="89">#REF!</definedName>
    <definedName name="__dgo1" localSheetId="50">#REF!</definedName>
    <definedName name="__dgo1" localSheetId="49">#REF!</definedName>
    <definedName name="__dgo1" localSheetId="7">#REF!</definedName>
    <definedName name="__dgo1" localSheetId="9">#REF!</definedName>
    <definedName name="__dgo1" localSheetId="4">#REF!</definedName>
    <definedName name="__dgo1" localSheetId="113">#REF!</definedName>
    <definedName name="__dgo1" localSheetId="64">#REF!</definedName>
    <definedName name="__dgo1" localSheetId="67">#REF!</definedName>
    <definedName name="__dgo1" localSheetId="62">#REF!</definedName>
    <definedName name="__dgo1" localSheetId="63">#REF!</definedName>
    <definedName name="__dgo1" localSheetId="66">#REF!</definedName>
    <definedName name="__dgo1" localSheetId="65">#REF!</definedName>
    <definedName name="__dgo1">#REF!</definedName>
    <definedName name="__dgo2" localSheetId="20">#REF!</definedName>
    <definedName name="__dgo2" localSheetId="22">#REF!</definedName>
    <definedName name="__dgo2" localSheetId="23">#REF!</definedName>
    <definedName name="__dgo2" localSheetId="27">#REF!</definedName>
    <definedName name="__dgo2" localSheetId="13">#REF!</definedName>
    <definedName name="__dgo2" localSheetId="21">#REF!</definedName>
    <definedName name="__dgo2" localSheetId="17">#REF!</definedName>
    <definedName name="__dgo2" localSheetId="15">#REF!</definedName>
    <definedName name="__dgo2" localSheetId="24">#REF!</definedName>
    <definedName name="__dgo2" localSheetId="31">#REF!</definedName>
    <definedName name="__dgo2" localSheetId="30">#REF!</definedName>
    <definedName name="__dgo2" localSheetId="60">#REF!</definedName>
    <definedName name="__dgo2" localSheetId="58">#REF!</definedName>
    <definedName name="__dgo2" localSheetId="89">#REF!</definedName>
    <definedName name="__dgo2" localSheetId="50">#REF!</definedName>
    <definedName name="__dgo2" localSheetId="49">#REF!</definedName>
    <definedName name="__dgo2" localSheetId="7">#REF!</definedName>
    <definedName name="__dgo2" localSheetId="9">#REF!</definedName>
    <definedName name="__dgo2" localSheetId="4">#REF!</definedName>
    <definedName name="__dgo2" localSheetId="113">#REF!</definedName>
    <definedName name="__dgo2" localSheetId="64">#REF!</definedName>
    <definedName name="__dgo2" localSheetId="67">#REF!</definedName>
    <definedName name="__dgo2" localSheetId="62">#REF!</definedName>
    <definedName name="__dgo2" localSheetId="63">#REF!</definedName>
    <definedName name="__dgo2" localSheetId="66">#REF!</definedName>
    <definedName name="__dgo2" localSheetId="65">#REF!</definedName>
    <definedName name="__dgo2">#REF!</definedName>
    <definedName name="__gro1" localSheetId="20">#REF!</definedName>
    <definedName name="__gro1" localSheetId="22">#REF!</definedName>
    <definedName name="__gro1" localSheetId="23">#REF!</definedName>
    <definedName name="__gro1" localSheetId="27">#REF!</definedName>
    <definedName name="__gro1" localSheetId="13">#REF!</definedName>
    <definedName name="__gro1" localSheetId="21">#REF!</definedName>
    <definedName name="__gro1" localSheetId="17">#REF!</definedName>
    <definedName name="__gro1" localSheetId="15">#REF!</definedName>
    <definedName name="__gro1" localSheetId="24">#REF!</definedName>
    <definedName name="__gro1" localSheetId="31">#REF!</definedName>
    <definedName name="__gro1" localSheetId="30">#REF!</definedName>
    <definedName name="__gro1" localSheetId="60">#REF!</definedName>
    <definedName name="__gro1" localSheetId="58">#REF!</definedName>
    <definedName name="__gro1" localSheetId="89">#REF!</definedName>
    <definedName name="__gro1" localSheetId="50">#REF!</definedName>
    <definedName name="__gro1" localSheetId="49">#REF!</definedName>
    <definedName name="__gro1" localSheetId="7">#REF!</definedName>
    <definedName name="__gro1" localSheetId="9">#REF!</definedName>
    <definedName name="__gro1" localSheetId="4">#REF!</definedName>
    <definedName name="__gro1" localSheetId="113">#REF!</definedName>
    <definedName name="__gro1" localSheetId="64">#REF!</definedName>
    <definedName name="__gro1" localSheetId="67">#REF!</definedName>
    <definedName name="__gro1" localSheetId="62">#REF!</definedName>
    <definedName name="__gro1" localSheetId="63">#REF!</definedName>
    <definedName name="__gro1" localSheetId="66">#REF!</definedName>
    <definedName name="__gro1" localSheetId="65">#REF!</definedName>
    <definedName name="__gro1">#REF!</definedName>
    <definedName name="__gro2" localSheetId="20">#REF!</definedName>
    <definedName name="__gro2" localSheetId="22">#REF!</definedName>
    <definedName name="__gro2" localSheetId="23">#REF!</definedName>
    <definedName name="__gro2" localSheetId="27">#REF!</definedName>
    <definedName name="__gro2" localSheetId="13">#REF!</definedName>
    <definedName name="__gro2" localSheetId="21">#REF!</definedName>
    <definedName name="__gro2" localSheetId="17">#REF!</definedName>
    <definedName name="__gro2" localSheetId="15">#REF!</definedName>
    <definedName name="__gro2" localSheetId="24">#REF!</definedName>
    <definedName name="__gro2" localSheetId="31">#REF!</definedName>
    <definedName name="__gro2" localSheetId="30">#REF!</definedName>
    <definedName name="__gro2" localSheetId="60">#REF!</definedName>
    <definedName name="__gro2" localSheetId="58">#REF!</definedName>
    <definedName name="__gro2" localSheetId="89">#REF!</definedName>
    <definedName name="__gro2" localSheetId="50">#REF!</definedName>
    <definedName name="__gro2" localSheetId="49">#REF!</definedName>
    <definedName name="__gro2" localSheetId="7">#REF!</definedName>
    <definedName name="__gro2" localSheetId="9">#REF!</definedName>
    <definedName name="__gro2" localSheetId="4">#REF!</definedName>
    <definedName name="__gro2" localSheetId="113">#REF!</definedName>
    <definedName name="__gro2" localSheetId="64">#REF!</definedName>
    <definedName name="__gro2" localSheetId="67">#REF!</definedName>
    <definedName name="__gro2" localSheetId="62">#REF!</definedName>
    <definedName name="__gro2" localSheetId="63">#REF!</definedName>
    <definedName name="__gro2" localSheetId="66">#REF!</definedName>
    <definedName name="__gro2" localSheetId="65">#REF!</definedName>
    <definedName name="__gro2">#REF!</definedName>
    <definedName name="__gto1" localSheetId="20">#REF!</definedName>
    <definedName name="__gto1" localSheetId="22">#REF!</definedName>
    <definedName name="__gto1" localSheetId="23">#REF!</definedName>
    <definedName name="__gto1" localSheetId="27">#REF!</definedName>
    <definedName name="__gto1" localSheetId="13">#REF!</definedName>
    <definedName name="__gto1" localSheetId="21">#REF!</definedName>
    <definedName name="__gto1" localSheetId="17">#REF!</definedName>
    <definedName name="__gto1" localSheetId="15">#REF!</definedName>
    <definedName name="__gto1" localSheetId="24">#REF!</definedName>
    <definedName name="__gto1" localSheetId="31">#REF!</definedName>
    <definedName name="__gto1" localSheetId="30">#REF!</definedName>
    <definedName name="__gto1" localSheetId="60">#REF!</definedName>
    <definedName name="__gto1" localSheetId="58">#REF!</definedName>
    <definedName name="__gto1" localSheetId="89">#REF!</definedName>
    <definedName name="__gto1" localSheetId="50">#REF!</definedName>
    <definedName name="__gto1" localSheetId="49">#REF!</definedName>
    <definedName name="__gto1" localSheetId="7">#REF!</definedName>
    <definedName name="__gto1" localSheetId="9">#REF!</definedName>
    <definedName name="__gto1" localSheetId="4">#REF!</definedName>
    <definedName name="__gto1" localSheetId="113">#REF!</definedName>
    <definedName name="__gto1" localSheetId="64">#REF!</definedName>
    <definedName name="__gto1" localSheetId="67">#REF!</definedName>
    <definedName name="__gto1" localSheetId="62">#REF!</definedName>
    <definedName name="__gto1" localSheetId="63">#REF!</definedName>
    <definedName name="__gto1" localSheetId="66">#REF!</definedName>
    <definedName name="__gto1" localSheetId="65">#REF!</definedName>
    <definedName name="__gto1">#REF!</definedName>
    <definedName name="__gto2" localSheetId="20">#REF!</definedName>
    <definedName name="__gto2" localSheetId="22">#REF!</definedName>
    <definedName name="__gto2" localSheetId="23">#REF!</definedName>
    <definedName name="__gto2" localSheetId="27">#REF!</definedName>
    <definedName name="__gto2" localSheetId="13">#REF!</definedName>
    <definedName name="__gto2" localSheetId="21">#REF!</definedName>
    <definedName name="__gto2" localSheetId="17">#REF!</definedName>
    <definedName name="__gto2" localSheetId="15">#REF!</definedName>
    <definedName name="__gto2" localSheetId="24">#REF!</definedName>
    <definedName name="__gto2" localSheetId="31">#REF!</definedName>
    <definedName name="__gto2" localSheetId="30">#REF!</definedName>
    <definedName name="__gto2" localSheetId="60">#REF!</definedName>
    <definedName name="__gto2" localSheetId="58">#REF!</definedName>
    <definedName name="__gto2" localSheetId="89">#REF!</definedName>
    <definedName name="__gto2" localSheetId="50">#REF!</definedName>
    <definedName name="__gto2" localSheetId="49">#REF!</definedName>
    <definedName name="__gto2" localSheetId="7">#REF!</definedName>
    <definedName name="__gto2" localSheetId="9">#REF!</definedName>
    <definedName name="__gto2" localSheetId="4">#REF!</definedName>
    <definedName name="__gto2" localSheetId="113">#REF!</definedName>
    <definedName name="__gto2" localSheetId="64">#REF!</definedName>
    <definedName name="__gto2" localSheetId="67">#REF!</definedName>
    <definedName name="__gto2" localSheetId="62">#REF!</definedName>
    <definedName name="__gto2" localSheetId="63">#REF!</definedName>
    <definedName name="__gto2" localSheetId="66">#REF!</definedName>
    <definedName name="__gto2" localSheetId="65">#REF!</definedName>
    <definedName name="__gto2">#REF!</definedName>
    <definedName name="__hgo1" localSheetId="20">#REF!</definedName>
    <definedName name="__hgo1" localSheetId="22">#REF!</definedName>
    <definedName name="__hgo1" localSheetId="23">#REF!</definedName>
    <definedName name="__hgo1" localSheetId="27">#REF!</definedName>
    <definedName name="__hgo1" localSheetId="13">#REF!</definedName>
    <definedName name="__hgo1" localSheetId="21">#REF!</definedName>
    <definedName name="__hgo1" localSheetId="17">#REF!</definedName>
    <definedName name="__hgo1" localSheetId="15">#REF!</definedName>
    <definedName name="__hgo1" localSheetId="24">#REF!</definedName>
    <definedName name="__hgo1" localSheetId="31">#REF!</definedName>
    <definedName name="__hgo1" localSheetId="30">#REF!</definedName>
    <definedName name="__hgo1" localSheetId="60">#REF!</definedName>
    <definedName name="__hgo1" localSheetId="58">#REF!</definedName>
    <definedName name="__hgo1" localSheetId="89">#REF!</definedName>
    <definedName name="__hgo1" localSheetId="50">#REF!</definedName>
    <definedName name="__hgo1" localSheetId="49">#REF!</definedName>
    <definedName name="__hgo1" localSheetId="7">#REF!</definedName>
    <definedName name="__hgo1" localSheetId="9">#REF!</definedName>
    <definedName name="__hgo1" localSheetId="4">#REF!</definedName>
    <definedName name="__hgo1" localSheetId="113">#REF!</definedName>
    <definedName name="__hgo1" localSheetId="64">#REF!</definedName>
    <definedName name="__hgo1" localSheetId="67">#REF!</definedName>
    <definedName name="__hgo1" localSheetId="62">#REF!</definedName>
    <definedName name="__hgo1" localSheetId="63">#REF!</definedName>
    <definedName name="__hgo1" localSheetId="66">#REF!</definedName>
    <definedName name="__hgo1" localSheetId="65">#REF!</definedName>
    <definedName name="__hgo1">#REF!</definedName>
    <definedName name="__hgo2" localSheetId="20">#REF!</definedName>
    <definedName name="__hgo2" localSheetId="22">#REF!</definedName>
    <definedName name="__hgo2" localSheetId="23">#REF!</definedName>
    <definedName name="__hgo2" localSheetId="27">#REF!</definedName>
    <definedName name="__hgo2" localSheetId="13">#REF!</definedName>
    <definedName name="__hgo2" localSheetId="21">#REF!</definedName>
    <definedName name="__hgo2" localSheetId="17">#REF!</definedName>
    <definedName name="__hgo2" localSheetId="15">#REF!</definedName>
    <definedName name="__hgo2" localSheetId="24">#REF!</definedName>
    <definedName name="__hgo2" localSheetId="31">#REF!</definedName>
    <definedName name="__hgo2" localSheetId="30">#REF!</definedName>
    <definedName name="__hgo2" localSheetId="60">#REF!</definedName>
    <definedName name="__hgo2" localSheetId="58">#REF!</definedName>
    <definedName name="__hgo2" localSheetId="89">#REF!</definedName>
    <definedName name="__hgo2" localSheetId="50">#REF!</definedName>
    <definedName name="__hgo2" localSheetId="49">#REF!</definedName>
    <definedName name="__hgo2" localSheetId="7">#REF!</definedName>
    <definedName name="__hgo2" localSheetId="9">#REF!</definedName>
    <definedName name="__hgo2" localSheetId="4">#REF!</definedName>
    <definedName name="__hgo2" localSheetId="113">#REF!</definedName>
    <definedName name="__hgo2" localSheetId="64">#REF!</definedName>
    <definedName name="__hgo2" localSheetId="67">#REF!</definedName>
    <definedName name="__hgo2" localSheetId="62">#REF!</definedName>
    <definedName name="__hgo2" localSheetId="63">#REF!</definedName>
    <definedName name="__hgo2" localSheetId="66">#REF!</definedName>
    <definedName name="__hgo2" localSheetId="65">#REF!</definedName>
    <definedName name="__hgo2">#REF!</definedName>
    <definedName name="__jal1" localSheetId="20">#REF!</definedName>
    <definedName name="__jal1" localSheetId="22">#REF!</definedName>
    <definedName name="__jal1" localSheetId="23">#REF!</definedName>
    <definedName name="__jal1" localSheetId="27">#REF!</definedName>
    <definedName name="__jal1" localSheetId="13">#REF!</definedName>
    <definedName name="__jal1" localSheetId="21">#REF!</definedName>
    <definedName name="__jal1" localSheetId="17">#REF!</definedName>
    <definedName name="__jal1" localSheetId="15">#REF!</definedName>
    <definedName name="__jal1" localSheetId="24">#REF!</definedName>
    <definedName name="__jal1" localSheetId="31">#REF!</definedName>
    <definedName name="__jal1" localSheetId="30">#REF!</definedName>
    <definedName name="__jal1" localSheetId="60">#REF!</definedName>
    <definedName name="__jal1" localSheetId="58">#REF!</definedName>
    <definedName name="__jal1" localSheetId="89">#REF!</definedName>
    <definedName name="__jal1" localSheetId="50">#REF!</definedName>
    <definedName name="__jal1" localSheetId="49">#REF!</definedName>
    <definedName name="__jal1" localSheetId="7">#REF!</definedName>
    <definedName name="__jal1" localSheetId="9">#REF!</definedName>
    <definedName name="__jal1" localSheetId="4">#REF!</definedName>
    <definedName name="__jal1" localSheetId="113">#REF!</definedName>
    <definedName name="__jal1" localSheetId="64">#REF!</definedName>
    <definedName name="__jal1" localSheetId="67">#REF!</definedName>
    <definedName name="__jal1" localSheetId="62">#REF!</definedName>
    <definedName name="__jal1" localSheetId="63">#REF!</definedName>
    <definedName name="__jal1" localSheetId="66">#REF!</definedName>
    <definedName name="__jal1" localSheetId="65">#REF!</definedName>
    <definedName name="__jal1">#REF!</definedName>
    <definedName name="__jal2" localSheetId="20">#REF!</definedName>
    <definedName name="__jal2" localSheetId="22">#REF!</definedName>
    <definedName name="__jal2" localSheetId="23">#REF!</definedName>
    <definedName name="__jal2" localSheetId="27">#REF!</definedName>
    <definedName name="__jal2" localSheetId="13">#REF!</definedName>
    <definedName name="__jal2" localSheetId="21">#REF!</definedName>
    <definedName name="__jal2" localSheetId="17">#REF!</definedName>
    <definedName name="__jal2" localSheetId="15">#REF!</definedName>
    <definedName name="__jal2" localSheetId="24">#REF!</definedName>
    <definedName name="__jal2" localSheetId="31">#REF!</definedName>
    <definedName name="__jal2" localSheetId="30">#REF!</definedName>
    <definedName name="__jal2" localSheetId="60">#REF!</definedName>
    <definedName name="__jal2" localSheetId="58">#REF!</definedName>
    <definedName name="__jal2" localSheetId="89">#REF!</definedName>
    <definedName name="__jal2" localSheetId="50">#REF!</definedName>
    <definedName name="__jal2" localSheetId="49">#REF!</definedName>
    <definedName name="__jal2" localSheetId="7">#REF!</definedName>
    <definedName name="__jal2" localSheetId="9">#REF!</definedName>
    <definedName name="__jal2" localSheetId="4">#REF!</definedName>
    <definedName name="__jal2" localSheetId="113">#REF!</definedName>
    <definedName name="__jal2" localSheetId="64">#REF!</definedName>
    <definedName name="__jal2" localSheetId="67">#REF!</definedName>
    <definedName name="__jal2" localSheetId="62">#REF!</definedName>
    <definedName name="__jal2" localSheetId="63">#REF!</definedName>
    <definedName name="__jal2" localSheetId="66">#REF!</definedName>
    <definedName name="__jal2" localSheetId="65">#REF!</definedName>
    <definedName name="__jal2">#REF!</definedName>
    <definedName name="__mex1" localSheetId="20">#REF!</definedName>
    <definedName name="__mex1" localSheetId="22">#REF!</definedName>
    <definedName name="__mex1" localSheetId="23">#REF!</definedName>
    <definedName name="__mex1" localSheetId="27">#REF!</definedName>
    <definedName name="__mex1" localSheetId="13">#REF!</definedName>
    <definedName name="__mex1" localSheetId="21">#REF!</definedName>
    <definedName name="__mex1" localSheetId="17">#REF!</definedName>
    <definedName name="__mex1" localSheetId="15">#REF!</definedName>
    <definedName name="__mex1" localSheetId="24">#REF!</definedName>
    <definedName name="__mex1" localSheetId="31">#REF!</definedName>
    <definedName name="__mex1" localSheetId="30">#REF!</definedName>
    <definedName name="__mex1" localSheetId="60">#REF!</definedName>
    <definedName name="__mex1" localSheetId="58">#REF!</definedName>
    <definedName name="__mex1" localSheetId="89">#REF!</definedName>
    <definedName name="__mex1" localSheetId="50">#REF!</definedName>
    <definedName name="__mex1" localSheetId="49">#REF!</definedName>
    <definedName name="__mex1" localSheetId="7">#REF!</definedName>
    <definedName name="__mex1" localSheetId="9">#REF!</definedName>
    <definedName name="__mex1" localSheetId="4">#REF!</definedName>
    <definedName name="__mex1" localSheetId="113">#REF!</definedName>
    <definedName name="__mex1" localSheetId="64">#REF!</definedName>
    <definedName name="__mex1" localSheetId="67">#REF!</definedName>
    <definedName name="__mex1" localSheetId="62">#REF!</definedName>
    <definedName name="__mex1" localSheetId="63">#REF!</definedName>
    <definedName name="__mex1" localSheetId="66">#REF!</definedName>
    <definedName name="__mex1" localSheetId="65">#REF!</definedName>
    <definedName name="__mex1">#REF!</definedName>
    <definedName name="__mex2" localSheetId="20">#REF!</definedName>
    <definedName name="__mex2" localSheetId="22">#REF!</definedName>
    <definedName name="__mex2" localSheetId="23">#REF!</definedName>
    <definedName name="__mex2" localSheetId="27">#REF!</definedName>
    <definedName name="__mex2" localSheetId="13">#REF!</definedName>
    <definedName name="__mex2" localSheetId="21">#REF!</definedName>
    <definedName name="__mex2" localSheetId="17">#REF!</definedName>
    <definedName name="__mex2" localSheetId="15">#REF!</definedName>
    <definedName name="__mex2" localSheetId="24">#REF!</definedName>
    <definedName name="__mex2" localSheetId="31">#REF!</definedName>
    <definedName name="__mex2" localSheetId="30">#REF!</definedName>
    <definedName name="__mex2" localSheetId="60">#REF!</definedName>
    <definedName name="__mex2" localSheetId="58">#REF!</definedName>
    <definedName name="__mex2" localSheetId="89">#REF!</definedName>
    <definedName name="__mex2" localSheetId="50">#REF!</definedName>
    <definedName name="__mex2" localSheetId="49">#REF!</definedName>
    <definedName name="__mex2" localSheetId="7">#REF!</definedName>
    <definedName name="__mex2" localSheetId="9">#REF!</definedName>
    <definedName name="__mex2" localSheetId="4">#REF!</definedName>
    <definedName name="__mex2" localSheetId="113">#REF!</definedName>
    <definedName name="__mex2" localSheetId="64">#REF!</definedName>
    <definedName name="__mex2" localSheetId="67">#REF!</definedName>
    <definedName name="__mex2" localSheetId="62">#REF!</definedName>
    <definedName name="__mex2" localSheetId="63">#REF!</definedName>
    <definedName name="__mex2" localSheetId="66">#REF!</definedName>
    <definedName name="__mex2" localSheetId="65">#REF!</definedName>
    <definedName name="__mex2">#REF!</definedName>
    <definedName name="__mor1" localSheetId="20">#REF!</definedName>
    <definedName name="__mor1" localSheetId="22">#REF!</definedName>
    <definedName name="__mor1" localSheetId="23">#REF!</definedName>
    <definedName name="__mor1" localSheetId="27">#REF!</definedName>
    <definedName name="__mor1" localSheetId="13">#REF!</definedName>
    <definedName name="__mor1" localSheetId="21">#REF!</definedName>
    <definedName name="__mor1" localSheetId="17">#REF!</definedName>
    <definedName name="__mor1" localSheetId="15">#REF!</definedName>
    <definedName name="__mor1" localSheetId="24">#REF!</definedName>
    <definedName name="__mor1" localSheetId="31">#REF!</definedName>
    <definedName name="__mor1" localSheetId="30">#REF!</definedName>
    <definedName name="__mor1" localSheetId="60">#REF!</definedName>
    <definedName name="__mor1" localSheetId="58">#REF!</definedName>
    <definedName name="__mor1" localSheetId="89">#REF!</definedName>
    <definedName name="__mor1" localSheetId="50">#REF!</definedName>
    <definedName name="__mor1" localSheetId="49">#REF!</definedName>
    <definedName name="__mor1" localSheetId="7">#REF!</definedName>
    <definedName name="__mor1" localSheetId="9">#REF!</definedName>
    <definedName name="__mor1" localSheetId="4">#REF!</definedName>
    <definedName name="__mor1" localSheetId="113">#REF!</definedName>
    <definedName name="__mor1" localSheetId="64">#REF!</definedName>
    <definedName name="__mor1" localSheetId="67">#REF!</definedName>
    <definedName name="__mor1" localSheetId="62">#REF!</definedName>
    <definedName name="__mor1" localSheetId="63">#REF!</definedName>
    <definedName name="__mor1" localSheetId="66">#REF!</definedName>
    <definedName name="__mor1" localSheetId="65">#REF!</definedName>
    <definedName name="__mor1">#REF!</definedName>
    <definedName name="__mor2" localSheetId="20">#REF!</definedName>
    <definedName name="__mor2" localSheetId="22">#REF!</definedName>
    <definedName name="__mor2" localSheetId="23">#REF!</definedName>
    <definedName name="__mor2" localSheetId="27">#REF!</definedName>
    <definedName name="__mor2" localSheetId="13">#REF!</definedName>
    <definedName name="__mor2" localSheetId="21">#REF!</definedName>
    <definedName name="__mor2" localSheetId="17">#REF!</definedName>
    <definedName name="__mor2" localSheetId="15">#REF!</definedName>
    <definedName name="__mor2" localSheetId="24">#REF!</definedName>
    <definedName name="__mor2" localSheetId="31">#REF!</definedName>
    <definedName name="__mor2" localSheetId="30">#REF!</definedName>
    <definedName name="__mor2" localSheetId="60">#REF!</definedName>
    <definedName name="__mor2" localSheetId="58">#REF!</definedName>
    <definedName name="__mor2" localSheetId="89">#REF!</definedName>
    <definedName name="__mor2" localSheetId="50">#REF!</definedName>
    <definedName name="__mor2" localSheetId="49">#REF!</definedName>
    <definedName name="__mor2" localSheetId="7">#REF!</definedName>
    <definedName name="__mor2" localSheetId="9">#REF!</definedName>
    <definedName name="__mor2" localSheetId="4">#REF!</definedName>
    <definedName name="__mor2" localSheetId="113">#REF!</definedName>
    <definedName name="__mor2" localSheetId="64">#REF!</definedName>
    <definedName name="__mor2" localSheetId="67">#REF!</definedName>
    <definedName name="__mor2" localSheetId="62">#REF!</definedName>
    <definedName name="__mor2" localSheetId="63">#REF!</definedName>
    <definedName name="__mor2" localSheetId="66">#REF!</definedName>
    <definedName name="__mor2" localSheetId="65">#REF!</definedName>
    <definedName name="__mor2">#REF!</definedName>
    <definedName name="__nay1" localSheetId="20">#REF!</definedName>
    <definedName name="__nay1" localSheetId="22">#REF!</definedName>
    <definedName name="__nay1" localSheetId="23">#REF!</definedName>
    <definedName name="__nay1" localSheetId="27">#REF!</definedName>
    <definedName name="__nay1" localSheetId="13">#REF!</definedName>
    <definedName name="__nay1" localSheetId="21">#REF!</definedName>
    <definedName name="__nay1" localSheetId="17">#REF!</definedName>
    <definedName name="__nay1" localSheetId="15">#REF!</definedName>
    <definedName name="__nay1" localSheetId="24">#REF!</definedName>
    <definedName name="__nay1" localSheetId="31">#REF!</definedName>
    <definedName name="__nay1" localSheetId="30">#REF!</definedName>
    <definedName name="__nay1" localSheetId="60">#REF!</definedName>
    <definedName name="__nay1" localSheetId="58">#REF!</definedName>
    <definedName name="__nay1" localSheetId="89">#REF!</definedName>
    <definedName name="__nay1" localSheetId="50">#REF!</definedName>
    <definedName name="__nay1" localSheetId="49">#REF!</definedName>
    <definedName name="__nay1" localSheetId="7">#REF!</definedName>
    <definedName name="__nay1" localSheetId="9">#REF!</definedName>
    <definedName name="__nay1" localSheetId="4">#REF!</definedName>
    <definedName name="__nay1" localSheetId="113">#REF!</definedName>
    <definedName name="__nay1" localSheetId="64">#REF!</definedName>
    <definedName name="__nay1" localSheetId="67">#REF!</definedName>
    <definedName name="__nay1" localSheetId="62">#REF!</definedName>
    <definedName name="__nay1" localSheetId="63">#REF!</definedName>
    <definedName name="__nay1" localSheetId="66">#REF!</definedName>
    <definedName name="__nay1" localSheetId="65">#REF!</definedName>
    <definedName name="__nay1">#REF!</definedName>
    <definedName name="__nay2" localSheetId="20">#REF!</definedName>
    <definedName name="__nay2" localSheetId="22">#REF!</definedName>
    <definedName name="__nay2" localSheetId="23">#REF!</definedName>
    <definedName name="__nay2" localSheetId="27">#REF!</definedName>
    <definedName name="__nay2" localSheetId="13">#REF!</definedName>
    <definedName name="__nay2" localSheetId="21">#REF!</definedName>
    <definedName name="__nay2" localSheetId="17">#REF!</definedName>
    <definedName name="__nay2" localSheetId="15">#REF!</definedName>
    <definedName name="__nay2" localSheetId="24">#REF!</definedName>
    <definedName name="__nay2" localSheetId="31">#REF!</definedName>
    <definedName name="__nay2" localSheetId="30">#REF!</definedName>
    <definedName name="__nay2" localSheetId="60">#REF!</definedName>
    <definedName name="__nay2" localSheetId="58">#REF!</definedName>
    <definedName name="__nay2" localSheetId="89">#REF!</definedName>
    <definedName name="__nay2" localSheetId="50">#REF!</definedName>
    <definedName name="__nay2" localSheetId="49">#REF!</definedName>
    <definedName name="__nay2" localSheetId="7">#REF!</definedName>
    <definedName name="__nay2" localSheetId="9">#REF!</definedName>
    <definedName name="__nay2" localSheetId="4">#REF!</definedName>
    <definedName name="__nay2" localSheetId="113">#REF!</definedName>
    <definedName name="__nay2" localSheetId="64">#REF!</definedName>
    <definedName name="__nay2" localSheetId="67">#REF!</definedName>
    <definedName name="__nay2" localSheetId="62">#REF!</definedName>
    <definedName name="__nay2" localSheetId="63">#REF!</definedName>
    <definedName name="__nay2" localSheetId="66">#REF!</definedName>
    <definedName name="__nay2" localSheetId="65">#REF!</definedName>
    <definedName name="__nay2">#REF!</definedName>
    <definedName name="__oax1" localSheetId="20">#REF!</definedName>
    <definedName name="__oax1" localSheetId="22">#REF!</definedName>
    <definedName name="__oax1" localSheetId="23">#REF!</definedName>
    <definedName name="__oax1" localSheetId="27">#REF!</definedName>
    <definedName name="__oax1" localSheetId="13">#REF!</definedName>
    <definedName name="__oax1" localSheetId="21">#REF!</definedName>
    <definedName name="__oax1" localSheetId="17">#REF!</definedName>
    <definedName name="__oax1" localSheetId="15">#REF!</definedName>
    <definedName name="__oax1" localSheetId="24">#REF!</definedName>
    <definedName name="__oax1" localSheetId="31">#REF!</definedName>
    <definedName name="__oax1" localSheetId="30">#REF!</definedName>
    <definedName name="__oax1" localSheetId="60">#REF!</definedName>
    <definedName name="__oax1" localSheetId="58">#REF!</definedName>
    <definedName name="__oax1" localSheetId="89">#REF!</definedName>
    <definedName name="__oax1" localSheetId="50">#REF!</definedName>
    <definedName name="__oax1" localSheetId="49">#REF!</definedName>
    <definedName name="__oax1" localSheetId="7">#REF!</definedName>
    <definedName name="__oax1" localSheetId="9">#REF!</definedName>
    <definedName name="__oax1" localSheetId="4">#REF!</definedName>
    <definedName name="__oax1" localSheetId="113">#REF!</definedName>
    <definedName name="__oax1" localSheetId="64">#REF!</definedName>
    <definedName name="__oax1" localSheetId="67">#REF!</definedName>
    <definedName name="__oax1" localSheetId="62">#REF!</definedName>
    <definedName name="__oax1" localSheetId="63">#REF!</definedName>
    <definedName name="__oax1" localSheetId="66">#REF!</definedName>
    <definedName name="__oax1" localSheetId="65">#REF!</definedName>
    <definedName name="__oax1">#REF!</definedName>
    <definedName name="__oax2" localSheetId="20">#REF!</definedName>
    <definedName name="__oax2" localSheetId="22">#REF!</definedName>
    <definedName name="__oax2" localSheetId="23">#REF!</definedName>
    <definedName name="__oax2" localSheetId="27">#REF!</definedName>
    <definedName name="__oax2" localSheetId="13">#REF!</definedName>
    <definedName name="__oax2" localSheetId="21">#REF!</definedName>
    <definedName name="__oax2" localSheetId="17">#REF!</definedName>
    <definedName name="__oax2" localSheetId="15">#REF!</definedName>
    <definedName name="__oax2" localSheetId="24">#REF!</definedName>
    <definedName name="__oax2" localSheetId="31">#REF!</definedName>
    <definedName name="__oax2" localSheetId="30">#REF!</definedName>
    <definedName name="__oax2" localSheetId="60">#REF!</definedName>
    <definedName name="__oax2" localSheetId="58">#REF!</definedName>
    <definedName name="__oax2" localSheetId="89">#REF!</definedName>
    <definedName name="__oax2" localSheetId="50">#REF!</definedName>
    <definedName name="__oax2" localSheetId="49">#REF!</definedName>
    <definedName name="__oax2" localSheetId="7">#REF!</definedName>
    <definedName name="__oax2" localSheetId="9">#REF!</definedName>
    <definedName name="__oax2" localSheetId="4">#REF!</definedName>
    <definedName name="__oax2" localSheetId="113">#REF!</definedName>
    <definedName name="__oax2" localSheetId="64">#REF!</definedName>
    <definedName name="__oax2" localSheetId="67">#REF!</definedName>
    <definedName name="__oax2" localSheetId="62">#REF!</definedName>
    <definedName name="__oax2" localSheetId="63">#REF!</definedName>
    <definedName name="__oax2" localSheetId="66">#REF!</definedName>
    <definedName name="__oax2" localSheetId="65">#REF!</definedName>
    <definedName name="__oax2">#REF!</definedName>
    <definedName name="__pue1" localSheetId="20">#REF!</definedName>
    <definedName name="__pue1" localSheetId="22">#REF!</definedName>
    <definedName name="__pue1" localSheetId="23">#REF!</definedName>
    <definedName name="__pue1" localSheetId="27">#REF!</definedName>
    <definedName name="__pue1" localSheetId="13">#REF!</definedName>
    <definedName name="__pue1" localSheetId="21">#REF!</definedName>
    <definedName name="__pue1" localSheetId="17">#REF!</definedName>
    <definedName name="__pue1" localSheetId="15">#REF!</definedName>
    <definedName name="__pue1" localSheetId="24">#REF!</definedName>
    <definedName name="__pue1" localSheetId="31">#REF!</definedName>
    <definedName name="__pue1" localSheetId="30">#REF!</definedName>
    <definedName name="__pue1" localSheetId="60">#REF!</definedName>
    <definedName name="__pue1" localSheetId="58">#REF!</definedName>
    <definedName name="__pue1" localSheetId="89">#REF!</definedName>
    <definedName name="__pue1" localSheetId="50">#REF!</definedName>
    <definedName name="__pue1" localSheetId="49">#REF!</definedName>
    <definedName name="__pue1" localSheetId="7">#REF!</definedName>
    <definedName name="__pue1" localSheetId="9">#REF!</definedName>
    <definedName name="__pue1" localSheetId="4">#REF!</definedName>
    <definedName name="__pue1" localSheetId="113">#REF!</definedName>
    <definedName name="__pue1" localSheetId="64">#REF!</definedName>
    <definedName name="__pue1" localSheetId="67">#REF!</definedName>
    <definedName name="__pue1" localSheetId="62">#REF!</definedName>
    <definedName name="__pue1" localSheetId="63">#REF!</definedName>
    <definedName name="__pue1" localSheetId="66">#REF!</definedName>
    <definedName name="__pue1" localSheetId="65">#REF!</definedName>
    <definedName name="__pue1">#REF!</definedName>
    <definedName name="__pue2" localSheetId="20">#REF!</definedName>
    <definedName name="__pue2" localSheetId="22">#REF!</definedName>
    <definedName name="__pue2" localSheetId="23">#REF!</definedName>
    <definedName name="__pue2" localSheetId="27">#REF!</definedName>
    <definedName name="__pue2" localSheetId="13">#REF!</definedName>
    <definedName name="__pue2" localSheetId="21">#REF!</definedName>
    <definedName name="__pue2" localSheetId="17">#REF!</definedName>
    <definedName name="__pue2" localSheetId="15">#REF!</definedName>
    <definedName name="__pue2" localSheetId="24">#REF!</definedName>
    <definedName name="__pue2" localSheetId="31">#REF!</definedName>
    <definedName name="__pue2" localSheetId="30">#REF!</definedName>
    <definedName name="__pue2" localSheetId="60">#REF!</definedName>
    <definedName name="__pue2" localSheetId="58">#REF!</definedName>
    <definedName name="__pue2" localSheetId="89">#REF!</definedName>
    <definedName name="__pue2" localSheetId="50">#REF!</definedName>
    <definedName name="__pue2" localSheetId="49">#REF!</definedName>
    <definedName name="__pue2" localSheetId="7">#REF!</definedName>
    <definedName name="__pue2" localSheetId="9">#REF!</definedName>
    <definedName name="__pue2" localSheetId="4">#REF!</definedName>
    <definedName name="__pue2" localSheetId="113">#REF!</definedName>
    <definedName name="__pue2" localSheetId="64">#REF!</definedName>
    <definedName name="__pue2" localSheetId="67">#REF!</definedName>
    <definedName name="__pue2" localSheetId="62">#REF!</definedName>
    <definedName name="__pue2" localSheetId="63">#REF!</definedName>
    <definedName name="__pue2" localSheetId="66">#REF!</definedName>
    <definedName name="__pue2" localSheetId="65">#REF!</definedName>
    <definedName name="__pue2">#REF!</definedName>
    <definedName name="__qro1" localSheetId="20">#REF!</definedName>
    <definedName name="__qro1" localSheetId="22">#REF!</definedName>
    <definedName name="__qro1" localSheetId="23">#REF!</definedName>
    <definedName name="__qro1" localSheetId="27">#REF!</definedName>
    <definedName name="__qro1" localSheetId="13">#REF!</definedName>
    <definedName name="__qro1" localSheetId="21">#REF!</definedName>
    <definedName name="__qro1" localSheetId="17">#REF!</definedName>
    <definedName name="__qro1" localSheetId="15">#REF!</definedName>
    <definedName name="__qro1" localSheetId="24">#REF!</definedName>
    <definedName name="__qro1" localSheetId="31">#REF!</definedName>
    <definedName name="__qro1" localSheetId="30">#REF!</definedName>
    <definedName name="__qro1" localSheetId="60">#REF!</definedName>
    <definedName name="__qro1" localSheetId="58">#REF!</definedName>
    <definedName name="__qro1" localSheetId="89">#REF!</definedName>
    <definedName name="__qro1" localSheetId="50">#REF!</definedName>
    <definedName name="__qro1" localSheetId="49">#REF!</definedName>
    <definedName name="__qro1" localSheetId="7">#REF!</definedName>
    <definedName name="__qro1" localSheetId="9">#REF!</definedName>
    <definedName name="__qro1" localSheetId="4">#REF!</definedName>
    <definedName name="__qro1" localSheetId="113">#REF!</definedName>
    <definedName name="__qro1" localSheetId="64">#REF!</definedName>
    <definedName name="__qro1" localSheetId="67">#REF!</definedName>
    <definedName name="__qro1" localSheetId="62">#REF!</definedName>
    <definedName name="__qro1" localSheetId="63">#REF!</definedName>
    <definedName name="__qro1" localSheetId="66">#REF!</definedName>
    <definedName name="__qro1" localSheetId="65">#REF!</definedName>
    <definedName name="__qro1">#REF!</definedName>
    <definedName name="__qro2" localSheetId="20">#REF!</definedName>
    <definedName name="__qro2" localSheetId="22">#REF!</definedName>
    <definedName name="__qro2" localSheetId="23">#REF!</definedName>
    <definedName name="__qro2" localSheetId="27">#REF!</definedName>
    <definedName name="__qro2" localSheetId="13">#REF!</definedName>
    <definedName name="__qro2" localSheetId="21">#REF!</definedName>
    <definedName name="__qro2" localSheetId="17">#REF!</definedName>
    <definedName name="__qro2" localSheetId="15">#REF!</definedName>
    <definedName name="__qro2" localSheetId="24">#REF!</definedName>
    <definedName name="__qro2" localSheetId="31">#REF!</definedName>
    <definedName name="__qro2" localSheetId="30">#REF!</definedName>
    <definedName name="__qro2" localSheetId="60">#REF!</definedName>
    <definedName name="__qro2" localSheetId="58">#REF!</definedName>
    <definedName name="__qro2" localSheetId="89">#REF!</definedName>
    <definedName name="__qro2" localSheetId="50">#REF!</definedName>
    <definedName name="__qro2" localSheetId="49">#REF!</definedName>
    <definedName name="__qro2" localSheetId="7">#REF!</definedName>
    <definedName name="__qro2" localSheetId="9">#REF!</definedName>
    <definedName name="__qro2" localSheetId="4">#REF!</definedName>
    <definedName name="__qro2" localSheetId="113">#REF!</definedName>
    <definedName name="__qro2" localSheetId="64">#REF!</definedName>
    <definedName name="__qro2" localSheetId="67">#REF!</definedName>
    <definedName name="__qro2" localSheetId="62">#REF!</definedName>
    <definedName name="__qro2" localSheetId="63">#REF!</definedName>
    <definedName name="__qro2" localSheetId="66">#REF!</definedName>
    <definedName name="__qro2" localSheetId="65">#REF!</definedName>
    <definedName name="__qro2">#REF!</definedName>
    <definedName name="__rmc1" localSheetId="20">#REF!</definedName>
    <definedName name="__rmc1" localSheetId="22">#REF!</definedName>
    <definedName name="__rmc1" localSheetId="23">#REF!</definedName>
    <definedName name="__rmc1" localSheetId="27">#REF!</definedName>
    <definedName name="__rmc1" localSheetId="13">#REF!</definedName>
    <definedName name="__rmc1" localSheetId="21">#REF!</definedName>
    <definedName name="__rmc1" localSheetId="17">#REF!</definedName>
    <definedName name="__rmc1" localSheetId="15">#REF!</definedName>
    <definedName name="__rmc1" localSheetId="24">#REF!</definedName>
    <definedName name="__rmc1" localSheetId="31">#REF!</definedName>
    <definedName name="__rmc1" localSheetId="30">#REF!</definedName>
    <definedName name="__rmc1" localSheetId="60">#REF!</definedName>
    <definedName name="__rmc1" localSheetId="58">#REF!</definedName>
    <definedName name="__rmc1" localSheetId="89">#REF!</definedName>
    <definedName name="__rmc1" localSheetId="50">#REF!</definedName>
    <definedName name="__rmc1" localSheetId="49">#REF!</definedName>
    <definedName name="__rmc1" localSheetId="7">#REF!</definedName>
    <definedName name="__rmc1" localSheetId="9">#REF!</definedName>
    <definedName name="__rmc1" localSheetId="4">#REF!</definedName>
    <definedName name="__rmc1" localSheetId="113">#REF!</definedName>
    <definedName name="__rmc1" localSheetId="64">#REF!</definedName>
    <definedName name="__rmc1" localSheetId="67">#REF!</definedName>
    <definedName name="__rmc1" localSheetId="62">#REF!</definedName>
    <definedName name="__rmc1" localSheetId="63">#REF!</definedName>
    <definedName name="__rmc1" localSheetId="66">#REF!</definedName>
    <definedName name="__rmc1" localSheetId="65">#REF!</definedName>
    <definedName name="__rmc1">#REF!</definedName>
    <definedName name="__sin1" localSheetId="20">#REF!</definedName>
    <definedName name="__sin1" localSheetId="22">#REF!</definedName>
    <definedName name="__sin1" localSheetId="23">#REF!</definedName>
    <definedName name="__sin1" localSheetId="27">#REF!</definedName>
    <definedName name="__sin1" localSheetId="13">#REF!</definedName>
    <definedName name="__sin1" localSheetId="21">#REF!</definedName>
    <definedName name="__sin1" localSheetId="17">#REF!</definedName>
    <definedName name="__sin1" localSheetId="15">#REF!</definedName>
    <definedName name="__sin1" localSheetId="24">#REF!</definedName>
    <definedName name="__sin1" localSheetId="31">#REF!</definedName>
    <definedName name="__sin1" localSheetId="30">#REF!</definedName>
    <definedName name="__sin1" localSheetId="60">#REF!</definedName>
    <definedName name="__sin1" localSheetId="58">#REF!</definedName>
    <definedName name="__sin1" localSheetId="89">#REF!</definedName>
    <definedName name="__sin1" localSheetId="50">#REF!</definedName>
    <definedName name="__sin1" localSheetId="49">#REF!</definedName>
    <definedName name="__sin1" localSheetId="7">#REF!</definedName>
    <definedName name="__sin1" localSheetId="9">#REF!</definedName>
    <definedName name="__sin1" localSheetId="4">#REF!</definedName>
    <definedName name="__sin1" localSheetId="113">#REF!</definedName>
    <definedName name="__sin1" localSheetId="64">#REF!</definedName>
    <definedName name="__sin1" localSheetId="67">#REF!</definedName>
    <definedName name="__sin1" localSheetId="62">#REF!</definedName>
    <definedName name="__sin1" localSheetId="63">#REF!</definedName>
    <definedName name="__sin1" localSheetId="66">#REF!</definedName>
    <definedName name="__sin1" localSheetId="65">#REF!</definedName>
    <definedName name="__sin1">#REF!</definedName>
    <definedName name="__sin2" localSheetId="20">#REF!</definedName>
    <definedName name="__sin2" localSheetId="22">#REF!</definedName>
    <definedName name="__sin2" localSheetId="23">#REF!</definedName>
    <definedName name="__sin2" localSheetId="27">#REF!</definedName>
    <definedName name="__sin2" localSheetId="13">#REF!</definedName>
    <definedName name="__sin2" localSheetId="21">#REF!</definedName>
    <definedName name="__sin2" localSheetId="17">#REF!</definedName>
    <definedName name="__sin2" localSheetId="15">#REF!</definedName>
    <definedName name="__sin2" localSheetId="24">#REF!</definedName>
    <definedName name="__sin2" localSheetId="31">#REF!</definedName>
    <definedName name="__sin2" localSheetId="30">#REF!</definedName>
    <definedName name="__sin2" localSheetId="60">#REF!</definedName>
    <definedName name="__sin2" localSheetId="58">#REF!</definedName>
    <definedName name="__sin2" localSheetId="89">#REF!</definedName>
    <definedName name="__sin2" localSheetId="50">#REF!</definedName>
    <definedName name="__sin2" localSheetId="49">#REF!</definedName>
    <definedName name="__sin2" localSheetId="7">#REF!</definedName>
    <definedName name="__sin2" localSheetId="9">#REF!</definedName>
    <definedName name="__sin2" localSheetId="4">#REF!</definedName>
    <definedName name="__sin2" localSheetId="113">#REF!</definedName>
    <definedName name="__sin2" localSheetId="64">#REF!</definedName>
    <definedName name="__sin2" localSheetId="67">#REF!</definedName>
    <definedName name="__sin2" localSheetId="62">#REF!</definedName>
    <definedName name="__sin2" localSheetId="63">#REF!</definedName>
    <definedName name="__sin2" localSheetId="66">#REF!</definedName>
    <definedName name="__sin2" localSheetId="65">#REF!</definedName>
    <definedName name="__sin2">#REF!</definedName>
    <definedName name="__slp1" localSheetId="20">#REF!</definedName>
    <definedName name="__slp1" localSheetId="22">#REF!</definedName>
    <definedName name="__slp1" localSheetId="23">#REF!</definedName>
    <definedName name="__slp1" localSheetId="27">#REF!</definedName>
    <definedName name="__slp1" localSheetId="13">#REF!</definedName>
    <definedName name="__slp1" localSheetId="21">#REF!</definedName>
    <definedName name="__slp1" localSheetId="17">#REF!</definedName>
    <definedName name="__slp1" localSheetId="15">#REF!</definedName>
    <definedName name="__slp1" localSheetId="24">#REF!</definedName>
    <definedName name="__slp1" localSheetId="31">#REF!</definedName>
    <definedName name="__slp1" localSheetId="30">#REF!</definedName>
    <definedName name="__slp1" localSheetId="60">#REF!</definedName>
    <definedName name="__slp1" localSheetId="58">#REF!</definedName>
    <definedName name="__slp1" localSheetId="89">#REF!</definedName>
    <definedName name="__slp1" localSheetId="50">#REF!</definedName>
    <definedName name="__slp1" localSheetId="49">#REF!</definedName>
    <definedName name="__slp1" localSheetId="7">#REF!</definedName>
    <definedName name="__slp1" localSheetId="9">#REF!</definedName>
    <definedName name="__slp1" localSheetId="4">#REF!</definedName>
    <definedName name="__slp1" localSheetId="113">#REF!</definedName>
    <definedName name="__slp1" localSheetId="64">#REF!</definedName>
    <definedName name="__slp1" localSheetId="67">#REF!</definedName>
    <definedName name="__slp1" localSheetId="62">#REF!</definedName>
    <definedName name="__slp1" localSheetId="63">#REF!</definedName>
    <definedName name="__slp1" localSheetId="66">#REF!</definedName>
    <definedName name="__slp1" localSheetId="65">#REF!</definedName>
    <definedName name="__slp1">#REF!</definedName>
    <definedName name="__slp2" localSheetId="20">#REF!</definedName>
    <definedName name="__slp2" localSheetId="22">#REF!</definedName>
    <definedName name="__slp2" localSheetId="23">#REF!</definedName>
    <definedName name="__slp2" localSheetId="27">#REF!</definedName>
    <definedName name="__slp2" localSheetId="13">#REF!</definedName>
    <definedName name="__slp2" localSheetId="21">#REF!</definedName>
    <definedName name="__slp2" localSheetId="17">#REF!</definedName>
    <definedName name="__slp2" localSheetId="15">#REF!</definedName>
    <definedName name="__slp2" localSheetId="24">#REF!</definedName>
    <definedName name="__slp2" localSheetId="31">#REF!</definedName>
    <definedName name="__slp2" localSheetId="30">#REF!</definedName>
    <definedName name="__slp2" localSheetId="60">#REF!</definedName>
    <definedName name="__slp2" localSheetId="58">#REF!</definedName>
    <definedName name="__slp2" localSheetId="89">#REF!</definedName>
    <definedName name="__slp2" localSheetId="50">#REF!</definedName>
    <definedName name="__slp2" localSheetId="49">#REF!</definedName>
    <definedName name="__slp2" localSheetId="7">#REF!</definedName>
    <definedName name="__slp2" localSheetId="9">#REF!</definedName>
    <definedName name="__slp2" localSheetId="4">#REF!</definedName>
    <definedName name="__slp2" localSheetId="113">#REF!</definedName>
    <definedName name="__slp2" localSheetId="64">#REF!</definedName>
    <definedName name="__slp2" localSheetId="67">#REF!</definedName>
    <definedName name="__slp2" localSheetId="62">#REF!</definedName>
    <definedName name="__slp2" localSheetId="63">#REF!</definedName>
    <definedName name="__slp2" localSheetId="66">#REF!</definedName>
    <definedName name="__slp2" localSheetId="65">#REF!</definedName>
    <definedName name="__slp2">#REF!</definedName>
    <definedName name="__son1" localSheetId="20">#REF!</definedName>
    <definedName name="__son1" localSheetId="22">#REF!</definedName>
    <definedName name="__son1" localSheetId="23">#REF!</definedName>
    <definedName name="__son1" localSheetId="27">#REF!</definedName>
    <definedName name="__son1" localSheetId="13">#REF!</definedName>
    <definedName name="__son1" localSheetId="21">#REF!</definedName>
    <definedName name="__son1" localSheetId="17">#REF!</definedName>
    <definedName name="__son1" localSheetId="15">#REF!</definedName>
    <definedName name="__son1" localSheetId="24">#REF!</definedName>
    <definedName name="__son1" localSheetId="31">#REF!</definedName>
    <definedName name="__son1" localSheetId="30">#REF!</definedName>
    <definedName name="__son1" localSheetId="60">#REF!</definedName>
    <definedName name="__son1" localSheetId="58">#REF!</definedName>
    <definedName name="__son1" localSheetId="89">#REF!</definedName>
    <definedName name="__son1" localSheetId="50">#REF!</definedName>
    <definedName name="__son1" localSheetId="49">#REF!</definedName>
    <definedName name="__son1" localSheetId="7">#REF!</definedName>
    <definedName name="__son1" localSheetId="9">#REF!</definedName>
    <definedName name="__son1" localSheetId="4">#REF!</definedName>
    <definedName name="__son1" localSheetId="113">#REF!</definedName>
    <definedName name="__son1" localSheetId="64">#REF!</definedName>
    <definedName name="__son1" localSheetId="67">#REF!</definedName>
    <definedName name="__son1" localSheetId="62">#REF!</definedName>
    <definedName name="__son1" localSheetId="63">#REF!</definedName>
    <definedName name="__son1" localSheetId="66">#REF!</definedName>
    <definedName name="__son1" localSheetId="65">#REF!</definedName>
    <definedName name="__son1">#REF!</definedName>
    <definedName name="__son2" localSheetId="20">#REF!</definedName>
    <definedName name="__son2" localSheetId="22">#REF!</definedName>
    <definedName name="__son2" localSheetId="23">#REF!</definedName>
    <definedName name="__son2" localSheetId="27">#REF!</definedName>
    <definedName name="__son2" localSheetId="13">#REF!</definedName>
    <definedName name="__son2" localSheetId="21">#REF!</definedName>
    <definedName name="__son2" localSheetId="17">#REF!</definedName>
    <definedName name="__son2" localSheetId="15">#REF!</definedName>
    <definedName name="__son2" localSheetId="24">#REF!</definedName>
    <definedName name="__son2" localSheetId="31">#REF!</definedName>
    <definedName name="__son2" localSheetId="30">#REF!</definedName>
    <definedName name="__son2" localSheetId="60">#REF!</definedName>
    <definedName name="__son2" localSheetId="58">#REF!</definedName>
    <definedName name="__son2" localSheetId="89">#REF!</definedName>
    <definedName name="__son2" localSheetId="50">#REF!</definedName>
    <definedName name="__son2" localSheetId="49">#REF!</definedName>
    <definedName name="__son2" localSheetId="7">#REF!</definedName>
    <definedName name="__son2" localSheetId="9">#REF!</definedName>
    <definedName name="__son2" localSheetId="4">#REF!</definedName>
    <definedName name="__son2" localSheetId="113">#REF!</definedName>
    <definedName name="__son2" localSheetId="64">#REF!</definedName>
    <definedName name="__son2" localSheetId="67">#REF!</definedName>
    <definedName name="__son2" localSheetId="62">#REF!</definedName>
    <definedName name="__son2" localSheetId="63">#REF!</definedName>
    <definedName name="__son2" localSheetId="66">#REF!</definedName>
    <definedName name="__son2" localSheetId="65">#REF!</definedName>
    <definedName name="__son2">#REF!</definedName>
    <definedName name="__tab1" localSheetId="20">#REF!</definedName>
    <definedName name="__tab1" localSheetId="22">#REF!</definedName>
    <definedName name="__tab1" localSheetId="23">#REF!</definedName>
    <definedName name="__tab1" localSheetId="27">#REF!</definedName>
    <definedName name="__tab1" localSheetId="13">#REF!</definedName>
    <definedName name="__tab1" localSheetId="21">#REF!</definedName>
    <definedName name="__tab1" localSheetId="17">#REF!</definedName>
    <definedName name="__tab1" localSheetId="15">#REF!</definedName>
    <definedName name="__tab1" localSheetId="24">#REF!</definedName>
    <definedName name="__tab1" localSheetId="31">#REF!</definedName>
    <definedName name="__tab1" localSheetId="30">#REF!</definedName>
    <definedName name="__tab1" localSheetId="60">#REF!</definedName>
    <definedName name="__tab1" localSheetId="58">#REF!</definedName>
    <definedName name="__tab1" localSheetId="89">#REF!</definedName>
    <definedName name="__tab1" localSheetId="50">#REF!</definedName>
    <definedName name="__tab1" localSheetId="49">#REF!</definedName>
    <definedName name="__tab1" localSheetId="7">#REF!</definedName>
    <definedName name="__tab1" localSheetId="9">#REF!</definedName>
    <definedName name="__tab1" localSheetId="4">#REF!</definedName>
    <definedName name="__tab1" localSheetId="113">#REF!</definedName>
    <definedName name="__tab1" localSheetId="64">#REF!</definedName>
    <definedName name="__tab1" localSheetId="67">#REF!</definedName>
    <definedName name="__tab1" localSheetId="62">#REF!</definedName>
    <definedName name="__tab1" localSheetId="63">#REF!</definedName>
    <definedName name="__tab1" localSheetId="66">#REF!</definedName>
    <definedName name="__tab1" localSheetId="65">#REF!</definedName>
    <definedName name="__tab1">#REF!</definedName>
    <definedName name="__tab2" localSheetId="20">#REF!</definedName>
    <definedName name="__tab2" localSheetId="22">#REF!</definedName>
    <definedName name="__tab2" localSheetId="23">#REF!</definedName>
    <definedName name="__tab2" localSheetId="27">#REF!</definedName>
    <definedName name="__tab2" localSheetId="13">#REF!</definedName>
    <definedName name="__tab2" localSheetId="21">#REF!</definedName>
    <definedName name="__tab2" localSheetId="17">#REF!</definedName>
    <definedName name="__tab2" localSheetId="15">#REF!</definedName>
    <definedName name="__tab2" localSheetId="24">#REF!</definedName>
    <definedName name="__tab2" localSheetId="31">#REF!</definedName>
    <definedName name="__tab2" localSheetId="30">#REF!</definedName>
    <definedName name="__tab2" localSheetId="60">#REF!</definedName>
    <definedName name="__tab2" localSheetId="58">#REF!</definedName>
    <definedName name="__tab2" localSheetId="89">#REF!</definedName>
    <definedName name="__tab2" localSheetId="50">#REF!</definedName>
    <definedName name="__tab2" localSheetId="49">#REF!</definedName>
    <definedName name="__tab2" localSheetId="7">#REF!</definedName>
    <definedName name="__tab2" localSheetId="9">#REF!</definedName>
    <definedName name="__tab2" localSheetId="4">#REF!</definedName>
    <definedName name="__tab2" localSheetId="113">#REF!</definedName>
    <definedName name="__tab2" localSheetId="64">#REF!</definedName>
    <definedName name="__tab2" localSheetId="67">#REF!</definedName>
    <definedName name="__tab2" localSheetId="62">#REF!</definedName>
    <definedName name="__tab2" localSheetId="63">#REF!</definedName>
    <definedName name="__tab2" localSheetId="66">#REF!</definedName>
    <definedName name="__tab2" localSheetId="65">#REF!</definedName>
    <definedName name="__tab2">#REF!</definedName>
    <definedName name="__tam1" localSheetId="20">#REF!</definedName>
    <definedName name="__tam1" localSheetId="22">#REF!</definedName>
    <definedName name="__tam1" localSheetId="23">#REF!</definedName>
    <definedName name="__tam1" localSheetId="27">#REF!</definedName>
    <definedName name="__tam1" localSheetId="13">#REF!</definedName>
    <definedName name="__tam1" localSheetId="21">#REF!</definedName>
    <definedName name="__tam1" localSheetId="17">#REF!</definedName>
    <definedName name="__tam1" localSheetId="15">#REF!</definedName>
    <definedName name="__tam1" localSheetId="24">#REF!</definedName>
    <definedName name="__tam1" localSheetId="31">#REF!</definedName>
    <definedName name="__tam1" localSheetId="30">#REF!</definedName>
    <definedName name="__tam1" localSheetId="60">#REF!</definedName>
    <definedName name="__tam1" localSheetId="58">#REF!</definedName>
    <definedName name="__tam1" localSheetId="89">#REF!</definedName>
    <definedName name="__tam1" localSheetId="50">#REF!</definedName>
    <definedName name="__tam1" localSheetId="49">#REF!</definedName>
    <definedName name="__tam1" localSheetId="7">#REF!</definedName>
    <definedName name="__tam1" localSheetId="9">#REF!</definedName>
    <definedName name="__tam1" localSheetId="4">#REF!</definedName>
    <definedName name="__tam1" localSheetId="113">#REF!</definedName>
    <definedName name="__tam1" localSheetId="64">#REF!</definedName>
    <definedName name="__tam1" localSheetId="67">#REF!</definedName>
    <definedName name="__tam1" localSheetId="62">#REF!</definedName>
    <definedName name="__tam1" localSheetId="63">#REF!</definedName>
    <definedName name="__tam1" localSheetId="66">#REF!</definedName>
    <definedName name="__tam1" localSheetId="65">#REF!</definedName>
    <definedName name="__tam1">#REF!</definedName>
    <definedName name="__tam2" localSheetId="20">#REF!</definedName>
    <definedName name="__tam2" localSheetId="22">#REF!</definedName>
    <definedName name="__tam2" localSheetId="23">#REF!</definedName>
    <definedName name="__tam2" localSheetId="27">#REF!</definedName>
    <definedName name="__tam2" localSheetId="13">#REF!</definedName>
    <definedName name="__tam2" localSheetId="21">#REF!</definedName>
    <definedName name="__tam2" localSheetId="17">#REF!</definedName>
    <definedName name="__tam2" localSheetId="15">#REF!</definedName>
    <definedName name="__tam2" localSheetId="24">#REF!</definedName>
    <definedName name="__tam2" localSheetId="31">#REF!</definedName>
    <definedName name="__tam2" localSheetId="30">#REF!</definedName>
    <definedName name="__tam2" localSheetId="60">#REF!</definedName>
    <definedName name="__tam2" localSheetId="58">#REF!</definedName>
    <definedName name="__tam2" localSheetId="89">#REF!</definedName>
    <definedName name="__tam2" localSheetId="50">#REF!</definedName>
    <definedName name="__tam2" localSheetId="49">#REF!</definedName>
    <definedName name="__tam2" localSheetId="7">#REF!</definedName>
    <definedName name="__tam2" localSheetId="9">#REF!</definedName>
    <definedName name="__tam2" localSheetId="4">#REF!</definedName>
    <definedName name="__tam2" localSheetId="113">#REF!</definedName>
    <definedName name="__tam2" localSheetId="64">#REF!</definedName>
    <definedName name="__tam2" localSheetId="67">#REF!</definedName>
    <definedName name="__tam2" localSheetId="62">#REF!</definedName>
    <definedName name="__tam2" localSheetId="63">#REF!</definedName>
    <definedName name="__tam2" localSheetId="66">#REF!</definedName>
    <definedName name="__tam2" localSheetId="65">#REF!</definedName>
    <definedName name="__tam2">#REF!</definedName>
    <definedName name="__ver1" localSheetId="20">#REF!</definedName>
    <definedName name="__ver1" localSheetId="22">#REF!</definedName>
    <definedName name="__ver1" localSheetId="23">#REF!</definedName>
    <definedName name="__ver1" localSheetId="27">#REF!</definedName>
    <definedName name="__ver1" localSheetId="13">#REF!</definedName>
    <definedName name="__ver1" localSheetId="21">#REF!</definedName>
    <definedName name="__ver1" localSheetId="17">#REF!</definedName>
    <definedName name="__ver1" localSheetId="15">#REF!</definedName>
    <definedName name="__ver1" localSheetId="24">#REF!</definedName>
    <definedName name="__ver1" localSheetId="31">#REF!</definedName>
    <definedName name="__ver1" localSheetId="30">#REF!</definedName>
    <definedName name="__ver1" localSheetId="60">#REF!</definedName>
    <definedName name="__ver1" localSheetId="58">#REF!</definedName>
    <definedName name="__ver1" localSheetId="89">#REF!</definedName>
    <definedName name="__ver1" localSheetId="50">#REF!</definedName>
    <definedName name="__ver1" localSheetId="49">#REF!</definedName>
    <definedName name="__ver1" localSheetId="7">#REF!</definedName>
    <definedName name="__ver1" localSheetId="9">#REF!</definedName>
    <definedName name="__ver1" localSheetId="4">#REF!</definedName>
    <definedName name="__ver1" localSheetId="113">#REF!</definedName>
    <definedName name="__ver1" localSheetId="64">#REF!</definedName>
    <definedName name="__ver1" localSheetId="67">#REF!</definedName>
    <definedName name="__ver1" localSheetId="62">#REF!</definedName>
    <definedName name="__ver1" localSheetId="63">#REF!</definedName>
    <definedName name="__ver1" localSheetId="66">#REF!</definedName>
    <definedName name="__ver1" localSheetId="65">#REF!</definedName>
    <definedName name="__ver1">#REF!</definedName>
    <definedName name="__ver2" localSheetId="20">#REF!</definedName>
    <definedName name="__ver2" localSheetId="22">#REF!</definedName>
    <definedName name="__ver2" localSheetId="23">#REF!</definedName>
    <definedName name="__ver2" localSheetId="27">#REF!</definedName>
    <definedName name="__ver2" localSheetId="13">#REF!</definedName>
    <definedName name="__ver2" localSheetId="21">#REF!</definedName>
    <definedName name="__ver2" localSheetId="17">#REF!</definedName>
    <definedName name="__ver2" localSheetId="15">#REF!</definedName>
    <definedName name="__ver2" localSheetId="24">#REF!</definedName>
    <definedName name="__ver2" localSheetId="31">#REF!</definedName>
    <definedName name="__ver2" localSheetId="30">#REF!</definedName>
    <definedName name="__ver2" localSheetId="60">#REF!</definedName>
    <definedName name="__ver2" localSheetId="58">#REF!</definedName>
    <definedName name="__ver2" localSheetId="89">#REF!</definedName>
    <definedName name="__ver2" localSheetId="50">#REF!</definedName>
    <definedName name="__ver2" localSheetId="49">#REF!</definedName>
    <definedName name="__ver2" localSheetId="7">#REF!</definedName>
    <definedName name="__ver2" localSheetId="9">#REF!</definedName>
    <definedName name="__ver2" localSheetId="4">#REF!</definedName>
    <definedName name="__ver2" localSheetId="113">#REF!</definedName>
    <definedName name="__ver2" localSheetId="64">#REF!</definedName>
    <definedName name="__ver2" localSheetId="67">#REF!</definedName>
    <definedName name="__ver2" localSheetId="62">#REF!</definedName>
    <definedName name="__ver2" localSheetId="63">#REF!</definedName>
    <definedName name="__ver2" localSheetId="66">#REF!</definedName>
    <definedName name="__ver2" localSheetId="65">#REF!</definedName>
    <definedName name="__ver2">#REF!</definedName>
    <definedName name="_1" localSheetId="20">#REF!</definedName>
    <definedName name="_1" localSheetId="22">#REF!</definedName>
    <definedName name="_1" localSheetId="23">#REF!</definedName>
    <definedName name="_1" localSheetId="27">#REF!</definedName>
    <definedName name="_1" localSheetId="13">#REF!</definedName>
    <definedName name="_1" localSheetId="21">#REF!</definedName>
    <definedName name="_1" localSheetId="17">#REF!</definedName>
    <definedName name="_1" localSheetId="15">#REF!</definedName>
    <definedName name="_1" localSheetId="24">#REF!</definedName>
    <definedName name="_1" localSheetId="31">#REF!</definedName>
    <definedName name="_1" localSheetId="30">#REF!</definedName>
    <definedName name="_1" localSheetId="60">#REF!</definedName>
    <definedName name="_1" localSheetId="58">#REF!</definedName>
    <definedName name="_1" localSheetId="89">#REF!</definedName>
    <definedName name="_1" localSheetId="50">#REF!</definedName>
    <definedName name="_1" localSheetId="49">#REF!</definedName>
    <definedName name="_1" localSheetId="7">#REF!</definedName>
    <definedName name="_1" localSheetId="9">#REF!</definedName>
    <definedName name="_1" localSheetId="4">#REF!</definedName>
    <definedName name="_1" localSheetId="113">#REF!</definedName>
    <definedName name="_1" localSheetId="64">#REF!</definedName>
    <definedName name="_1" localSheetId="67">#REF!</definedName>
    <definedName name="_1" localSheetId="62">#REF!</definedName>
    <definedName name="_1" localSheetId="63">#REF!</definedName>
    <definedName name="_1" localSheetId="66">#REF!</definedName>
    <definedName name="_1" localSheetId="65">#REF!</definedName>
    <definedName name="_1">#REF!</definedName>
    <definedName name="_ags1" localSheetId="20">#REF!</definedName>
    <definedName name="_ags1" localSheetId="22">#REF!</definedName>
    <definedName name="_ags1" localSheetId="23">#REF!</definedName>
    <definedName name="_ags1" localSheetId="27">#REF!</definedName>
    <definedName name="_ags1" localSheetId="13">#REF!</definedName>
    <definedName name="_ags1" localSheetId="21">#REF!</definedName>
    <definedName name="_ags1" localSheetId="17">#REF!</definedName>
    <definedName name="_ags1" localSheetId="15">#REF!</definedName>
    <definedName name="_ags1" localSheetId="24">#REF!</definedName>
    <definedName name="_ags1" localSheetId="31">#REF!</definedName>
    <definedName name="_ags1" localSheetId="30">#REF!</definedName>
    <definedName name="_ags1" localSheetId="60">#REF!</definedName>
    <definedName name="_ags1" localSheetId="58">#REF!</definedName>
    <definedName name="_ags1" localSheetId="89">#REF!</definedName>
    <definedName name="_ags1" localSheetId="50">#REF!</definedName>
    <definedName name="_ags1" localSheetId="49">#REF!</definedName>
    <definedName name="_ags1" localSheetId="7">#REF!</definedName>
    <definedName name="_ags1" localSheetId="9">#REF!</definedName>
    <definedName name="_ags1" localSheetId="4">#REF!</definedName>
    <definedName name="_ags1" localSheetId="113">#REF!</definedName>
    <definedName name="_ags1" localSheetId="64">#REF!</definedName>
    <definedName name="_ags1" localSheetId="67">#REF!</definedName>
    <definedName name="_ags1" localSheetId="62">#REF!</definedName>
    <definedName name="_ags1" localSheetId="63">#REF!</definedName>
    <definedName name="_ags1" localSheetId="66">#REF!</definedName>
    <definedName name="_ags1" localSheetId="65">#REF!</definedName>
    <definedName name="_ags1">#REF!</definedName>
    <definedName name="_ags2" localSheetId="20">#REF!</definedName>
    <definedName name="_ags2" localSheetId="22">#REF!</definedName>
    <definedName name="_ags2" localSheetId="23">#REF!</definedName>
    <definedName name="_ags2" localSheetId="27">#REF!</definedName>
    <definedName name="_ags2" localSheetId="13">#REF!</definedName>
    <definedName name="_ags2" localSheetId="21">#REF!</definedName>
    <definedName name="_ags2" localSheetId="17">#REF!</definedName>
    <definedName name="_ags2" localSheetId="15">#REF!</definedName>
    <definedName name="_ags2" localSheetId="24">#REF!</definedName>
    <definedName name="_ags2" localSheetId="31">#REF!</definedName>
    <definedName name="_ags2" localSheetId="30">#REF!</definedName>
    <definedName name="_ags2" localSheetId="60">#REF!</definedName>
    <definedName name="_ags2" localSheetId="58">#REF!</definedName>
    <definedName name="_ags2" localSheetId="89">#REF!</definedName>
    <definedName name="_ags2" localSheetId="50">#REF!</definedName>
    <definedName name="_ags2" localSheetId="49">#REF!</definedName>
    <definedName name="_ags2" localSheetId="7">#REF!</definedName>
    <definedName name="_ags2" localSheetId="9">#REF!</definedName>
    <definedName name="_ags2" localSheetId="4">#REF!</definedName>
    <definedName name="_ags2" localSheetId="113">#REF!</definedName>
    <definedName name="_ags2" localSheetId="64">#REF!</definedName>
    <definedName name="_ags2" localSheetId="67">#REF!</definedName>
    <definedName name="_ags2" localSheetId="62">#REF!</definedName>
    <definedName name="_ags2" localSheetId="63">#REF!</definedName>
    <definedName name="_ags2" localSheetId="66">#REF!</definedName>
    <definedName name="_ags2" localSheetId="65">#REF!</definedName>
    <definedName name="_ags2">#REF!</definedName>
    <definedName name="_bcn1" localSheetId="20">#REF!</definedName>
    <definedName name="_bcn1" localSheetId="22">#REF!</definedName>
    <definedName name="_bcn1" localSheetId="23">#REF!</definedName>
    <definedName name="_bcn1" localSheetId="27">#REF!</definedName>
    <definedName name="_bcn1" localSheetId="13">#REF!</definedName>
    <definedName name="_bcn1" localSheetId="21">#REF!</definedName>
    <definedName name="_bcn1" localSheetId="17">#REF!</definedName>
    <definedName name="_bcn1" localSheetId="15">#REF!</definedName>
    <definedName name="_bcn1" localSheetId="24">#REF!</definedName>
    <definedName name="_bcn1" localSheetId="31">#REF!</definedName>
    <definedName name="_bcn1" localSheetId="30">#REF!</definedName>
    <definedName name="_bcn1" localSheetId="60">#REF!</definedName>
    <definedName name="_bcn1" localSheetId="58">#REF!</definedName>
    <definedName name="_bcn1" localSheetId="89">#REF!</definedName>
    <definedName name="_bcn1" localSheetId="50">#REF!</definedName>
    <definedName name="_bcn1" localSheetId="49">#REF!</definedName>
    <definedName name="_bcn1" localSheetId="7">#REF!</definedName>
    <definedName name="_bcn1" localSheetId="9">#REF!</definedName>
    <definedName name="_bcn1" localSheetId="4">#REF!</definedName>
    <definedName name="_bcn1" localSheetId="113">#REF!</definedName>
    <definedName name="_bcn1" localSheetId="64">#REF!</definedName>
    <definedName name="_bcn1" localSheetId="67">#REF!</definedName>
    <definedName name="_bcn1" localSheetId="62">#REF!</definedName>
    <definedName name="_bcn1" localSheetId="63">#REF!</definedName>
    <definedName name="_bcn1" localSheetId="66">#REF!</definedName>
    <definedName name="_bcn1" localSheetId="65">#REF!</definedName>
    <definedName name="_bcn1">#REF!</definedName>
    <definedName name="_bcn2" localSheetId="20">#REF!</definedName>
    <definedName name="_bcn2" localSheetId="22">#REF!</definedName>
    <definedName name="_bcn2" localSheetId="23">#REF!</definedName>
    <definedName name="_bcn2" localSheetId="27">#REF!</definedName>
    <definedName name="_bcn2" localSheetId="13">#REF!</definedName>
    <definedName name="_bcn2" localSheetId="21">#REF!</definedName>
    <definedName name="_bcn2" localSheetId="17">#REF!</definedName>
    <definedName name="_bcn2" localSheetId="15">#REF!</definedName>
    <definedName name="_bcn2" localSheetId="24">#REF!</definedName>
    <definedName name="_bcn2" localSheetId="31">#REF!</definedName>
    <definedName name="_bcn2" localSheetId="30">#REF!</definedName>
    <definedName name="_bcn2" localSheetId="60">#REF!</definedName>
    <definedName name="_bcn2" localSheetId="58">#REF!</definedName>
    <definedName name="_bcn2" localSheetId="89">#REF!</definedName>
    <definedName name="_bcn2" localSheetId="50">#REF!</definedName>
    <definedName name="_bcn2" localSheetId="49">#REF!</definedName>
    <definedName name="_bcn2" localSheetId="7">#REF!</definedName>
    <definedName name="_bcn2" localSheetId="9">#REF!</definedName>
    <definedName name="_bcn2" localSheetId="4">#REF!</definedName>
    <definedName name="_bcn2" localSheetId="113">#REF!</definedName>
    <definedName name="_bcn2" localSheetId="64">#REF!</definedName>
    <definedName name="_bcn2" localSheetId="67">#REF!</definedName>
    <definedName name="_bcn2" localSheetId="62">#REF!</definedName>
    <definedName name="_bcn2" localSheetId="63">#REF!</definedName>
    <definedName name="_bcn2" localSheetId="66">#REF!</definedName>
    <definedName name="_bcn2" localSheetId="65">#REF!</definedName>
    <definedName name="_bcn2">#REF!</definedName>
    <definedName name="_bcs1" localSheetId="20">#REF!</definedName>
    <definedName name="_bcs1" localSheetId="22">#REF!</definedName>
    <definedName name="_bcs1" localSheetId="23">#REF!</definedName>
    <definedName name="_bcs1" localSheetId="27">#REF!</definedName>
    <definedName name="_bcs1" localSheetId="13">#REF!</definedName>
    <definedName name="_bcs1" localSheetId="21">#REF!</definedName>
    <definedName name="_bcs1" localSheetId="17">#REF!</definedName>
    <definedName name="_bcs1" localSheetId="15">#REF!</definedName>
    <definedName name="_bcs1" localSheetId="24">#REF!</definedName>
    <definedName name="_bcs1" localSheetId="31">#REF!</definedName>
    <definedName name="_bcs1" localSheetId="30">#REF!</definedName>
    <definedName name="_bcs1" localSheetId="60">#REF!</definedName>
    <definedName name="_bcs1" localSheetId="58">#REF!</definedName>
    <definedName name="_bcs1" localSheetId="89">#REF!</definedName>
    <definedName name="_bcs1" localSheetId="50">#REF!</definedName>
    <definedName name="_bcs1" localSheetId="49">#REF!</definedName>
    <definedName name="_bcs1" localSheetId="7">#REF!</definedName>
    <definedName name="_bcs1" localSheetId="9">#REF!</definedName>
    <definedName name="_bcs1" localSheetId="4">#REF!</definedName>
    <definedName name="_bcs1" localSheetId="113">#REF!</definedName>
    <definedName name="_bcs1" localSheetId="64">#REF!</definedName>
    <definedName name="_bcs1" localSheetId="67">#REF!</definedName>
    <definedName name="_bcs1" localSheetId="62">#REF!</definedName>
    <definedName name="_bcs1" localSheetId="63">#REF!</definedName>
    <definedName name="_bcs1" localSheetId="66">#REF!</definedName>
    <definedName name="_bcs1" localSheetId="65">#REF!</definedName>
    <definedName name="_bcs1">#REF!</definedName>
    <definedName name="_bcs2" localSheetId="20">#REF!</definedName>
    <definedName name="_bcs2" localSheetId="22">#REF!</definedName>
    <definedName name="_bcs2" localSheetId="23">#REF!</definedName>
    <definedName name="_bcs2" localSheetId="27">#REF!</definedName>
    <definedName name="_bcs2" localSheetId="13">#REF!</definedName>
    <definedName name="_bcs2" localSheetId="21">#REF!</definedName>
    <definedName name="_bcs2" localSheetId="17">#REF!</definedName>
    <definedName name="_bcs2" localSheetId="15">#REF!</definedName>
    <definedName name="_bcs2" localSheetId="24">#REF!</definedName>
    <definedName name="_bcs2" localSheetId="31">#REF!</definedName>
    <definedName name="_bcs2" localSheetId="30">#REF!</definedName>
    <definedName name="_bcs2" localSheetId="60">#REF!</definedName>
    <definedName name="_bcs2" localSheetId="58">#REF!</definedName>
    <definedName name="_bcs2" localSheetId="89">#REF!</definedName>
    <definedName name="_bcs2" localSheetId="50">#REF!</definedName>
    <definedName name="_bcs2" localSheetId="49">#REF!</definedName>
    <definedName name="_bcs2" localSheetId="7">#REF!</definedName>
    <definedName name="_bcs2" localSheetId="9">#REF!</definedName>
    <definedName name="_bcs2" localSheetId="4">#REF!</definedName>
    <definedName name="_bcs2" localSheetId="113">#REF!</definedName>
    <definedName name="_bcs2" localSheetId="64">#REF!</definedName>
    <definedName name="_bcs2" localSheetId="67">#REF!</definedName>
    <definedName name="_bcs2" localSheetId="62">#REF!</definedName>
    <definedName name="_bcs2" localSheetId="63">#REF!</definedName>
    <definedName name="_bcs2" localSheetId="66">#REF!</definedName>
    <definedName name="_bcs2" localSheetId="65">#REF!</definedName>
    <definedName name="_bcs2">#REF!</definedName>
    <definedName name="_col1" localSheetId="20">#REF!</definedName>
    <definedName name="_col1" localSheetId="22">#REF!</definedName>
    <definedName name="_col1" localSheetId="23">#REF!</definedName>
    <definedName name="_col1" localSheetId="27">#REF!</definedName>
    <definedName name="_col1" localSheetId="13">#REF!</definedName>
    <definedName name="_col1" localSheetId="21">#REF!</definedName>
    <definedName name="_col1" localSheetId="17">#REF!</definedName>
    <definedName name="_col1" localSheetId="15">#REF!</definedName>
    <definedName name="_col1" localSheetId="24">#REF!</definedName>
    <definedName name="_col1" localSheetId="31">#REF!</definedName>
    <definedName name="_col1" localSheetId="30">#REF!</definedName>
    <definedName name="_col1" localSheetId="60">#REF!</definedName>
    <definedName name="_col1" localSheetId="58">#REF!</definedName>
    <definedName name="_col1" localSheetId="89">#REF!</definedName>
    <definedName name="_col1" localSheetId="50">#REF!</definedName>
    <definedName name="_col1" localSheetId="49">#REF!</definedName>
    <definedName name="_col1" localSheetId="7">#REF!</definedName>
    <definedName name="_col1" localSheetId="9">#REF!</definedName>
    <definedName name="_col1" localSheetId="4">#REF!</definedName>
    <definedName name="_col1" localSheetId="113">#REF!</definedName>
    <definedName name="_col1" localSheetId="64">#REF!</definedName>
    <definedName name="_col1" localSheetId="67">#REF!</definedName>
    <definedName name="_col1" localSheetId="62">#REF!</definedName>
    <definedName name="_col1" localSheetId="63">#REF!</definedName>
    <definedName name="_col1" localSheetId="66">#REF!</definedName>
    <definedName name="_col1" localSheetId="65">#REF!</definedName>
    <definedName name="_col1">#REF!</definedName>
    <definedName name="_col2" localSheetId="20">#REF!</definedName>
    <definedName name="_col2" localSheetId="22">#REF!</definedName>
    <definedName name="_col2" localSheetId="23">#REF!</definedName>
    <definedName name="_col2" localSheetId="27">#REF!</definedName>
    <definedName name="_col2" localSheetId="13">#REF!</definedName>
    <definedName name="_col2" localSheetId="21">#REF!</definedName>
    <definedName name="_col2" localSheetId="17">#REF!</definedName>
    <definedName name="_col2" localSheetId="15">#REF!</definedName>
    <definedName name="_col2" localSheetId="24">#REF!</definedName>
    <definedName name="_col2" localSheetId="31">#REF!</definedName>
    <definedName name="_col2" localSheetId="30">#REF!</definedName>
    <definedName name="_col2" localSheetId="60">#REF!</definedName>
    <definedName name="_col2" localSheetId="58">#REF!</definedName>
    <definedName name="_col2" localSheetId="89">#REF!</definedName>
    <definedName name="_col2" localSheetId="50">#REF!</definedName>
    <definedName name="_col2" localSheetId="49">#REF!</definedName>
    <definedName name="_col2" localSheetId="7">#REF!</definedName>
    <definedName name="_col2" localSheetId="9">#REF!</definedName>
    <definedName name="_col2" localSheetId="4">#REF!</definedName>
    <definedName name="_col2" localSheetId="113">#REF!</definedName>
    <definedName name="_col2" localSheetId="64">#REF!</definedName>
    <definedName name="_col2" localSheetId="67">#REF!</definedName>
    <definedName name="_col2" localSheetId="62">#REF!</definedName>
    <definedName name="_col2" localSheetId="63">#REF!</definedName>
    <definedName name="_col2" localSheetId="66">#REF!</definedName>
    <definedName name="_col2" localSheetId="65">#REF!</definedName>
    <definedName name="_col2">#REF!</definedName>
    <definedName name="_dgo1" localSheetId="20">#REF!</definedName>
    <definedName name="_dgo1" localSheetId="22">#REF!</definedName>
    <definedName name="_dgo1" localSheetId="23">#REF!</definedName>
    <definedName name="_dgo1" localSheetId="27">#REF!</definedName>
    <definedName name="_dgo1" localSheetId="13">#REF!</definedName>
    <definedName name="_dgo1" localSheetId="21">#REF!</definedName>
    <definedName name="_dgo1" localSheetId="17">#REF!</definedName>
    <definedName name="_dgo1" localSheetId="15">#REF!</definedName>
    <definedName name="_dgo1" localSheetId="24">#REF!</definedName>
    <definedName name="_dgo1" localSheetId="31">#REF!</definedName>
    <definedName name="_dgo1" localSheetId="30">#REF!</definedName>
    <definedName name="_dgo1" localSheetId="60">#REF!</definedName>
    <definedName name="_dgo1" localSheetId="58">#REF!</definedName>
    <definedName name="_dgo1" localSheetId="89">#REF!</definedName>
    <definedName name="_dgo1" localSheetId="50">#REF!</definedName>
    <definedName name="_dgo1" localSheetId="49">#REF!</definedName>
    <definedName name="_dgo1" localSheetId="7">#REF!</definedName>
    <definedName name="_dgo1" localSheetId="9">#REF!</definedName>
    <definedName name="_dgo1" localSheetId="4">#REF!</definedName>
    <definedName name="_dgo1" localSheetId="113">#REF!</definedName>
    <definedName name="_dgo1" localSheetId="64">#REF!</definedName>
    <definedName name="_dgo1" localSheetId="67">#REF!</definedName>
    <definedName name="_dgo1" localSheetId="62">#REF!</definedName>
    <definedName name="_dgo1" localSheetId="63">#REF!</definedName>
    <definedName name="_dgo1" localSheetId="66">#REF!</definedName>
    <definedName name="_dgo1" localSheetId="65">#REF!</definedName>
    <definedName name="_dgo1">#REF!</definedName>
    <definedName name="_dgo2" localSheetId="20">#REF!</definedName>
    <definedName name="_dgo2" localSheetId="22">#REF!</definedName>
    <definedName name="_dgo2" localSheetId="23">#REF!</definedName>
    <definedName name="_dgo2" localSheetId="27">#REF!</definedName>
    <definedName name="_dgo2" localSheetId="13">#REF!</definedName>
    <definedName name="_dgo2" localSheetId="21">#REF!</definedName>
    <definedName name="_dgo2" localSheetId="17">#REF!</definedName>
    <definedName name="_dgo2" localSheetId="15">#REF!</definedName>
    <definedName name="_dgo2" localSheetId="24">#REF!</definedName>
    <definedName name="_dgo2" localSheetId="31">#REF!</definedName>
    <definedName name="_dgo2" localSheetId="30">#REF!</definedName>
    <definedName name="_dgo2" localSheetId="60">#REF!</definedName>
    <definedName name="_dgo2" localSheetId="58">#REF!</definedName>
    <definedName name="_dgo2" localSheetId="89">#REF!</definedName>
    <definedName name="_dgo2" localSheetId="50">#REF!</definedName>
    <definedName name="_dgo2" localSheetId="49">#REF!</definedName>
    <definedName name="_dgo2" localSheetId="7">#REF!</definedName>
    <definedName name="_dgo2" localSheetId="9">#REF!</definedName>
    <definedName name="_dgo2" localSheetId="4">#REF!</definedName>
    <definedName name="_dgo2" localSheetId="113">#REF!</definedName>
    <definedName name="_dgo2" localSheetId="64">#REF!</definedName>
    <definedName name="_dgo2" localSheetId="67">#REF!</definedName>
    <definedName name="_dgo2" localSheetId="62">#REF!</definedName>
    <definedName name="_dgo2" localSheetId="63">#REF!</definedName>
    <definedName name="_dgo2" localSheetId="66">#REF!</definedName>
    <definedName name="_dgo2" localSheetId="65">#REF!</definedName>
    <definedName name="_dgo2">#REF!</definedName>
    <definedName name="_Fill" localSheetId="20" hidden="1">#REF!</definedName>
    <definedName name="_Fill" localSheetId="22" hidden="1">#REF!</definedName>
    <definedName name="_Fill" localSheetId="23" hidden="1">#REF!</definedName>
    <definedName name="_Fill" localSheetId="27" hidden="1">#REF!</definedName>
    <definedName name="_Fill" localSheetId="13" hidden="1">#REF!</definedName>
    <definedName name="_Fill" localSheetId="21" hidden="1">#REF!</definedName>
    <definedName name="_Fill" localSheetId="17" hidden="1">#REF!</definedName>
    <definedName name="_Fill" localSheetId="15" hidden="1">#REF!</definedName>
    <definedName name="_Fill" localSheetId="24" hidden="1">#REF!</definedName>
    <definedName name="_Fill" localSheetId="31" hidden="1">#REF!</definedName>
    <definedName name="_Fill" localSheetId="30" hidden="1">#REF!</definedName>
    <definedName name="_Fill" localSheetId="60" hidden="1">#REF!</definedName>
    <definedName name="_Fill" localSheetId="58" hidden="1">#REF!</definedName>
    <definedName name="_Fill" localSheetId="89" hidden="1">#REF!</definedName>
    <definedName name="_Fill" localSheetId="50" hidden="1">#REF!</definedName>
    <definedName name="_Fill" localSheetId="49" hidden="1">#REF!</definedName>
    <definedName name="_Fill" localSheetId="7" hidden="1">#REF!</definedName>
    <definedName name="_Fill" localSheetId="9" hidden="1">#REF!</definedName>
    <definedName name="_Fill" localSheetId="4" hidden="1">#REF!</definedName>
    <definedName name="_Fill" localSheetId="113">#REF!</definedName>
    <definedName name="_Fill" localSheetId="64">#REF!</definedName>
    <definedName name="_Fill" localSheetId="67">#REF!</definedName>
    <definedName name="_Fill" localSheetId="62">#REF!</definedName>
    <definedName name="_Fill" localSheetId="63">#REF!</definedName>
    <definedName name="_Fill" localSheetId="66">#REF!</definedName>
    <definedName name="_Fill" localSheetId="65">#REF!</definedName>
    <definedName name="_Fill" hidden="1">#REF!</definedName>
    <definedName name="_xlnm._FilterDatabase" localSheetId="13" hidden="1">'D_L_Inscritos nuevo ingreso'!$A$2:$B$17</definedName>
    <definedName name="_xlnm._FilterDatabase" localSheetId="58" hidden="1">'GU_Distinciones a alumnos'!$A$18:$D$18</definedName>
    <definedName name="_xlnm._FilterDatabase" localSheetId="88" hidden="1">'I_EF_Descripción de obras'!$A$2:$C$104</definedName>
    <definedName name="_xlnm._FilterDatabase" localSheetId="49" hidden="1">'I_Proyectos de Investigación'!$A$2:$I$25</definedName>
    <definedName name="_gro1" localSheetId="20">#REF!</definedName>
    <definedName name="_gro1" localSheetId="22">#REF!</definedName>
    <definedName name="_gro1" localSheetId="23">#REF!</definedName>
    <definedName name="_gro1" localSheetId="27">#REF!</definedName>
    <definedName name="_gro1" localSheetId="13">#REF!</definedName>
    <definedName name="_gro1" localSheetId="21">#REF!</definedName>
    <definedName name="_gro1" localSheetId="17">#REF!</definedName>
    <definedName name="_gro1" localSheetId="15">#REF!</definedName>
    <definedName name="_gro1" localSheetId="24">#REF!</definedName>
    <definedName name="_gro1" localSheetId="31">#REF!</definedName>
    <definedName name="_gro1" localSheetId="30">#REF!</definedName>
    <definedName name="_gro1" localSheetId="60">#REF!</definedName>
    <definedName name="_gro1" localSheetId="58">#REF!</definedName>
    <definedName name="_gro1" localSheetId="89">#REF!</definedName>
    <definedName name="_gro1" localSheetId="50">#REF!</definedName>
    <definedName name="_gro1" localSheetId="49">#REF!</definedName>
    <definedName name="_gro1" localSheetId="7">#REF!</definedName>
    <definedName name="_gro1" localSheetId="9">#REF!</definedName>
    <definedName name="_gro1" localSheetId="4">#REF!</definedName>
    <definedName name="_gro1" localSheetId="113">#REF!</definedName>
    <definedName name="_gro1" localSheetId="64">#REF!</definedName>
    <definedName name="_gro1" localSheetId="67">#REF!</definedName>
    <definedName name="_gro1" localSheetId="62">#REF!</definedName>
    <definedName name="_gro1" localSheetId="63">#REF!</definedName>
    <definedName name="_gro1" localSheetId="66">#REF!</definedName>
    <definedName name="_gro1" localSheetId="65">#REF!</definedName>
    <definedName name="_gro1">#REF!</definedName>
    <definedName name="_gro2" localSheetId="20">#REF!</definedName>
    <definedName name="_gro2" localSheetId="22">#REF!</definedName>
    <definedName name="_gro2" localSheetId="23">#REF!</definedName>
    <definedName name="_gro2" localSheetId="27">#REF!</definedName>
    <definedName name="_gro2" localSheetId="13">#REF!</definedName>
    <definedName name="_gro2" localSheetId="21">#REF!</definedName>
    <definedName name="_gro2" localSheetId="17">#REF!</definedName>
    <definedName name="_gro2" localSheetId="15">#REF!</definedName>
    <definedName name="_gro2" localSheetId="24">#REF!</definedName>
    <definedName name="_gro2" localSheetId="31">#REF!</definedName>
    <definedName name="_gro2" localSheetId="30">#REF!</definedName>
    <definedName name="_gro2" localSheetId="60">#REF!</definedName>
    <definedName name="_gro2" localSheetId="58">#REF!</definedName>
    <definedName name="_gro2" localSheetId="89">#REF!</definedName>
    <definedName name="_gro2" localSheetId="50">#REF!</definedName>
    <definedName name="_gro2" localSheetId="49">#REF!</definedName>
    <definedName name="_gro2" localSheetId="7">#REF!</definedName>
    <definedName name="_gro2" localSheetId="9">#REF!</definedName>
    <definedName name="_gro2" localSheetId="4">#REF!</definedName>
    <definedName name="_gro2" localSheetId="113">#REF!</definedName>
    <definedName name="_gro2" localSheetId="64">#REF!</definedName>
    <definedName name="_gro2" localSheetId="67">#REF!</definedName>
    <definedName name="_gro2" localSheetId="62">#REF!</definedName>
    <definedName name="_gro2" localSheetId="63">#REF!</definedName>
    <definedName name="_gro2" localSheetId="66">#REF!</definedName>
    <definedName name="_gro2" localSheetId="65">#REF!</definedName>
    <definedName name="_gro2">#REF!</definedName>
    <definedName name="_gto1" localSheetId="20">#REF!</definedName>
    <definedName name="_gto1" localSheetId="22">#REF!</definedName>
    <definedName name="_gto1" localSheetId="23">#REF!</definedName>
    <definedName name="_gto1" localSheetId="27">#REF!</definedName>
    <definedName name="_gto1" localSheetId="13">#REF!</definedName>
    <definedName name="_gto1" localSheetId="21">#REF!</definedName>
    <definedName name="_gto1" localSheetId="17">#REF!</definedName>
    <definedName name="_gto1" localSheetId="15">#REF!</definedName>
    <definedName name="_gto1" localSheetId="24">#REF!</definedName>
    <definedName name="_gto1" localSheetId="31">#REF!</definedName>
    <definedName name="_gto1" localSheetId="30">#REF!</definedName>
    <definedName name="_gto1" localSheetId="60">#REF!</definedName>
    <definedName name="_gto1" localSheetId="58">#REF!</definedName>
    <definedName name="_gto1" localSheetId="89">#REF!</definedName>
    <definedName name="_gto1" localSheetId="50">#REF!</definedName>
    <definedName name="_gto1" localSheetId="49">#REF!</definedName>
    <definedName name="_gto1" localSheetId="7">#REF!</definedName>
    <definedName name="_gto1" localSheetId="9">#REF!</definedName>
    <definedName name="_gto1" localSheetId="4">#REF!</definedName>
    <definedName name="_gto1" localSheetId="113">#REF!</definedName>
    <definedName name="_gto1" localSheetId="64">#REF!</definedName>
    <definedName name="_gto1" localSheetId="67">#REF!</definedName>
    <definedName name="_gto1" localSheetId="62">#REF!</definedName>
    <definedName name="_gto1" localSheetId="63">#REF!</definedName>
    <definedName name="_gto1" localSheetId="66">#REF!</definedName>
    <definedName name="_gto1" localSheetId="65">#REF!</definedName>
    <definedName name="_gto1">#REF!</definedName>
    <definedName name="_gto2" localSheetId="20">#REF!</definedName>
    <definedName name="_gto2" localSheetId="22">#REF!</definedName>
    <definedName name="_gto2" localSheetId="23">#REF!</definedName>
    <definedName name="_gto2" localSheetId="27">#REF!</definedName>
    <definedName name="_gto2" localSheetId="13">#REF!</definedName>
    <definedName name="_gto2" localSheetId="21">#REF!</definedName>
    <definedName name="_gto2" localSheetId="17">#REF!</definedName>
    <definedName name="_gto2" localSheetId="15">#REF!</definedName>
    <definedName name="_gto2" localSheetId="24">#REF!</definedName>
    <definedName name="_gto2" localSheetId="31">#REF!</definedName>
    <definedName name="_gto2" localSheetId="30">#REF!</definedName>
    <definedName name="_gto2" localSheetId="60">#REF!</definedName>
    <definedName name="_gto2" localSheetId="58">#REF!</definedName>
    <definedName name="_gto2" localSheetId="89">#REF!</definedName>
    <definedName name="_gto2" localSheetId="50">#REF!</definedName>
    <definedName name="_gto2" localSheetId="49">#REF!</definedName>
    <definedName name="_gto2" localSheetId="7">#REF!</definedName>
    <definedName name="_gto2" localSheetId="9">#REF!</definedName>
    <definedName name="_gto2" localSheetId="4">#REF!</definedName>
    <definedName name="_gto2" localSheetId="113">#REF!</definedName>
    <definedName name="_gto2" localSheetId="64">#REF!</definedName>
    <definedName name="_gto2" localSheetId="67">#REF!</definedName>
    <definedName name="_gto2" localSheetId="62">#REF!</definedName>
    <definedName name="_gto2" localSheetId="63">#REF!</definedName>
    <definedName name="_gto2" localSheetId="66">#REF!</definedName>
    <definedName name="_gto2" localSheetId="65">#REF!</definedName>
    <definedName name="_gto2">#REF!</definedName>
    <definedName name="_H100000" localSheetId="20">#REF!</definedName>
    <definedName name="_H100000" localSheetId="22">#REF!</definedName>
    <definedName name="_H100000" localSheetId="23">#REF!</definedName>
    <definedName name="_H100000" localSheetId="27">#REF!</definedName>
    <definedName name="_H100000" localSheetId="13">#REF!</definedName>
    <definedName name="_H100000" localSheetId="21">#REF!</definedName>
    <definedName name="_H100000" localSheetId="17">#REF!</definedName>
    <definedName name="_H100000" localSheetId="15">#REF!</definedName>
    <definedName name="_H100000" localSheetId="24">#REF!</definedName>
    <definedName name="_H100000" localSheetId="31">#REF!</definedName>
    <definedName name="_H100000" localSheetId="30">#REF!</definedName>
    <definedName name="_H100000" localSheetId="60">#REF!</definedName>
    <definedName name="_H100000" localSheetId="58">#REF!</definedName>
    <definedName name="_H100000" localSheetId="48">#REF!</definedName>
    <definedName name="_H100000" localSheetId="88">#REF!</definedName>
    <definedName name="_H100000" localSheetId="89">#REF!</definedName>
    <definedName name="_H100000" localSheetId="50">#REF!</definedName>
    <definedName name="_H100000" localSheetId="49">#REF!</definedName>
    <definedName name="_H100000" localSheetId="7">#REF!</definedName>
    <definedName name="_H100000" localSheetId="9">#REF!</definedName>
    <definedName name="_H100000" localSheetId="4">#REF!</definedName>
    <definedName name="_H100000" localSheetId="113">#REF!</definedName>
    <definedName name="_H100000" localSheetId="64">#REF!</definedName>
    <definedName name="_H100000" localSheetId="67">#REF!</definedName>
    <definedName name="_H100000" localSheetId="62">#REF!</definedName>
    <definedName name="_H100000" localSheetId="63">#REF!</definedName>
    <definedName name="_H100000" localSheetId="66">#REF!</definedName>
    <definedName name="_H100000" localSheetId="65">#REF!</definedName>
    <definedName name="_H100000">#REF!</definedName>
    <definedName name="_H66000" localSheetId="20">#REF!</definedName>
    <definedName name="_H66000" localSheetId="22">#REF!</definedName>
    <definedName name="_H66000" localSheetId="23">#REF!</definedName>
    <definedName name="_H66000" localSheetId="27">#REF!</definedName>
    <definedName name="_H66000" localSheetId="13">#REF!</definedName>
    <definedName name="_H66000" localSheetId="21">#REF!</definedName>
    <definedName name="_H66000" localSheetId="17">#REF!</definedName>
    <definedName name="_H66000" localSheetId="15">#REF!</definedName>
    <definedName name="_H66000" localSheetId="24">#REF!</definedName>
    <definedName name="_H66000" localSheetId="31">#REF!</definedName>
    <definedName name="_H66000" localSheetId="30">#REF!</definedName>
    <definedName name="_H66000" localSheetId="60">#REF!</definedName>
    <definedName name="_H66000" localSheetId="58">#REF!</definedName>
    <definedName name="_H66000" localSheetId="48">#REF!</definedName>
    <definedName name="_H66000" localSheetId="88">#REF!</definedName>
    <definedName name="_H66000" localSheetId="89">#REF!</definedName>
    <definedName name="_H66000" localSheetId="50">#REF!</definedName>
    <definedName name="_H66000" localSheetId="49">#REF!</definedName>
    <definedName name="_H66000" localSheetId="7">#REF!</definedName>
    <definedName name="_H66000" localSheetId="9">#REF!</definedName>
    <definedName name="_H66000" localSheetId="4">#REF!</definedName>
    <definedName name="_H66000" localSheetId="113">#REF!</definedName>
    <definedName name="_H66000" localSheetId="64">#REF!</definedName>
    <definedName name="_H66000" localSheetId="67">#REF!</definedName>
    <definedName name="_H66000" localSheetId="62">#REF!</definedName>
    <definedName name="_H66000" localSheetId="63">#REF!</definedName>
    <definedName name="_H66000" localSheetId="66">#REF!</definedName>
    <definedName name="_H66000" localSheetId="65">#REF!</definedName>
    <definedName name="_H66000">#REF!</definedName>
    <definedName name="_H70000" localSheetId="20">#REF!</definedName>
    <definedName name="_H70000" localSheetId="22">#REF!</definedName>
    <definedName name="_H70000" localSheetId="23">#REF!</definedName>
    <definedName name="_H70000" localSheetId="27">#REF!</definedName>
    <definedName name="_H70000" localSheetId="13">#REF!</definedName>
    <definedName name="_H70000" localSheetId="21">#REF!</definedName>
    <definedName name="_H70000" localSheetId="17">#REF!</definedName>
    <definedName name="_H70000" localSheetId="15">#REF!</definedName>
    <definedName name="_H70000" localSheetId="24">#REF!</definedName>
    <definedName name="_H70000" localSheetId="31">#REF!</definedName>
    <definedName name="_H70000" localSheetId="30">#REF!</definedName>
    <definedName name="_H70000" localSheetId="60">#REF!</definedName>
    <definedName name="_H70000" localSheetId="58">#REF!</definedName>
    <definedName name="_H70000" localSheetId="48">#REF!</definedName>
    <definedName name="_H70000" localSheetId="88">#REF!</definedName>
    <definedName name="_H70000" localSheetId="89">#REF!</definedName>
    <definedName name="_H70000" localSheetId="50">#REF!</definedName>
    <definedName name="_H70000" localSheetId="49">#REF!</definedName>
    <definedName name="_H70000" localSheetId="7">#REF!</definedName>
    <definedName name="_H70000" localSheetId="9">#REF!</definedName>
    <definedName name="_H70000" localSheetId="4">#REF!</definedName>
    <definedName name="_H70000" localSheetId="113">#REF!</definedName>
    <definedName name="_H70000" localSheetId="64">#REF!</definedName>
    <definedName name="_H70000" localSheetId="67">#REF!</definedName>
    <definedName name="_H70000" localSheetId="62">#REF!</definedName>
    <definedName name="_H70000" localSheetId="63">#REF!</definedName>
    <definedName name="_H70000" localSheetId="66">#REF!</definedName>
    <definedName name="_H70000" localSheetId="65">#REF!</definedName>
    <definedName name="_H70000">#REF!</definedName>
    <definedName name="_hgo1" localSheetId="20">#REF!</definedName>
    <definedName name="_hgo1" localSheetId="22">#REF!</definedName>
    <definedName name="_hgo1" localSheetId="23">#REF!</definedName>
    <definedName name="_hgo1" localSheetId="27">#REF!</definedName>
    <definedName name="_hgo1" localSheetId="13">#REF!</definedName>
    <definedName name="_hgo1" localSheetId="21">#REF!</definedName>
    <definedName name="_hgo1" localSheetId="17">#REF!</definedName>
    <definedName name="_hgo1" localSheetId="15">#REF!</definedName>
    <definedName name="_hgo1" localSheetId="24">#REF!</definedName>
    <definedName name="_hgo1" localSheetId="31">#REF!</definedName>
    <definedName name="_hgo1" localSheetId="30">#REF!</definedName>
    <definedName name="_hgo1" localSheetId="60">#REF!</definedName>
    <definedName name="_hgo1" localSheetId="58">#REF!</definedName>
    <definedName name="_hgo1" localSheetId="89">#REF!</definedName>
    <definedName name="_hgo1" localSheetId="50">#REF!</definedName>
    <definedName name="_hgo1" localSheetId="49">#REF!</definedName>
    <definedName name="_hgo1" localSheetId="7">#REF!</definedName>
    <definedName name="_hgo1" localSheetId="9">#REF!</definedName>
    <definedName name="_hgo1" localSheetId="4">#REF!</definedName>
    <definedName name="_hgo1" localSheetId="113">#REF!</definedName>
    <definedName name="_hgo1" localSheetId="64">#REF!</definedName>
    <definedName name="_hgo1" localSheetId="67">#REF!</definedName>
    <definedName name="_hgo1" localSheetId="62">#REF!</definedName>
    <definedName name="_hgo1" localSheetId="63">#REF!</definedName>
    <definedName name="_hgo1" localSheetId="66">#REF!</definedName>
    <definedName name="_hgo1" localSheetId="65">#REF!</definedName>
    <definedName name="_hgo1">#REF!</definedName>
    <definedName name="_hgo2" localSheetId="20">#REF!</definedName>
    <definedName name="_hgo2" localSheetId="22">#REF!</definedName>
    <definedName name="_hgo2" localSheetId="23">#REF!</definedName>
    <definedName name="_hgo2" localSheetId="27">#REF!</definedName>
    <definedName name="_hgo2" localSheetId="13">#REF!</definedName>
    <definedName name="_hgo2" localSheetId="21">#REF!</definedName>
    <definedName name="_hgo2" localSheetId="17">#REF!</definedName>
    <definedName name="_hgo2" localSheetId="15">#REF!</definedName>
    <definedName name="_hgo2" localSheetId="24">#REF!</definedName>
    <definedName name="_hgo2" localSheetId="31">#REF!</definedName>
    <definedName name="_hgo2" localSheetId="30">#REF!</definedName>
    <definedName name="_hgo2" localSheetId="60">#REF!</definedName>
    <definedName name="_hgo2" localSheetId="58">#REF!</definedName>
    <definedName name="_hgo2" localSheetId="89">#REF!</definedName>
    <definedName name="_hgo2" localSheetId="50">#REF!</definedName>
    <definedName name="_hgo2" localSheetId="49">#REF!</definedName>
    <definedName name="_hgo2" localSheetId="7">#REF!</definedName>
    <definedName name="_hgo2" localSheetId="9">#REF!</definedName>
    <definedName name="_hgo2" localSheetId="4">#REF!</definedName>
    <definedName name="_hgo2" localSheetId="113">#REF!</definedName>
    <definedName name="_hgo2" localSheetId="64">#REF!</definedName>
    <definedName name="_hgo2" localSheetId="67">#REF!</definedName>
    <definedName name="_hgo2" localSheetId="62">#REF!</definedName>
    <definedName name="_hgo2" localSheetId="63">#REF!</definedName>
    <definedName name="_hgo2" localSheetId="66">#REF!</definedName>
    <definedName name="_hgo2" localSheetId="65">#REF!</definedName>
    <definedName name="_hgo2">#REF!</definedName>
    <definedName name="_jal1" localSheetId="20">#REF!</definedName>
    <definedName name="_jal1" localSheetId="22">#REF!</definedName>
    <definedName name="_jal1" localSheetId="23">#REF!</definedName>
    <definedName name="_jal1" localSheetId="27">#REF!</definedName>
    <definedName name="_jal1" localSheetId="13">#REF!</definedName>
    <definedName name="_jal1" localSheetId="21">#REF!</definedName>
    <definedName name="_jal1" localSheetId="17">#REF!</definedName>
    <definedName name="_jal1" localSheetId="15">#REF!</definedName>
    <definedName name="_jal1" localSheetId="24">#REF!</definedName>
    <definedName name="_jal1" localSheetId="31">#REF!</definedName>
    <definedName name="_jal1" localSheetId="30">#REF!</definedName>
    <definedName name="_jal1" localSheetId="60">#REF!</definedName>
    <definedName name="_jal1" localSheetId="58">#REF!</definedName>
    <definedName name="_jal1" localSheetId="89">#REF!</definedName>
    <definedName name="_jal1" localSheetId="50">#REF!</definedName>
    <definedName name="_jal1" localSheetId="49">#REF!</definedName>
    <definedName name="_jal1" localSheetId="7">#REF!</definedName>
    <definedName name="_jal1" localSheetId="9">#REF!</definedName>
    <definedName name="_jal1" localSheetId="4">#REF!</definedName>
    <definedName name="_jal1" localSheetId="113">#REF!</definedName>
    <definedName name="_jal1" localSheetId="64">#REF!</definedName>
    <definedName name="_jal1" localSheetId="67">#REF!</definedName>
    <definedName name="_jal1" localSheetId="62">#REF!</definedName>
    <definedName name="_jal1" localSheetId="63">#REF!</definedName>
    <definedName name="_jal1" localSheetId="66">#REF!</definedName>
    <definedName name="_jal1" localSheetId="65">#REF!</definedName>
    <definedName name="_jal1">#REF!</definedName>
    <definedName name="_jal2" localSheetId="20">#REF!</definedName>
    <definedName name="_jal2" localSheetId="22">#REF!</definedName>
    <definedName name="_jal2" localSheetId="23">#REF!</definedName>
    <definedName name="_jal2" localSheetId="27">#REF!</definedName>
    <definedName name="_jal2" localSheetId="13">#REF!</definedName>
    <definedName name="_jal2" localSheetId="21">#REF!</definedName>
    <definedName name="_jal2" localSheetId="17">#REF!</definedName>
    <definedName name="_jal2" localSheetId="15">#REF!</definedName>
    <definedName name="_jal2" localSheetId="24">#REF!</definedName>
    <definedName name="_jal2" localSheetId="31">#REF!</definedName>
    <definedName name="_jal2" localSheetId="30">#REF!</definedName>
    <definedName name="_jal2" localSheetId="60">#REF!</definedName>
    <definedName name="_jal2" localSheetId="58">#REF!</definedName>
    <definedName name="_jal2" localSheetId="89">#REF!</definedName>
    <definedName name="_jal2" localSheetId="50">#REF!</definedName>
    <definedName name="_jal2" localSheetId="49">#REF!</definedName>
    <definedName name="_jal2" localSheetId="7">#REF!</definedName>
    <definedName name="_jal2" localSheetId="9">#REF!</definedName>
    <definedName name="_jal2" localSheetId="4">#REF!</definedName>
    <definedName name="_jal2" localSheetId="113">#REF!</definedName>
    <definedName name="_jal2" localSheetId="64">#REF!</definedName>
    <definedName name="_jal2" localSheetId="67">#REF!</definedName>
    <definedName name="_jal2" localSheetId="62">#REF!</definedName>
    <definedName name="_jal2" localSheetId="63">#REF!</definedName>
    <definedName name="_jal2" localSheetId="66">#REF!</definedName>
    <definedName name="_jal2" localSheetId="65">#REF!</definedName>
    <definedName name="_jal2">#REF!</definedName>
    <definedName name="_Key1" localSheetId="20" hidden="1">[4]DIRECTIVO!#REF!</definedName>
    <definedName name="_Key1" localSheetId="22" hidden="1">[4]DIRECTIVO!#REF!</definedName>
    <definedName name="_Key1" localSheetId="23" hidden="1">[4]DIRECTIVO!#REF!</definedName>
    <definedName name="_Key1" localSheetId="27" hidden="1">[4]DIRECTIVO!#REF!</definedName>
    <definedName name="_Key1" localSheetId="13" hidden="1">[4]DIRECTIVO!#REF!</definedName>
    <definedName name="_Key1" localSheetId="21" hidden="1">[4]DIRECTIVO!#REF!</definedName>
    <definedName name="_Key1" localSheetId="17" hidden="1">[4]DIRECTIVO!#REF!</definedName>
    <definedName name="_Key1" localSheetId="15" hidden="1">[4]DIRECTIVO!#REF!</definedName>
    <definedName name="_Key1" localSheetId="24" hidden="1">[4]DIRECTIVO!#REF!</definedName>
    <definedName name="_Key1" localSheetId="31" hidden="1">[4]DIRECTIVO!#REF!</definedName>
    <definedName name="_Key1" localSheetId="30" hidden="1">[4]DIRECTIVO!#REF!</definedName>
    <definedName name="_Key1" localSheetId="60" hidden="1">[4]DIRECTIVO!#REF!</definedName>
    <definedName name="_Key1" localSheetId="58" hidden="1">[4]DIRECTIVO!#REF!</definedName>
    <definedName name="_Key1" localSheetId="89" hidden="1">[4]DIRECTIVO!#REF!</definedName>
    <definedName name="_Key1" localSheetId="50" hidden="1">[4]DIRECTIVO!#REF!</definedName>
    <definedName name="_Key1" localSheetId="49" hidden="1">[4]DIRECTIVO!#REF!</definedName>
    <definedName name="_Key1" localSheetId="7" hidden="1">[4]DIRECTIVO!#REF!</definedName>
    <definedName name="_Key1" localSheetId="9" hidden="1">[4]DIRECTIVO!#REF!</definedName>
    <definedName name="_Key1" localSheetId="4" hidden="1">[4]DIRECTIVO!#REF!</definedName>
    <definedName name="_Key1" localSheetId="114">[4]DIRECTIVO!#REF!</definedName>
    <definedName name="_Key1" localSheetId="64">#REF!</definedName>
    <definedName name="_Key1" localSheetId="67">#REF!</definedName>
    <definedName name="_Key1" localSheetId="62">#REF!</definedName>
    <definedName name="_Key1" localSheetId="63">#REF!</definedName>
    <definedName name="_Key1" localSheetId="66">#REF!</definedName>
    <definedName name="_Key1" localSheetId="65">#REF!</definedName>
    <definedName name="_Key1" hidden="1">[4]DIRECTIVO!#REF!</definedName>
    <definedName name="_mex1" localSheetId="20">#REF!</definedName>
    <definedName name="_mex1" localSheetId="22">#REF!</definedName>
    <definedName name="_mex1" localSheetId="23">#REF!</definedName>
    <definedName name="_mex1" localSheetId="27">#REF!</definedName>
    <definedName name="_mex1" localSheetId="13">#REF!</definedName>
    <definedName name="_mex1" localSheetId="21">#REF!</definedName>
    <definedName name="_mex1" localSheetId="17">#REF!</definedName>
    <definedName name="_mex1" localSheetId="15">#REF!</definedName>
    <definedName name="_mex1" localSheetId="24">#REF!</definedName>
    <definedName name="_mex1" localSheetId="31">#REF!</definedName>
    <definedName name="_mex1" localSheetId="30">#REF!</definedName>
    <definedName name="_mex1" localSheetId="60">#REF!</definedName>
    <definedName name="_mex1" localSheetId="58">#REF!</definedName>
    <definedName name="_mex1" localSheetId="89">#REF!</definedName>
    <definedName name="_mex1" localSheetId="50">#REF!</definedName>
    <definedName name="_mex1" localSheetId="49">#REF!</definedName>
    <definedName name="_mex1" localSheetId="7">#REF!</definedName>
    <definedName name="_mex1" localSheetId="9">#REF!</definedName>
    <definedName name="_mex1" localSheetId="4">#REF!</definedName>
    <definedName name="_mex1" localSheetId="113">#REF!</definedName>
    <definedName name="_mex1" localSheetId="64">#REF!</definedName>
    <definedName name="_mex1" localSheetId="67">#REF!</definedName>
    <definedName name="_mex1" localSheetId="62">#REF!</definedName>
    <definedName name="_mex1" localSheetId="63">#REF!</definedName>
    <definedName name="_mex1" localSheetId="66">#REF!</definedName>
    <definedName name="_mex1" localSheetId="65">#REF!</definedName>
    <definedName name="_mex1">#REF!</definedName>
    <definedName name="_mex2" localSheetId="20">#REF!</definedName>
    <definedName name="_mex2" localSheetId="22">#REF!</definedName>
    <definedName name="_mex2" localSheetId="23">#REF!</definedName>
    <definedName name="_mex2" localSheetId="27">#REF!</definedName>
    <definedName name="_mex2" localSheetId="13">#REF!</definedName>
    <definedName name="_mex2" localSheetId="21">#REF!</definedName>
    <definedName name="_mex2" localSheetId="17">#REF!</definedName>
    <definedName name="_mex2" localSheetId="15">#REF!</definedName>
    <definedName name="_mex2" localSheetId="24">#REF!</definedName>
    <definedName name="_mex2" localSheetId="31">#REF!</definedName>
    <definedName name="_mex2" localSheetId="30">#REF!</definedName>
    <definedName name="_mex2" localSheetId="60">#REF!</definedName>
    <definedName name="_mex2" localSheetId="58">#REF!</definedName>
    <definedName name="_mex2" localSheetId="89">#REF!</definedName>
    <definedName name="_mex2" localSheetId="50">#REF!</definedName>
    <definedName name="_mex2" localSheetId="49">#REF!</definedName>
    <definedName name="_mex2" localSheetId="7">#REF!</definedName>
    <definedName name="_mex2" localSheetId="9">#REF!</definedName>
    <definedName name="_mex2" localSheetId="4">#REF!</definedName>
    <definedName name="_mex2" localSheetId="113">#REF!</definedName>
    <definedName name="_mex2" localSheetId="64">#REF!</definedName>
    <definedName name="_mex2" localSheetId="67">#REF!</definedName>
    <definedName name="_mex2" localSheetId="62">#REF!</definedName>
    <definedName name="_mex2" localSheetId="63">#REF!</definedName>
    <definedName name="_mex2" localSheetId="66">#REF!</definedName>
    <definedName name="_mex2" localSheetId="65">#REF!</definedName>
    <definedName name="_mex2">#REF!</definedName>
    <definedName name="_mor1" localSheetId="20">#REF!</definedName>
    <definedName name="_mor1" localSheetId="22">#REF!</definedName>
    <definedName name="_mor1" localSheetId="23">#REF!</definedName>
    <definedName name="_mor1" localSheetId="27">#REF!</definedName>
    <definedName name="_mor1" localSheetId="13">#REF!</definedName>
    <definedName name="_mor1" localSheetId="21">#REF!</definedName>
    <definedName name="_mor1" localSheetId="17">#REF!</definedName>
    <definedName name="_mor1" localSheetId="15">#REF!</definedName>
    <definedName name="_mor1" localSheetId="24">#REF!</definedName>
    <definedName name="_mor1" localSheetId="31">#REF!</definedName>
    <definedName name="_mor1" localSheetId="30">#REF!</definedName>
    <definedName name="_mor1" localSheetId="60">#REF!</definedName>
    <definedName name="_mor1" localSheetId="58">#REF!</definedName>
    <definedName name="_mor1" localSheetId="89">#REF!</definedName>
    <definedName name="_mor1" localSheetId="50">#REF!</definedName>
    <definedName name="_mor1" localSheetId="49">#REF!</definedName>
    <definedName name="_mor1" localSheetId="7">#REF!</definedName>
    <definedName name="_mor1" localSheetId="9">#REF!</definedName>
    <definedName name="_mor1" localSheetId="4">#REF!</definedName>
    <definedName name="_mor1" localSheetId="113">#REF!</definedName>
    <definedName name="_mor1" localSheetId="64">#REF!</definedName>
    <definedName name="_mor1" localSheetId="67">#REF!</definedName>
    <definedName name="_mor1" localSheetId="62">#REF!</definedName>
    <definedName name="_mor1" localSheetId="63">#REF!</definedName>
    <definedName name="_mor1" localSheetId="66">#REF!</definedName>
    <definedName name="_mor1" localSheetId="65">#REF!</definedName>
    <definedName name="_mor1">#REF!</definedName>
    <definedName name="_mor2" localSheetId="20">#REF!</definedName>
    <definedName name="_mor2" localSheetId="22">#REF!</definedName>
    <definedName name="_mor2" localSheetId="23">#REF!</definedName>
    <definedName name="_mor2" localSheetId="27">#REF!</definedName>
    <definedName name="_mor2" localSheetId="13">#REF!</definedName>
    <definedName name="_mor2" localSheetId="21">#REF!</definedName>
    <definedName name="_mor2" localSheetId="17">#REF!</definedName>
    <definedName name="_mor2" localSheetId="15">#REF!</definedName>
    <definedName name="_mor2" localSheetId="24">#REF!</definedName>
    <definedName name="_mor2" localSheetId="31">#REF!</definedName>
    <definedName name="_mor2" localSheetId="30">#REF!</definedName>
    <definedName name="_mor2" localSheetId="60">#REF!</definedName>
    <definedName name="_mor2" localSheetId="58">#REF!</definedName>
    <definedName name="_mor2" localSheetId="89">#REF!</definedName>
    <definedName name="_mor2" localSheetId="50">#REF!</definedName>
    <definedName name="_mor2" localSheetId="49">#REF!</definedName>
    <definedName name="_mor2" localSheetId="7">#REF!</definedName>
    <definedName name="_mor2" localSheetId="9">#REF!</definedName>
    <definedName name="_mor2" localSheetId="4">#REF!</definedName>
    <definedName name="_mor2" localSheetId="113">#REF!</definedName>
    <definedName name="_mor2" localSheetId="64">#REF!</definedName>
    <definedName name="_mor2" localSheetId="67">#REF!</definedName>
    <definedName name="_mor2" localSheetId="62">#REF!</definedName>
    <definedName name="_mor2" localSheetId="63">#REF!</definedName>
    <definedName name="_mor2" localSheetId="66">#REF!</definedName>
    <definedName name="_mor2" localSheetId="65">#REF!</definedName>
    <definedName name="_mor2">#REF!</definedName>
    <definedName name="_nay1" localSheetId="20">#REF!</definedName>
    <definedName name="_nay1" localSheetId="22">#REF!</definedName>
    <definedName name="_nay1" localSheetId="23">#REF!</definedName>
    <definedName name="_nay1" localSheetId="27">#REF!</definedName>
    <definedName name="_nay1" localSheetId="13">#REF!</definedName>
    <definedName name="_nay1" localSheetId="21">#REF!</definedName>
    <definedName name="_nay1" localSheetId="17">#REF!</definedName>
    <definedName name="_nay1" localSheetId="15">#REF!</definedName>
    <definedName name="_nay1" localSheetId="24">#REF!</definedName>
    <definedName name="_nay1" localSheetId="31">#REF!</definedName>
    <definedName name="_nay1" localSheetId="30">#REF!</definedName>
    <definedName name="_nay1" localSheetId="60">#REF!</definedName>
    <definedName name="_nay1" localSheetId="58">#REF!</definedName>
    <definedName name="_nay1" localSheetId="89">#REF!</definedName>
    <definedName name="_nay1" localSheetId="50">#REF!</definedName>
    <definedName name="_nay1" localSheetId="49">#REF!</definedName>
    <definedName name="_nay1" localSheetId="7">#REF!</definedName>
    <definedName name="_nay1" localSheetId="9">#REF!</definedName>
    <definedName name="_nay1" localSheetId="4">#REF!</definedName>
    <definedName name="_nay1" localSheetId="113">#REF!</definedName>
    <definedName name="_nay1" localSheetId="64">#REF!</definedName>
    <definedName name="_nay1" localSheetId="67">#REF!</definedName>
    <definedName name="_nay1" localSheetId="62">#REF!</definedName>
    <definedName name="_nay1" localSheetId="63">#REF!</definedName>
    <definedName name="_nay1" localSheetId="66">#REF!</definedName>
    <definedName name="_nay1" localSheetId="65">#REF!</definedName>
    <definedName name="_nay1">#REF!</definedName>
    <definedName name="_nay2" localSheetId="20">#REF!</definedName>
    <definedName name="_nay2" localSheetId="22">#REF!</definedName>
    <definedName name="_nay2" localSheetId="23">#REF!</definedName>
    <definedName name="_nay2" localSheetId="27">#REF!</definedName>
    <definedName name="_nay2" localSheetId="13">#REF!</definedName>
    <definedName name="_nay2" localSheetId="21">#REF!</definedName>
    <definedName name="_nay2" localSheetId="17">#REF!</definedName>
    <definedName name="_nay2" localSheetId="15">#REF!</definedName>
    <definedName name="_nay2" localSheetId="24">#REF!</definedName>
    <definedName name="_nay2" localSheetId="31">#REF!</definedName>
    <definedName name="_nay2" localSheetId="30">#REF!</definedName>
    <definedName name="_nay2" localSheetId="60">#REF!</definedName>
    <definedName name="_nay2" localSheetId="58">#REF!</definedName>
    <definedName name="_nay2" localSheetId="89">#REF!</definedName>
    <definedName name="_nay2" localSheetId="50">#REF!</definedName>
    <definedName name="_nay2" localSheetId="49">#REF!</definedName>
    <definedName name="_nay2" localSheetId="7">#REF!</definedName>
    <definedName name="_nay2" localSheetId="9">#REF!</definedName>
    <definedName name="_nay2" localSheetId="4">#REF!</definedName>
    <definedName name="_nay2" localSheetId="113">#REF!</definedName>
    <definedName name="_nay2" localSheetId="64">#REF!</definedName>
    <definedName name="_nay2" localSheetId="67">#REF!</definedName>
    <definedName name="_nay2" localSheetId="62">#REF!</definedName>
    <definedName name="_nay2" localSheetId="63">#REF!</definedName>
    <definedName name="_nay2" localSheetId="66">#REF!</definedName>
    <definedName name="_nay2" localSheetId="65">#REF!</definedName>
    <definedName name="_nay2">#REF!</definedName>
    <definedName name="_oax1" localSheetId="20">#REF!</definedName>
    <definedName name="_oax1" localSheetId="22">#REF!</definedName>
    <definedName name="_oax1" localSheetId="23">#REF!</definedName>
    <definedName name="_oax1" localSheetId="27">#REF!</definedName>
    <definedName name="_oax1" localSheetId="13">#REF!</definedName>
    <definedName name="_oax1" localSheetId="21">#REF!</definedName>
    <definedName name="_oax1" localSheetId="17">#REF!</definedName>
    <definedName name="_oax1" localSheetId="15">#REF!</definedName>
    <definedName name="_oax1" localSheetId="24">#REF!</definedName>
    <definedName name="_oax1" localSheetId="31">#REF!</definedName>
    <definedName name="_oax1" localSheetId="30">#REF!</definedName>
    <definedName name="_oax1" localSheetId="60">#REF!</definedName>
    <definedName name="_oax1" localSheetId="58">#REF!</definedName>
    <definedName name="_oax1" localSheetId="89">#REF!</definedName>
    <definedName name="_oax1" localSheetId="50">#REF!</definedName>
    <definedName name="_oax1" localSheetId="49">#REF!</definedName>
    <definedName name="_oax1" localSheetId="7">#REF!</definedName>
    <definedName name="_oax1" localSheetId="9">#REF!</definedName>
    <definedName name="_oax1" localSheetId="4">#REF!</definedName>
    <definedName name="_oax1" localSheetId="113">#REF!</definedName>
    <definedName name="_oax1" localSheetId="64">#REF!</definedName>
    <definedName name="_oax1" localSheetId="67">#REF!</definedName>
    <definedName name="_oax1" localSheetId="62">#REF!</definedName>
    <definedName name="_oax1" localSheetId="63">#REF!</definedName>
    <definedName name="_oax1" localSheetId="66">#REF!</definedName>
    <definedName name="_oax1" localSheetId="65">#REF!</definedName>
    <definedName name="_oax1">#REF!</definedName>
    <definedName name="_oax2" localSheetId="20">#REF!</definedName>
    <definedName name="_oax2" localSheetId="22">#REF!</definedName>
    <definedName name="_oax2" localSheetId="23">#REF!</definedName>
    <definedName name="_oax2" localSheetId="27">#REF!</definedName>
    <definedName name="_oax2" localSheetId="13">#REF!</definedName>
    <definedName name="_oax2" localSheetId="21">#REF!</definedName>
    <definedName name="_oax2" localSheetId="17">#REF!</definedName>
    <definedName name="_oax2" localSheetId="15">#REF!</definedName>
    <definedName name="_oax2" localSheetId="24">#REF!</definedName>
    <definedName name="_oax2" localSheetId="31">#REF!</definedName>
    <definedName name="_oax2" localSheetId="30">#REF!</definedName>
    <definedName name="_oax2" localSheetId="60">#REF!</definedName>
    <definedName name="_oax2" localSheetId="58">#REF!</definedName>
    <definedName name="_oax2" localSheetId="89">#REF!</definedName>
    <definedName name="_oax2" localSheetId="50">#REF!</definedName>
    <definedName name="_oax2" localSheetId="49">#REF!</definedName>
    <definedName name="_oax2" localSheetId="7">#REF!</definedName>
    <definedName name="_oax2" localSheetId="9">#REF!</definedName>
    <definedName name="_oax2" localSheetId="4">#REF!</definedName>
    <definedName name="_oax2" localSheetId="113">#REF!</definedName>
    <definedName name="_oax2" localSheetId="64">#REF!</definedName>
    <definedName name="_oax2" localSheetId="67">#REF!</definedName>
    <definedName name="_oax2" localSheetId="62">#REF!</definedName>
    <definedName name="_oax2" localSheetId="63">#REF!</definedName>
    <definedName name="_oax2" localSheetId="66">#REF!</definedName>
    <definedName name="_oax2" localSheetId="65">#REF!</definedName>
    <definedName name="_oax2">#REF!</definedName>
    <definedName name="_Order1" hidden="1">0</definedName>
    <definedName name="_pue1" localSheetId="20">#REF!</definedName>
    <definedName name="_pue1" localSheetId="22">#REF!</definedName>
    <definedName name="_pue1" localSheetId="23">#REF!</definedName>
    <definedName name="_pue1" localSheetId="27">#REF!</definedName>
    <definedName name="_pue1" localSheetId="13">#REF!</definedName>
    <definedName name="_pue1" localSheetId="21">#REF!</definedName>
    <definedName name="_pue1" localSheetId="17">#REF!</definedName>
    <definedName name="_pue1" localSheetId="15">#REF!</definedName>
    <definedName name="_pue1" localSheetId="24">#REF!</definedName>
    <definedName name="_pue1" localSheetId="31">#REF!</definedName>
    <definedName name="_pue1" localSheetId="30">#REF!</definedName>
    <definedName name="_pue1" localSheetId="60">#REF!</definedName>
    <definedName name="_pue1" localSheetId="58">#REF!</definedName>
    <definedName name="_pue1" localSheetId="89">#REF!</definedName>
    <definedName name="_pue1" localSheetId="50">#REF!</definedName>
    <definedName name="_pue1" localSheetId="49">#REF!</definedName>
    <definedName name="_pue1" localSheetId="7">#REF!</definedName>
    <definedName name="_pue1" localSheetId="9">#REF!</definedName>
    <definedName name="_pue1" localSheetId="4">#REF!</definedName>
    <definedName name="_pue1" localSheetId="113">#REF!</definedName>
    <definedName name="_pue1" localSheetId="64">#REF!</definedName>
    <definedName name="_pue1" localSheetId="67">#REF!</definedName>
    <definedName name="_pue1" localSheetId="62">#REF!</definedName>
    <definedName name="_pue1" localSheetId="63">#REF!</definedName>
    <definedName name="_pue1" localSheetId="66">#REF!</definedName>
    <definedName name="_pue1" localSheetId="65">#REF!</definedName>
    <definedName name="_pue1">#REF!</definedName>
    <definedName name="_pue2" localSheetId="20">#REF!</definedName>
    <definedName name="_pue2" localSheetId="22">#REF!</definedName>
    <definedName name="_pue2" localSheetId="23">#REF!</definedName>
    <definedName name="_pue2" localSheetId="27">#REF!</definedName>
    <definedName name="_pue2" localSheetId="13">#REF!</definedName>
    <definedName name="_pue2" localSheetId="21">#REF!</definedName>
    <definedName name="_pue2" localSheetId="17">#REF!</definedName>
    <definedName name="_pue2" localSheetId="15">#REF!</definedName>
    <definedName name="_pue2" localSheetId="24">#REF!</definedName>
    <definedName name="_pue2" localSheetId="31">#REF!</definedName>
    <definedName name="_pue2" localSheetId="30">#REF!</definedName>
    <definedName name="_pue2" localSheetId="60">#REF!</definedName>
    <definedName name="_pue2" localSheetId="58">#REF!</definedName>
    <definedName name="_pue2" localSheetId="89">#REF!</definedName>
    <definedName name="_pue2" localSheetId="50">#REF!</definedName>
    <definedName name="_pue2" localSheetId="49">#REF!</definedName>
    <definedName name="_pue2" localSheetId="7">#REF!</definedName>
    <definedName name="_pue2" localSheetId="9">#REF!</definedName>
    <definedName name="_pue2" localSheetId="4">#REF!</definedName>
    <definedName name="_pue2" localSheetId="113">#REF!</definedName>
    <definedName name="_pue2" localSheetId="64">#REF!</definedName>
    <definedName name="_pue2" localSheetId="67">#REF!</definedName>
    <definedName name="_pue2" localSheetId="62">#REF!</definedName>
    <definedName name="_pue2" localSheetId="63">#REF!</definedName>
    <definedName name="_pue2" localSheetId="66">#REF!</definedName>
    <definedName name="_pue2" localSheetId="65">#REF!</definedName>
    <definedName name="_pue2">#REF!</definedName>
    <definedName name="_qro1" localSheetId="20">#REF!</definedName>
    <definedName name="_qro1" localSheetId="22">#REF!</definedName>
    <definedName name="_qro1" localSheetId="23">#REF!</definedName>
    <definedName name="_qro1" localSheetId="27">#REF!</definedName>
    <definedName name="_qro1" localSheetId="13">#REF!</definedName>
    <definedName name="_qro1" localSheetId="21">#REF!</definedName>
    <definedName name="_qro1" localSheetId="17">#REF!</definedName>
    <definedName name="_qro1" localSheetId="15">#REF!</definedName>
    <definedName name="_qro1" localSheetId="24">#REF!</definedName>
    <definedName name="_qro1" localSheetId="31">#REF!</definedName>
    <definedName name="_qro1" localSheetId="30">#REF!</definedName>
    <definedName name="_qro1" localSheetId="60">#REF!</definedName>
    <definedName name="_qro1" localSheetId="58">#REF!</definedName>
    <definedName name="_qro1" localSheetId="89">#REF!</definedName>
    <definedName name="_qro1" localSheetId="50">#REF!</definedName>
    <definedName name="_qro1" localSheetId="49">#REF!</definedName>
    <definedName name="_qro1" localSheetId="7">#REF!</definedName>
    <definedName name="_qro1" localSheetId="9">#REF!</definedName>
    <definedName name="_qro1" localSheetId="4">#REF!</definedName>
    <definedName name="_qro1" localSheetId="113">#REF!</definedName>
    <definedName name="_qro1" localSheetId="64">#REF!</definedName>
    <definedName name="_qro1" localSheetId="67">#REF!</definedName>
    <definedName name="_qro1" localSheetId="62">#REF!</definedName>
    <definedName name="_qro1" localSheetId="63">#REF!</definedName>
    <definedName name="_qro1" localSheetId="66">#REF!</definedName>
    <definedName name="_qro1" localSheetId="65">#REF!</definedName>
    <definedName name="_qro1">#REF!</definedName>
    <definedName name="_qro2" localSheetId="20">#REF!</definedName>
    <definedName name="_qro2" localSheetId="22">#REF!</definedName>
    <definedName name="_qro2" localSheetId="23">#REF!</definedName>
    <definedName name="_qro2" localSheetId="27">#REF!</definedName>
    <definedName name="_qro2" localSheetId="13">#REF!</definedName>
    <definedName name="_qro2" localSheetId="21">#REF!</definedName>
    <definedName name="_qro2" localSheetId="17">#REF!</definedName>
    <definedName name="_qro2" localSheetId="15">#REF!</definedName>
    <definedName name="_qro2" localSheetId="24">#REF!</definedName>
    <definedName name="_qro2" localSheetId="31">#REF!</definedName>
    <definedName name="_qro2" localSheetId="30">#REF!</definedName>
    <definedName name="_qro2" localSheetId="60">#REF!</definedName>
    <definedName name="_qro2" localSheetId="58">#REF!</definedName>
    <definedName name="_qro2" localSheetId="89">#REF!</definedName>
    <definedName name="_qro2" localSheetId="50">#REF!</definedName>
    <definedName name="_qro2" localSheetId="49">#REF!</definedName>
    <definedName name="_qro2" localSheetId="7">#REF!</definedName>
    <definedName name="_qro2" localSheetId="9">#REF!</definedName>
    <definedName name="_qro2" localSheetId="4">#REF!</definedName>
    <definedName name="_qro2" localSheetId="113">#REF!</definedName>
    <definedName name="_qro2" localSheetId="64">#REF!</definedName>
    <definedName name="_qro2" localSheetId="67">#REF!</definedName>
    <definedName name="_qro2" localSheetId="62">#REF!</definedName>
    <definedName name="_qro2" localSheetId="63">#REF!</definedName>
    <definedName name="_qro2" localSheetId="66">#REF!</definedName>
    <definedName name="_qro2" localSheetId="65">#REF!</definedName>
    <definedName name="_qro2">#REF!</definedName>
    <definedName name="_QRO96" localSheetId="20">'[7]32CCG94'!#REF!</definedName>
    <definedName name="_QRO96" localSheetId="22">'[7]32CCG94'!#REF!</definedName>
    <definedName name="_QRO96" localSheetId="23">'[7]32CCG94'!#REF!</definedName>
    <definedName name="_QRO96" localSheetId="27">'[7]32CCG94'!#REF!</definedName>
    <definedName name="_QRO96" localSheetId="13">'[7]32CCG94'!#REF!</definedName>
    <definedName name="_QRO96" localSheetId="21">'[7]32CCG94'!#REF!</definedName>
    <definedName name="_QRO96" localSheetId="17">'[7]32CCG94'!#REF!</definedName>
    <definedName name="_QRO96" localSheetId="15">'[7]32CCG94'!#REF!</definedName>
    <definedName name="_QRO96" localSheetId="24">'[7]32CCG94'!#REF!</definedName>
    <definedName name="_QRO96" localSheetId="31">'[7]32CCG94'!#REF!</definedName>
    <definedName name="_QRO96" localSheetId="30">'[7]32CCG94'!#REF!</definedName>
    <definedName name="_QRO96" localSheetId="60">'[7]32CCG94'!#REF!</definedName>
    <definedName name="_QRO96" localSheetId="58">'[7]32CCG94'!#REF!</definedName>
    <definedName name="_QRO96" localSheetId="48">'[7]32CCG94'!#REF!</definedName>
    <definedName name="_QRO96" localSheetId="88">'[7]32CCG94'!#REF!</definedName>
    <definedName name="_QRO96" localSheetId="89">'[7]32CCG94'!#REF!</definedName>
    <definedName name="_QRO96" localSheetId="50">'[7]32CCG94'!#REF!</definedName>
    <definedName name="_QRO96" localSheetId="49">'[7]32CCG94'!#REF!</definedName>
    <definedName name="_QRO96" localSheetId="7">'[7]32CCG94'!#REF!</definedName>
    <definedName name="_QRO96" localSheetId="9">'[7]32CCG94'!#REF!</definedName>
    <definedName name="_QRO96" localSheetId="4">'[7]32CCG94'!#REF!</definedName>
    <definedName name="_QRO96" localSheetId="114">'[7]32CCG94'!#REF!</definedName>
    <definedName name="_QRO96" localSheetId="64">#REF!</definedName>
    <definedName name="_QRO96" localSheetId="67">#REF!</definedName>
    <definedName name="_QRO96" localSheetId="62">#REF!</definedName>
    <definedName name="_QRO96" localSheetId="63">#REF!</definedName>
    <definedName name="_QRO96" localSheetId="66">#REF!</definedName>
    <definedName name="_QRO96" localSheetId="65">#REF!</definedName>
    <definedName name="_QRO96">'[7]32CCG94'!#REF!</definedName>
    <definedName name="_rmc1" localSheetId="20">#REF!</definedName>
    <definedName name="_rmc1" localSheetId="22">#REF!</definedName>
    <definedName name="_rmc1" localSheetId="23">#REF!</definedName>
    <definedName name="_rmc1" localSheetId="27">#REF!</definedName>
    <definedName name="_rmc1" localSheetId="13">#REF!</definedName>
    <definedName name="_rmc1" localSheetId="21">#REF!</definedName>
    <definedName name="_rmc1" localSheetId="17">#REF!</definedName>
    <definedName name="_rmc1" localSheetId="15">#REF!</definedName>
    <definedName name="_rmc1" localSheetId="24">#REF!</definedName>
    <definedName name="_rmc1" localSheetId="31">#REF!</definedName>
    <definedName name="_rmc1" localSheetId="30">#REF!</definedName>
    <definedName name="_rmc1" localSheetId="60">#REF!</definedName>
    <definedName name="_rmc1" localSheetId="58">#REF!</definedName>
    <definedName name="_rmc1" localSheetId="89">#REF!</definedName>
    <definedName name="_rmc1" localSheetId="50">#REF!</definedName>
    <definedName name="_rmc1" localSheetId="49">#REF!</definedName>
    <definedName name="_rmc1" localSheetId="7">#REF!</definedName>
    <definedName name="_rmc1" localSheetId="9">#REF!</definedName>
    <definedName name="_rmc1" localSheetId="4">#REF!</definedName>
    <definedName name="_rmc1" localSheetId="113">#REF!</definedName>
    <definedName name="_rmc1" localSheetId="64">#REF!</definedName>
    <definedName name="_rmc1" localSheetId="67">#REF!</definedName>
    <definedName name="_rmc1" localSheetId="62">#REF!</definedName>
    <definedName name="_rmc1" localSheetId="63">#REF!</definedName>
    <definedName name="_rmc1" localSheetId="66">#REF!</definedName>
    <definedName name="_rmc1" localSheetId="65">#REF!</definedName>
    <definedName name="_rmc1">#REF!</definedName>
    <definedName name="_sin1" localSheetId="20">#REF!</definedName>
    <definedName name="_sin1" localSheetId="22">#REF!</definedName>
    <definedName name="_sin1" localSheetId="23">#REF!</definedName>
    <definedName name="_sin1" localSheetId="27">#REF!</definedName>
    <definedName name="_sin1" localSheetId="13">#REF!</definedName>
    <definedName name="_sin1" localSheetId="21">#REF!</definedName>
    <definedName name="_sin1" localSheetId="17">#REF!</definedName>
    <definedName name="_sin1" localSheetId="15">#REF!</definedName>
    <definedName name="_sin1" localSheetId="24">#REF!</definedName>
    <definedName name="_sin1" localSheetId="31">#REF!</definedName>
    <definedName name="_sin1" localSheetId="30">#REF!</definedName>
    <definedName name="_sin1" localSheetId="60">#REF!</definedName>
    <definedName name="_sin1" localSheetId="58">#REF!</definedName>
    <definedName name="_sin1" localSheetId="89">#REF!</definedName>
    <definedName name="_sin1" localSheetId="50">#REF!</definedName>
    <definedName name="_sin1" localSheetId="49">#REF!</definedName>
    <definedName name="_sin1" localSheetId="7">#REF!</definedName>
    <definedName name="_sin1" localSheetId="9">#REF!</definedName>
    <definedName name="_sin1" localSheetId="4">#REF!</definedName>
    <definedName name="_sin1" localSheetId="113">#REF!</definedName>
    <definedName name="_sin1" localSheetId="64">#REF!</definedName>
    <definedName name="_sin1" localSheetId="67">#REF!</definedName>
    <definedName name="_sin1" localSheetId="62">#REF!</definedName>
    <definedName name="_sin1" localSheetId="63">#REF!</definedName>
    <definedName name="_sin1" localSheetId="66">#REF!</definedName>
    <definedName name="_sin1" localSheetId="65">#REF!</definedName>
    <definedName name="_sin1">#REF!</definedName>
    <definedName name="_sin2" localSheetId="20">#REF!</definedName>
    <definedName name="_sin2" localSheetId="22">#REF!</definedName>
    <definedName name="_sin2" localSheetId="23">#REF!</definedName>
    <definedName name="_sin2" localSheetId="27">#REF!</definedName>
    <definedName name="_sin2" localSheetId="13">#REF!</definedName>
    <definedName name="_sin2" localSheetId="21">#REF!</definedName>
    <definedName name="_sin2" localSheetId="17">#REF!</definedName>
    <definedName name="_sin2" localSheetId="15">#REF!</definedName>
    <definedName name="_sin2" localSheetId="24">#REF!</definedName>
    <definedName name="_sin2" localSheetId="31">#REF!</definedName>
    <definedName name="_sin2" localSheetId="30">#REF!</definedName>
    <definedName name="_sin2" localSheetId="60">#REF!</definedName>
    <definedName name="_sin2" localSheetId="58">#REF!</definedName>
    <definedName name="_sin2" localSheetId="89">#REF!</definedName>
    <definedName name="_sin2" localSheetId="50">#REF!</definedName>
    <definedName name="_sin2" localSheetId="49">#REF!</definedName>
    <definedName name="_sin2" localSheetId="7">#REF!</definedName>
    <definedName name="_sin2" localSheetId="9">#REF!</definedName>
    <definedName name="_sin2" localSheetId="4">#REF!</definedName>
    <definedName name="_sin2" localSheetId="113">#REF!</definedName>
    <definedName name="_sin2" localSheetId="64">#REF!</definedName>
    <definedName name="_sin2" localSheetId="67">#REF!</definedName>
    <definedName name="_sin2" localSheetId="62">#REF!</definedName>
    <definedName name="_sin2" localSheetId="63">#REF!</definedName>
    <definedName name="_sin2" localSheetId="66">#REF!</definedName>
    <definedName name="_sin2" localSheetId="65">#REF!</definedName>
    <definedName name="_sin2">#REF!</definedName>
    <definedName name="_slp1" localSheetId="20">#REF!</definedName>
    <definedName name="_slp1" localSheetId="22">#REF!</definedName>
    <definedName name="_slp1" localSheetId="23">#REF!</definedName>
    <definedName name="_slp1" localSheetId="27">#REF!</definedName>
    <definedName name="_slp1" localSheetId="13">#REF!</definedName>
    <definedName name="_slp1" localSheetId="21">#REF!</definedName>
    <definedName name="_slp1" localSheetId="17">#REF!</definedName>
    <definedName name="_slp1" localSheetId="15">#REF!</definedName>
    <definedName name="_slp1" localSheetId="24">#REF!</definedName>
    <definedName name="_slp1" localSheetId="31">#REF!</definedName>
    <definedName name="_slp1" localSheetId="30">#REF!</definedName>
    <definedName name="_slp1" localSheetId="60">#REF!</definedName>
    <definedName name="_slp1" localSheetId="58">#REF!</definedName>
    <definedName name="_slp1" localSheetId="89">#REF!</definedName>
    <definedName name="_slp1" localSheetId="50">#REF!</definedName>
    <definedName name="_slp1" localSheetId="49">#REF!</definedName>
    <definedName name="_slp1" localSheetId="7">#REF!</definedName>
    <definedName name="_slp1" localSheetId="9">#REF!</definedName>
    <definedName name="_slp1" localSheetId="4">#REF!</definedName>
    <definedName name="_slp1" localSheetId="113">#REF!</definedName>
    <definedName name="_slp1" localSheetId="64">#REF!</definedName>
    <definedName name="_slp1" localSheetId="67">#REF!</definedName>
    <definedName name="_slp1" localSheetId="62">#REF!</definedName>
    <definedName name="_slp1" localSheetId="63">#REF!</definedName>
    <definedName name="_slp1" localSheetId="66">#REF!</definedName>
    <definedName name="_slp1" localSheetId="65">#REF!</definedName>
    <definedName name="_slp1">#REF!</definedName>
    <definedName name="_slp2" localSheetId="20">#REF!</definedName>
    <definedName name="_slp2" localSheetId="22">#REF!</definedName>
    <definedName name="_slp2" localSheetId="23">#REF!</definedName>
    <definedName name="_slp2" localSheetId="27">#REF!</definedName>
    <definedName name="_slp2" localSheetId="13">#REF!</definedName>
    <definedName name="_slp2" localSheetId="21">#REF!</definedName>
    <definedName name="_slp2" localSheetId="17">#REF!</definedName>
    <definedName name="_slp2" localSheetId="15">#REF!</definedName>
    <definedName name="_slp2" localSheetId="24">#REF!</definedName>
    <definedName name="_slp2" localSheetId="31">#REF!</definedName>
    <definedName name="_slp2" localSheetId="30">#REF!</definedName>
    <definedName name="_slp2" localSheetId="60">#REF!</definedName>
    <definedName name="_slp2" localSheetId="58">#REF!</definedName>
    <definedName name="_slp2" localSheetId="89">#REF!</definedName>
    <definedName name="_slp2" localSheetId="50">#REF!</definedName>
    <definedName name="_slp2" localSheetId="49">#REF!</definedName>
    <definedName name="_slp2" localSheetId="7">#REF!</definedName>
    <definedName name="_slp2" localSheetId="9">#REF!</definedName>
    <definedName name="_slp2" localSheetId="4">#REF!</definedName>
    <definedName name="_slp2" localSheetId="113">#REF!</definedName>
    <definedName name="_slp2" localSheetId="64">#REF!</definedName>
    <definedName name="_slp2" localSheetId="67">#REF!</definedName>
    <definedName name="_slp2" localSheetId="62">#REF!</definedName>
    <definedName name="_slp2" localSheetId="63">#REF!</definedName>
    <definedName name="_slp2" localSheetId="66">#REF!</definedName>
    <definedName name="_slp2" localSheetId="65">#REF!</definedName>
    <definedName name="_slp2">#REF!</definedName>
    <definedName name="_son1" localSheetId="20">#REF!</definedName>
    <definedName name="_son1" localSheetId="22">#REF!</definedName>
    <definedName name="_son1" localSheetId="23">#REF!</definedName>
    <definedName name="_son1" localSheetId="27">#REF!</definedName>
    <definedName name="_son1" localSheetId="13">#REF!</definedName>
    <definedName name="_son1" localSheetId="21">#REF!</definedName>
    <definedName name="_son1" localSheetId="17">#REF!</definedName>
    <definedName name="_son1" localSheetId="15">#REF!</definedName>
    <definedName name="_son1" localSheetId="24">#REF!</definedName>
    <definedName name="_son1" localSheetId="31">#REF!</definedName>
    <definedName name="_son1" localSheetId="30">#REF!</definedName>
    <definedName name="_son1" localSheetId="60">#REF!</definedName>
    <definedName name="_son1" localSheetId="58">#REF!</definedName>
    <definedName name="_son1" localSheetId="89">#REF!</definedName>
    <definedName name="_son1" localSheetId="50">#REF!</definedName>
    <definedName name="_son1" localSheetId="49">#REF!</definedName>
    <definedName name="_son1" localSheetId="7">#REF!</definedName>
    <definedName name="_son1" localSheetId="9">#REF!</definedName>
    <definedName name="_son1" localSheetId="4">#REF!</definedName>
    <definedName name="_son1" localSheetId="113">#REF!</definedName>
    <definedName name="_son1" localSheetId="64">#REF!</definedName>
    <definedName name="_son1" localSheetId="67">#REF!</definedName>
    <definedName name="_son1" localSheetId="62">#REF!</definedName>
    <definedName name="_son1" localSheetId="63">#REF!</definedName>
    <definedName name="_son1" localSheetId="66">#REF!</definedName>
    <definedName name="_son1" localSheetId="65">#REF!</definedName>
    <definedName name="_son1">#REF!</definedName>
    <definedName name="_son2" localSheetId="20">#REF!</definedName>
    <definedName name="_son2" localSheetId="22">#REF!</definedName>
    <definedName name="_son2" localSheetId="23">#REF!</definedName>
    <definedName name="_son2" localSheetId="27">#REF!</definedName>
    <definedName name="_son2" localSheetId="13">#REF!</definedName>
    <definedName name="_son2" localSheetId="21">#REF!</definedName>
    <definedName name="_son2" localSheetId="17">#REF!</definedName>
    <definedName name="_son2" localSheetId="15">#REF!</definedName>
    <definedName name="_son2" localSheetId="24">#REF!</definedName>
    <definedName name="_son2" localSheetId="31">#REF!</definedName>
    <definedName name="_son2" localSheetId="30">#REF!</definedName>
    <definedName name="_son2" localSheetId="60">#REF!</definedName>
    <definedName name="_son2" localSheetId="58">#REF!</definedName>
    <definedName name="_son2" localSheetId="89">#REF!</definedName>
    <definedName name="_son2" localSheetId="50">#REF!</definedName>
    <definedName name="_son2" localSheetId="49">#REF!</definedName>
    <definedName name="_son2" localSheetId="7">#REF!</definedName>
    <definedName name="_son2" localSheetId="9">#REF!</definedName>
    <definedName name="_son2" localSheetId="4">#REF!</definedName>
    <definedName name="_son2" localSheetId="113">#REF!</definedName>
    <definedName name="_son2" localSheetId="64">#REF!</definedName>
    <definedName name="_son2" localSheetId="67">#REF!</definedName>
    <definedName name="_son2" localSheetId="62">#REF!</definedName>
    <definedName name="_son2" localSheetId="63">#REF!</definedName>
    <definedName name="_son2" localSheetId="66">#REF!</definedName>
    <definedName name="_son2" localSheetId="65">#REF!</definedName>
    <definedName name="_son2">#REF!</definedName>
    <definedName name="_Sort" localSheetId="20" hidden="1">#REF!</definedName>
    <definedName name="_Sort" localSheetId="22" hidden="1">#REF!</definedName>
    <definedName name="_Sort" localSheetId="23" hidden="1">#REF!</definedName>
    <definedName name="_Sort" localSheetId="27" hidden="1">#REF!</definedName>
    <definedName name="_Sort" localSheetId="13" hidden="1">#REF!</definedName>
    <definedName name="_Sort" localSheetId="21" hidden="1">#REF!</definedName>
    <definedName name="_Sort" localSheetId="17" hidden="1">#REF!</definedName>
    <definedName name="_Sort" localSheetId="15" hidden="1">#REF!</definedName>
    <definedName name="_Sort" localSheetId="24" hidden="1">#REF!</definedName>
    <definedName name="_Sort" localSheetId="31" hidden="1">#REF!</definedName>
    <definedName name="_Sort" localSheetId="30" hidden="1">#REF!</definedName>
    <definedName name="_Sort" localSheetId="60" hidden="1">#REF!</definedName>
    <definedName name="_Sort" localSheetId="58" hidden="1">#REF!</definedName>
    <definedName name="_Sort" localSheetId="89" hidden="1">#REF!</definedName>
    <definedName name="_Sort" localSheetId="50" hidden="1">#REF!</definedName>
    <definedName name="_Sort" localSheetId="49" hidden="1">#REF!</definedName>
    <definedName name="_Sort" localSheetId="7" hidden="1">#REF!</definedName>
    <definedName name="_Sort" localSheetId="9" hidden="1">#REF!</definedName>
    <definedName name="_Sort" localSheetId="4" hidden="1">#REF!</definedName>
    <definedName name="_Sort" localSheetId="113">#REF!</definedName>
    <definedName name="_Sort" localSheetId="64">#REF!</definedName>
    <definedName name="_Sort" localSheetId="67">#REF!</definedName>
    <definedName name="_Sort" localSheetId="62">#REF!</definedName>
    <definedName name="_Sort" localSheetId="63">#REF!</definedName>
    <definedName name="_Sort" localSheetId="66">#REF!</definedName>
    <definedName name="_Sort" localSheetId="65">#REF!</definedName>
    <definedName name="_Sort" hidden="1">#REF!</definedName>
    <definedName name="_tab1" localSheetId="20">#REF!</definedName>
    <definedName name="_tab1" localSheetId="22">#REF!</definedName>
    <definedName name="_tab1" localSheetId="23">#REF!</definedName>
    <definedName name="_tab1" localSheetId="27">#REF!</definedName>
    <definedName name="_tab1" localSheetId="13">#REF!</definedName>
    <definedName name="_tab1" localSheetId="21">#REF!</definedName>
    <definedName name="_tab1" localSheetId="17">#REF!</definedName>
    <definedName name="_tab1" localSheetId="15">#REF!</definedName>
    <definedName name="_tab1" localSheetId="24">#REF!</definedName>
    <definedName name="_tab1" localSheetId="31">#REF!</definedName>
    <definedName name="_tab1" localSheetId="30">#REF!</definedName>
    <definedName name="_tab1" localSheetId="60">#REF!</definedName>
    <definedName name="_tab1" localSheetId="58">#REF!</definedName>
    <definedName name="_tab1" localSheetId="89">#REF!</definedName>
    <definedName name="_tab1" localSheetId="50">#REF!</definedName>
    <definedName name="_tab1" localSheetId="49">#REF!</definedName>
    <definedName name="_tab1" localSheetId="7">#REF!</definedName>
    <definedName name="_tab1" localSheetId="9">#REF!</definedName>
    <definedName name="_tab1" localSheetId="4">#REF!</definedName>
    <definedName name="_tab1" localSheetId="113">#REF!</definedName>
    <definedName name="_tab1" localSheetId="64">#REF!</definedName>
    <definedName name="_tab1" localSheetId="67">#REF!</definedName>
    <definedName name="_tab1" localSheetId="62">#REF!</definedName>
    <definedName name="_tab1" localSheetId="63">#REF!</definedName>
    <definedName name="_tab1" localSheetId="66">#REF!</definedName>
    <definedName name="_tab1" localSheetId="65">#REF!</definedName>
    <definedName name="_tab1">#REF!</definedName>
    <definedName name="_tab2" localSheetId="20">#REF!</definedName>
    <definedName name="_tab2" localSheetId="22">#REF!</definedName>
    <definedName name="_tab2" localSheetId="23">#REF!</definedName>
    <definedName name="_tab2" localSheetId="27">#REF!</definedName>
    <definedName name="_tab2" localSheetId="13">#REF!</definedName>
    <definedName name="_tab2" localSheetId="21">#REF!</definedName>
    <definedName name="_tab2" localSheetId="17">#REF!</definedName>
    <definedName name="_tab2" localSheetId="15">#REF!</definedName>
    <definedName name="_tab2" localSheetId="24">#REF!</definedName>
    <definedName name="_tab2" localSheetId="31">#REF!</definedName>
    <definedName name="_tab2" localSheetId="30">#REF!</definedName>
    <definedName name="_tab2" localSheetId="60">#REF!</definedName>
    <definedName name="_tab2" localSheetId="58">#REF!</definedName>
    <definedName name="_tab2" localSheetId="89">#REF!</definedName>
    <definedName name="_tab2" localSheetId="50">#REF!</definedName>
    <definedName name="_tab2" localSheetId="49">#REF!</definedName>
    <definedName name="_tab2" localSheetId="7">#REF!</definedName>
    <definedName name="_tab2" localSheetId="9">#REF!</definedName>
    <definedName name="_tab2" localSheetId="4">#REF!</definedName>
    <definedName name="_tab2" localSheetId="113">#REF!</definedName>
    <definedName name="_tab2" localSheetId="64">#REF!</definedName>
    <definedName name="_tab2" localSheetId="67">#REF!</definedName>
    <definedName name="_tab2" localSheetId="62">#REF!</definedName>
    <definedName name="_tab2" localSheetId="63">#REF!</definedName>
    <definedName name="_tab2" localSheetId="66">#REF!</definedName>
    <definedName name="_tab2" localSheetId="65">#REF!</definedName>
    <definedName name="_tab2">#REF!</definedName>
    <definedName name="_tam1" localSheetId="20">#REF!</definedName>
    <definedName name="_tam1" localSheetId="22">#REF!</definedName>
    <definedName name="_tam1" localSheetId="23">#REF!</definedName>
    <definedName name="_tam1" localSheetId="27">#REF!</definedName>
    <definedName name="_tam1" localSheetId="13">#REF!</definedName>
    <definedName name="_tam1" localSheetId="21">#REF!</definedName>
    <definedName name="_tam1" localSheetId="17">#REF!</definedName>
    <definedName name="_tam1" localSheetId="15">#REF!</definedName>
    <definedName name="_tam1" localSheetId="24">#REF!</definedName>
    <definedName name="_tam1" localSheetId="31">#REF!</definedName>
    <definedName name="_tam1" localSheetId="30">#REF!</definedName>
    <definedName name="_tam1" localSheetId="60">#REF!</definedName>
    <definedName name="_tam1" localSheetId="58">#REF!</definedName>
    <definedName name="_tam1" localSheetId="89">#REF!</definedName>
    <definedName name="_tam1" localSheetId="50">#REF!</definedName>
    <definedName name="_tam1" localSheetId="49">#REF!</definedName>
    <definedName name="_tam1" localSheetId="7">#REF!</definedName>
    <definedName name="_tam1" localSheetId="9">#REF!</definedName>
    <definedName name="_tam1" localSheetId="4">#REF!</definedName>
    <definedName name="_tam1" localSheetId="113">#REF!</definedName>
    <definedName name="_tam1" localSheetId="64">#REF!</definedName>
    <definedName name="_tam1" localSheetId="67">#REF!</definedName>
    <definedName name="_tam1" localSheetId="62">#REF!</definedName>
    <definedName name="_tam1" localSheetId="63">#REF!</definedName>
    <definedName name="_tam1" localSheetId="66">#REF!</definedName>
    <definedName name="_tam1" localSheetId="65">#REF!</definedName>
    <definedName name="_tam1">#REF!</definedName>
    <definedName name="_tam2" localSheetId="20">#REF!</definedName>
    <definedName name="_tam2" localSheetId="22">#REF!</definedName>
    <definedName name="_tam2" localSheetId="23">#REF!</definedName>
    <definedName name="_tam2" localSheetId="27">#REF!</definedName>
    <definedName name="_tam2" localSheetId="13">#REF!</definedName>
    <definedName name="_tam2" localSheetId="21">#REF!</definedName>
    <definedName name="_tam2" localSheetId="17">#REF!</definedName>
    <definedName name="_tam2" localSheetId="15">#REF!</definedName>
    <definedName name="_tam2" localSheetId="24">#REF!</definedName>
    <definedName name="_tam2" localSheetId="31">#REF!</definedName>
    <definedName name="_tam2" localSheetId="30">#REF!</definedName>
    <definedName name="_tam2" localSheetId="60">#REF!</definedName>
    <definedName name="_tam2" localSheetId="58">#REF!</definedName>
    <definedName name="_tam2" localSheetId="89">#REF!</definedName>
    <definedName name="_tam2" localSheetId="50">#REF!</definedName>
    <definedName name="_tam2" localSheetId="49">#REF!</definedName>
    <definedName name="_tam2" localSheetId="7">#REF!</definedName>
    <definedName name="_tam2" localSheetId="9">#REF!</definedName>
    <definedName name="_tam2" localSheetId="4">#REF!</definedName>
    <definedName name="_tam2" localSheetId="113">#REF!</definedName>
    <definedName name="_tam2" localSheetId="64">#REF!</definedName>
    <definedName name="_tam2" localSheetId="67">#REF!</definedName>
    <definedName name="_tam2" localSheetId="62">#REF!</definedName>
    <definedName name="_tam2" localSheetId="63">#REF!</definedName>
    <definedName name="_tam2" localSheetId="66">#REF!</definedName>
    <definedName name="_tam2" localSheetId="65">#REF!</definedName>
    <definedName name="_tam2">#REF!</definedName>
    <definedName name="_ver1" localSheetId="20">#REF!</definedName>
    <definedName name="_ver1" localSheetId="22">#REF!</definedName>
    <definedName name="_ver1" localSheetId="23">#REF!</definedName>
    <definedName name="_ver1" localSheetId="27">#REF!</definedName>
    <definedName name="_ver1" localSheetId="13">#REF!</definedName>
    <definedName name="_ver1" localSheetId="21">#REF!</definedName>
    <definedName name="_ver1" localSheetId="17">#REF!</definedName>
    <definedName name="_ver1" localSheetId="15">#REF!</definedName>
    <definedName name="_ver1" localSheetId="24">#REF!</definedName>
    <definedName name="_ver1" localSheetId="31">#REF!</definedName>
    <definedName name="_ver1" localSheetId="30">#REF!</definedName>
    <definedName name="_ver1" localSheetId="60">#REF!</definedName>
    <definedName name="_ver1" localSheetId="58">#REF!</definedName>
    <definedName name="_ver1" localSheetId="89">#REF!</definedName>
    <definedName name="_ver1" localSheetId="50">#REF!</definedName>
    <definedName name="_ver1" localSheetId="49">#REF!</definedName>
    <definedName name="_ver1" localSheetId="7">#REF!</definedName>
    <definedName name="_ver1" localSheetId="9">#REF!</definedName>
    <definedName name="_ver1" localSheetId="4">#REF!</definedName>
    <definedName name="_ver1" localSheetId="113">#REF!</definedName>
    <definedName name="_ver1" localSheetId="64">#REF!</definedName>
    <definedName name="_ver1" localSheetId="67">#REF!</definedName>
    <definedName name="_ver1" localSheetId="62">#REF!</definedName>
    <definedName name="_ver1" localSheetId="63">#REF!</definedName>
    <definedName name="_ver1" localSheetId="66">#REF!</definedName>
    <definedName name="_ver1" localSheetId="65">#REF!</definedName>
    <definedName name="_ver1">#REF!</definedName>
    <definedName name="_ver2" localSheetId="20">#REF!</definedName>
    <definedName name="_ver2" localSheetId="22">#REF!</definedName>
    <definedName name="_ver2" localSheetId="23">#REF!</definedName>
    <definedName name="_ver2" localSheetId="27">#REF!</definedName>
    <definedName name="_ver2" localSheetId="13">#REF!</definedName>
    <definedName name="_ver2" localSheetId="21">#REF!</definedName>
    <definedName name="_ver2" localSheetId="17">#REF!</definedName>
    <definedName name="_ver2" localSheetId="15">#REF!</definedName>
    <definedName name="_ver2" localSheetId="24">#REF!</definedName>
    <definedName name="_ver2" localSheetId="31">#REF!</definedName>
    <definedName name="_ver2" localSheetId="30">#REF!</definedName>
    <definedName name="_ver2" localSheetId="60">#REF!</definedName>
    <definedName name="_ver2" localSheetId="58">#REF!</definedName>
    <definedName name="_ver2" localSheetId="89">#REF!</definedName>
    <definedName name="_ver2" localSheetId="50">#REF!</definedName>
    <definedName name="_ver2" localSheetId="49">#REF!</definedName>
    <definedName name="_ver2" localSheetId="7">#REF!</definedName>
    <definedName name="_ver2" localSheetId="9">#REF!</definedName>
    <definedName name="_ver2" localSheetId="4">#REF!</definedName>
    <definedName name="_ver2" localSheetId="113">#REF!</definedName>
    <definedName name="_ver2" localSheetId="64">#REF!</definedName>
    <definedName name="_ver2" localSheetId="67">#REF!</definedName>
    <definedName name="_ver2" localSheetId="62">#REF!</definedName>
    <definedName name="_ver2" localSheetId="63">#REF!</definedName>
    <definedName name="_ver2" localSheetId="66">#REF!</definedName>
    <definedName name="_ver2" localSheetId="65">#REF!</definedName>
    <definedName name="_ver2">#REF!</definedName>
    <definedName name="\A" localSheetId="20">#REF!</definedName>
    <definedName name="\A" localSheetId="22">#REF!</definedName>
    <definedName name="\A" localSheetId="23">#REF!</definedName>
    <definedName name="\A" localSheetId="27">#REF!</definedName>
    <definedName name="\A" localSheetId="13">#REF!</definedName>
    <definedName name="\A" localSheetId="21">#REF!</definedName>
    <definedName name="\A" localSheetId="17">#REF!</definedName>
    <definedName name="\A" localSheetId="15">#REF!</definedName>
    <definedName name="\A" localSheetId="24">#REF!</definedName>
    <definedName name="\A" localSheetId="31">#REF!</definedName>
    <definedName name="\A" localSheetId="30">#REF!</definedName>
    <definedName name="\A" localSheetId="60">#REF!</definedName>
    <definedName name="\A" localSheetId="58">#REF!</definedName>
    <definedName name="\A" localSheetId="89">#REF!</definedName>
    <definedName name="\A" localSheetId="50">#REF!</definedName>
    <definedName name="\A" localSheetId="49">#REF!</definedName>
    <definedName name="\A" localSheetId="7">#REF!</definedName>
    <definedName name="\A" localSheetId="9">#REF!</definedName>
    <definedName name="\A" localSheetId="4">#REF!</definedName>
    <definedName name="\A">#REF!</definedName>
    <definedName name="\B" localSheetId="20">#REF!</definedName>
    <definedName name="\B" localSheetId="22">#REF!</definedName>
    <definedName name="\B" localSheetId="23">#REF!</definedName>
    <definedName name="\B" localSheetId="27">#REF!</definedName>
    <definedName name="\B" localSheetId="13">#REF!</definedName>
    <definedName name="\B" localSheetId="21">#REF!</definedName>
    <definedName name="\B" localSheetId="17">#REF!</definedName>
    <definedName name="\B" localSheetId="15">#REF!</definedName>
    <definedName name="\B" localSheetId="24">#REF!</definedName>
    <definedName name="\B" localSheetId="31">#REF!</definedName>
    <definedName name="\B" localSheetId="30">#REF!</definedName>
    <definedName name="\B" localSheetId="60">#REF!</definedName>
    <definedName name="\B" localSheetId="58">#REF!</definedName>
    <definedName name="\B" localSheetId="89">#REF!</definedName>
    <definedName name="\B" localSheetId="50">#REF!</definedName>
    <definedName name="\B" localSheetId="49">#REF!</definedName>
    <definedName name="\B" localSheetId="7">#REF!</definedName>
    <definedName name="\B" localSheetId="9">#REF!</definedName>
    <definedName name="\B" localSheetId="4">#REF!</definedName>
    <definedName name="\B">#REF!</definedName>
    <definedName name="\C" localSheetId="20">#REF!</definedName>
    <definedName name="\C" localSheetId="22">#REF!</definedName>
    <definedName name="\C" localSheetId="23">#REF!</definedName>
    <definedName name="\C" localSheetId="27">#REF!</definedName>
    <definedName name="\C" localSheetId="13">#REF!</definedName>
    <definedName name="\C" localSheetId="21">#REF!</definedName>
    <definedName name="\C" localSheetId="17">#REF!</definedName>
    <definedName name="\C" localSheetId="15">#REF!</definedName>
    <definedName name="\C" localSheetId="24">#REF!</definedName>
    <definedName name="\C" localSheetId="31">#REF!</definedName>
    <definedName name="\C" localSheetId="30">#REF!</definedName>
    <definedName name="\C" localSheetId="60">#REF!</definedName>
    <definedName name="\C" localSheetId="58">#REF!</definedName>
    <definedName name="\C" localSheetId="89">#REF!</definedName>
    <definedName name="\C" localSheetId="50">#REF!</definedName>
    <definedName name="\C" localSheetId="49">#REF!</definedName>
    <definedName name="\C" localSheetId="7">#REF!</definedName>
    <definedName name="\C" localSheetId="9">#REF!</definedName>
    <definedName name="\C" localSheetId="4">#REF!</definedName>
    <definedName name="\C">#REF!</definedName>
    <definedName name="\D" localSheetId="20">#REF!</definedName>
    <definedName name="\D" localSheetId="22">#REF!</definedName>
    <definedName name="\D" localSheetId="23">#REF!</definedName>
    <definedName name="\D" localSheetId="27">#REF!</definedName>
    <definedName name="\D" localSheetId="13">#REF!</definedName>
    <definedName name="\D" localSheetId="21">#REF!</definedName>
    <definedName name="\D" localSheetId="17">#REF!</definedName>
    <definedName name="\D" localSheetId="15">#REF!</definedName>
    <definedName name="\D" localSheetId="24">#REF!</definedName>
    <definedName name="\D" localSheetId="31">#REF!</definedName>
    <definedName name="\D" localSheetId="30">#REF!</definedName>
    <definedName name="\D" localSheetId="60">#REF!</definedName>
    <definedName name="\D" localSheetId="58">#REF!</definedName>
    <definedName name="\D" localSheetId="89">#REF!</definedName>
    <definedName name="\D" localSheetId="50">#REF!</definedName>
    <definedName name="\D" localSheetId="49">#REF!</definedName>
    <definedName name="\D" localSheetId="7">#REF!</definedName>
    <definedName name="\D" localSheetId="9">#REF!</definedName>
    <definedName name="\D" localSheetId="4">#REF!</definedName>
    <definedName name="\D">#REF!</definedName>
    <definedName name="\i" localSheetId="20">#REF!</definedName>
    <definedName name="\i" localSheetId="22">#REF!</definedName>
    <definedName name="\i" localSheetId="23">#REF!</definedName>
    <definedName name="\i" localSheetId="27">#REF!</definedName>
    <definedName name="\i" localSheetId="13">#REF!</definedName>
    <definedName name="\i" localSheetId="21">#REF!</definedName>
    <definedName name="\i" localSheetId="17">#REF!</definedName>
    <definedName name="\i" localSheetId="15">#REF!</definedName>
    <definedName name="\i" localSheetId="24">#REF!</definedName>
    <definedName name="\i" localSheetId="31">#REF!</definedName>
    <definedName name="\i" localSheetId="30">#REF!</definedName>
    <definedName name="\i" localSheetId="60">#REF!</definedName>
    <definedName name="\i" localSheetId="58">#REF!</definedName>
    <definedName name="\i" localSheetId="89">#REF!</definedName>
    <definedName name="\i" localSheetId="50">#REF!</definedName>
    <definedName name="\i" localSheetId="49">#REF!</definedName>
    <definedName name="\i" localSheetId="7">#REF!</definedName>
    <definedName name="\i" localSheetId="9">#REF!</definedName>
    <definedName name="\i" localSheetId="4">#REF!</definedName>
    <definedName name="\i">#REF!</definedName>
    <definedName name="\m" localSheetId="20">#REF!</definedName>
    <definedName name="\m" localSheetId="22">#REF!</definedName>
    <definedName name="\m" localSheetId="23">#REF!</definedName>
    <definedName name="\m" localSheetId="27">#REF!</definedName>
    <definedName name="\m" localSheetId="13">#REF!</definedName>
    <definedName name="\m" localSheetId="21">#REF!</definedName>
    <definedName name="\m" localSheetId="17">#REF!</definedName>
    <definedName name="\m" localSheetId="15">#REF!</definedName>
    <definedName name="\m" localSheetId="24">#REF!</definedName>
    <definedName name="\m" localSheetId="31">#REF!</definedName>
    <definedName name="\m" localSheetId="30">#REF!</definedName>
    <definedName name="\m" localSheetId="60">#REF!</definedName>
    <definedName name="\m" localSheetId="58">#REF!</definedName>
    <definedName name="\m" localSheetId="48">#REF!</definedName>
    <definedName name="\m" localSheetId="88">#REF!</definedName>
    <definedName name="\m" localSheetId="89">#REF!</definedName>
    <definedName name="\m" localSheetId="50">#REF!</definedName>
    <definedName name="\m" localSheetId="49">#REF!</definedName>
    <definedName name="\m" localSheetId="7">#REF!</definedName>
    <definedName name="\m" localSheetId="9">#REF!</definedName>
    <definedName name="\m" localSheetId="4">#REF!</definedName>
    <definedName name="\m">#REF!</definedName>
    <definedName name="\n" localSheetId="20">#REF!</definedName>
    <definedName name="\n" localSheetId="22">#REF!</definedName>
    <definedName name="\n" localSheetId="23">#REF!</definedName>
    <definedName name="\n" localSheetId="27">#REF!</definedName>
    <definedName name="\n" localSheetId="13">#REF!</definedName>
    <definedName name="\n" localSheetId="21">#REF!</definedName>
    <definedName name="\n" localSheetId="17">#REF!</definedName>
    <definedName name="\n" localSheetId="15">#REF!</definedName>
    <definedName name="\n" localSheetId="24">#REF!</definedName>
    <definedName name="\n" localSheetId="31">#REF!</definedName>
    <definedName name="\n" localSheetId="30">#REF!</definedName>
    <definedName name="\n" localSheetId="60">#REF!</definedName>
    <definedName name="\n" localSheetId="58">#REF!</definedName>
    <definedName name="\n" localSheetId="89">#REF!</definedName>
    <definedName name="\n" localSheetId="50">#REF!</definedName>
    <definedName name="\n" localSheetId="49">#REF!</definedName>
    <definedName name="\n" localSheetId="7">#REF!</definedName>
    <definedName name="\n" localSheetId="9">#REF!</definedName>
    <definedName name="\n" localSheetId="4">#REF!</definedName>
    <definedName name="\n">#REF!</definedName>
    <definedName name="\p" localSheetId="20">#REF!</definedName>
    <definedName name="\p" localSheetId="22">#REF!</definedName>
    <definedName name="\p" localSheetId="23">#REF!</definedName>
    <definedName name="\p" localSheetId="27">#REF!</definedName>
    <definedName name="\p" localSheetId="13">#REF!</definedName>
    <definedName name="\p" localSheetId="21">#REF!</definedName>
    <definedName name="\p" localSheetId="17">#REF!</definedName>
    <definedName name="\p" localSheetId="15">#REF!</definedName>
    <definedName name="\p" localSheetId="24">#REF!</definedName>
    <definedName name="\p" localSheetId="31">#REF!</definedName>
    <definedName name="\p" localSheetId="30">#REF!</definedName>
    <definedName name="\p" localSheetId="60">#REF!</definedName>
    <definedName name="\p" localSheetId="58">#REF!</definedName>
    <definedName name="\p" localSheetId="89">#REF!</definedName>
    <definedName name="\p" localSheetId="50">#REF!</definedName>
    <definedName name="\p" localSheetId="49">#REF!</definedName>
    <definedName name="\p" localSheetId="7">#REF!</definedName>
    <definedName name="\p" localSheetId="9">#REF!</definedName>
    <definedName name="\p" localSheetId="4">#REF!</definedName>
    <definedName name="\p">#REF!</definedName>
    <definedName name="\r" localSheetId="20">#REF!</definedName>
    <definedName name="\r" localSheetId="22">#REF!</definedName>
    <definedName name="\r" localSheetId="23">#REF!</definedName>
    <definedName name="\r" localSheetId="27">#REF!</definedName>
    <definedName name="\r" localSheetId="13">#REF!</definedName>
    <definedName name="\r" localSheetId="21">#REF!</definedName>
    <definedName name="\r" localSheetId="17">#REF!</definedName>
    <definedName name="\r" localSheetId="15">#REF!</definedName>
    <definedName name="\r" localSheetId="24">#REF!</definedName>
    <definedName name="\r" localSheetId="31">#REF!</definedName>
    <definedName name="\r" localSheetId="30">#REF!</definedName>
    <definedName name="\r" localSheetId="60">#REF!</definedName>
    <definedName name="\r" localSheetId="58">#REF!</definedName>
    <definedName name="\r" localSheetId="89">#REF!</definedName>
    <definedName name="\r" localSheetId="50">#REF!</definedName>
    <definedName name="\r" localSheetId="49">#REF!</definedName>
    <definedName name="\r" localSheetId="7">#REF!</definedName>
    <definedName name="\r" localSheetId="9">#REF!</definedName>
    <definedName name="\r" localSheetId="4">#REF!</definedName>
    <definedName name="\r">#REF!</definedName>
    <definedName name="\s" localSheetId="20">#REF!</definedName>
    <definedName name="\s" localSheetId="22">#REF!</definedName>
    <definedName name="\s" localSheetId="23">#REF!</definedName>
    <definedName name="\s" localSheetId="27">#REF!</definedName>
    <definedName name="\s" localSheetId="13">#REF!</definedName>
    <definedName name="\s" localSheetId="21">#REF!</definedName>
    <definedName name="\s" localSheetId="17">#REF!</definedName>
    <definedName name="\s" localSheetId="15">#REF!</definedName>
    <definedName name="\s" localSheetId="24">#REF!</definedName>
    <definedName name="\s" localSheetId="31">#REF!</definedName>
    <definedName name="\s" localSheetId="30">#REF!</definedName>
    <definedName name="\s" localSheetId="60">#REF!</definedName>
    <definedName name="\s" localSheetId="58">#REF!</definedName>
    <definedName name="\s" localSheetId="89">#REF!</definedName>
    <definedName name="\s" localSheetId="50">#REF!</definedName>
    <definedName name="\s" localSheetId="49">#REF!</definedName>
    <definedName name="\s" localSheetId="7">#REF!</definedName>
    <definedName name="\s" localSheetId="9">#REF!</definedName>
    <definedName name="\s" localSheetId="4">#REF!</definedName>
    <definedName name="\s">#REF!</definedName>
    <definedName name="\w" localSheetId="20">[1]PMI!#REF!</definedName>
    <definedName name="\w" localSheetId="22">[1]PMI!#REF!</definedName>
    <definedName name="\w" localSheetId="23">[1]PMI!#REF!</definedName>
    <definedName name="\w" localSheetId="27">[1]PMI!#REF!</definedName>
    <definedName name="\w" localSheetId="13">[1]PMI!#REF!</definedName>
    <definedName name="\w" localSheetId="21">[1]PMI!#REF!</definedName>
    <definedName name="\w" localSheetId="17">[1]PMI!#REF!</definedName>
    <definedName name="\w" localSheetId="15">[1]PMI!#REF!</definedName>
    <definedName name="\w" localSheetId="24">[1]PMI!#REF!</definedName>
    <definedName name="\w" localSheetId="31">[1]PMI!#REF!</definedName>
    <definedName name="\w" localSheetId="30">[1]PMI!#REF!</definedName>
    <definedName name="\w" localSheetId="60">[2]PMI!#REF!</definedName>
    <definedName name="\w" localSheetId="58">[2]PMI!#REF!</definedName>
    <definedName name="\w" localSheetId="89">[3]PMI!#REF!</definedName>
    <definedName name="\w" localSheetId="50">[1]PMI!#REF!</definedName>
    <definedName name="\w" localSheetId="49">[1]PMI!#REF!</definedName>
    <definedName name="\w" localSheetId="7">[1]PMI!#REF!</definedName>
    <definedName name="\w" localSheetId="9">[1]PMI!#REF!</definedName>
    <definedName name="\w" localSheetId="4">[1]PMI!#REF!</definedName>
    <definedName name="\w">[1]PMI!#REF!</definedName>
    <definedName name="\z">#N/A</definedName>
    <definedName name="A" localSheetId="20">'[7]32CCG94'!#REF!</definedName>
    <definedName name="A" localSheetId="22">'[7]32CCG94'!#REF!</definedName>
    <definedName name="A" localSheetId="23">'[7]32CCG94'!#REF!</definedName>
    <definedName name="A" localSheetId="27">'[7]32CCG94'!#REF!</definedName>
    <definedName name="A" localSheetId="13">'[7]32CCG94'!#REF!</definedName>
    <definedName name="A" localSheetId="21">'[7]32CCG94'!#REF!</definedName>
    <definedName name="A" localSheetId="17">'[7]32CCG94'!#REF!</definedName>
    <definedName name="A" localSheetId="15">'[7]32CCG94'!#REF!</definedName>
    <definedName name="A" localSheetId="24">'[7]32CCG94'!#REF!</definedName>
    <definedName name="A" localSheetId="31">'[7]32CCG94'!#REF!</definedName>
    <definedName name="A" localSheetId="30">'[7]32CCG94'!#REF!</definedName>
    <definedName name="A" localSheetId="60">#REF!</definedName>
    <definedName name="A" localSheetId="58">#REF!</definedName>
    <definedName name="A" localSheetId="48">'[7]32CCG94'!#REF!</definedName>
    <definedName name="A" localSheetId="88">'[7]32CCG94'!#REF!</definedName>
    <definedName name="A" localSheetId="89">'[7]32CCG94'!#REF!</definedName>
    <definedName name="A" localSheetId="50">'[7]32CCG94'!#REF!</definedName>
    <definedName name="A" localSheetId="49">'[7]32CCG94'!#REF!</definedName>
    <definedName name="A" localSheetId="7">'[7]32CCG94'!#REF!</definedName>
    <definedName name="A" localSheetId="9">'[7]32CCG94'!#REF!</definedName>
    <definedName name="A" localSheetId="4">'[7]32CCG94'!#REF!</definedName>
    <definedName name="A" localSheetId="114">'[7]32CCG94'!#REF!</definedName>
    <definedName name="A" localSheetId="64">#REF!</definedName>
    <definedName name="A" localSheetId="67">#REF!</definedName>
    <definedName name="A" localSheetId="62">#REF!</definedName>
    <definedName name="A" localSheetId="63">#REF!</definedName>
    <definedName name="A" localSheetId="66">#REF!</definedName>
    <definedName name="A" localSheetId="65">#REF!</definedName>
    <definedName name="A">'[7]32CCG94'!#REF!</definedName>
    <definedName name="A_impresion_IM" localSheetId="20">#REF!</definedName>
    <definedName name="A_impresion_IM" localSheetId="22">#REF!</definedName>
    <definedName name="A_impresion_IM" localSheetId="23">#REF!</definedName>
    <definedName name="A_impresion_IM" localSheetId="27">#REF!</definedName>
    <definedName name="A_impresion_IM" localSheetId="13">#REF!</definedName>
    <definedName name="A_impresion_IM" localSheetId="21">#REF!</definedName>
    <definedName name="A_impresion_IM" localSheetId="17">#REF!</definedName>
    <definedName name="A_impresion_IM" localSheetId="15">#REF!</definedName>
    <definedName name="A_impresion_IM" localSheetId="24">#REF!</definedName>
    <definedName name="A_impresion_IM" localSheetId="31">#REF!</definedName>
    <definedName name="A_impresion_IM" localSheetId="30">#REF!</definedName>
    <definedName name="A_impresion_IM" localSheetId="60">#REF!</definedName>
    <definedName name="A_impresion_IM" localSheetId="58">#REF!</definedName>
    <definedName name="A_impresion_IM" localSheetId="89">#REF!</definedName>
    <definedName name="A_impresion_IM" localSheetId="50">#REF!</definedName>
    <definedName name="A_impresion_IM" localSheetId="49">#REF!</definedName>
    <definedName name="A_impresion_IM" localSheetId="7">#REF!</definedName>
    <definedName name="A_impresion_IM" localSheetId="9">#REF!</definedName>
    <definedName name="A_impresion_IM" localSheetId="4">#REF!</definedName>
    <definedName name="A_impresion_IM" localSheetId="113">#REF!</definedName>
    <definedName name="A_impresion_IM" localSheetId="64">#REF!</definedName>
    <definedName name="A_impresion_IM" localSheetId="67">#REF!</definedName>
    <definedName name="A_impresion_IM" localSheetId="62">#REF!</definedName>
    <definedName name="A_impresion_IM" localSheetId="63">#REF!</definedName>
    <definedName name="A_impresion_IM" localSheetId="66">#REF!</definedName>
    <definedName name="A_impresion_IM" localSheetId="65">#REF!</definedName>
    <definedName name="A_impresion_IM">#REF!</definedName>
    <definedName name="A_impresión_IM" localSheetId="20">'[7]32CCG94'!#REF!</definedName>
    <definedName name="A_impresión_IM" localSheetId="22">'[7]32CCG94'!#REF!</definedName>
    <definedName name="A_impresión_IM" localSheetId="23">'[7]32CCG94'!#REF!</definedName>
    <definedName name="A_impresión_IM" localSheetId="27">'[7]32CCG94'!#REF!</definedName>
    <definedName name="A_impresión_IM" localSheetId="13">'[7]32CCG94'!#REF!</definedName>
    <definedName name="A_impresión_IM" localSheetId="21">'[7]32CCG94'!#REF!</definedName>
    <definedName name="A_impresión_IM" localSheetId="17">'[7]32CCG94'!#REF!</definedName>
    <definedName name="A_impresión_IM" localSheetId="15">'[7]32CCG94'!#REF!</definedName>
    <definedName name="A_impresión_IM" localSheetId="24">'[7]32CCG94'!#REF!</definedName>
    <definedName name="A_impresión_IM" localSheetId="31">'[7]32CCG94'!#REF!</definedName>
    <definedName name="A_impresión_IM" localSheetId="30">'[7]32CCG94'!#REF!</definedName>
    <definedName name="A_impresión_IM" localSheetId="60">#REF!</definedName>
    <definedName name="A_impresión_IM" localSheetId="58">#REF!</definedName>
    <definedName name="A_impresión_IM" localSheetId="48">'[7]32CCG94'!#REF!</definedName>
    <definedName name="A_impresión_IM" localSheetId="88">'[8]32CCG94'!#REF!</definedName>
    <definedName name="A_impresión_IM" localSheetId="89">'[8]32CCG94'!#REF!</definedName>
    <definedName name="A_impresión_IM" localSheetId="50">'[7]32CCG94'!#REF!</definedName>
    <definedName name="A_impresión_IM" localSheetId="49">'[7]32CCG94'!#REF!</definedName>
    <definedName name="A_impresión_IM" localSheetId="7">'[7]32CCG94'!#REF!</definedName>
    <definedName name="A_impresión_IM" localSheetId="9">'[7]32CCG94'!#REF!</definedName>
    <definedName name="A_impresión_IM" localSheetId="4">'[7]32CCG94'!#REF!</definedName>
    <definedName name="A_impresión_IM" localSheetId="114">'[7]32CCG94'!#REF!</definedName>
    <definedName name="A_impresión_IM" localSheetId="64">#REF!</definedName>
    <definedName name="A_impresión_IM" localSheetId="67">#REF!</definedName>
    <definedName name="A_impresión_IM" localSheetId="62">#REF!</definedName>
    <definedName name="A_impresión_IM" localSheetId="63">#REF!</definedName>
    <definedName name="A_impresión_IM" localSheetId="66">#REF!</definedName>
    <definedName name="A_impresión_IM" localSheetId="65">#REF!</definedName>
    <definedName name="A_impresión_IM">'[7]32CCG94'!#REF!</definedName>
    <definedName name="aa" localSheetId="20">#REF!</definedName>
    <definedName name="aa" localSheetId="22">#REF!</definedName>
    <definedName name="aa" localSheetId="23">#REF!</definedName>
    <definedName name="aa" localSheetId="27">#REF!</definedName>
    <definedName name="aa" localSheetId="13">#REF!</definedName>
    <definedName name="aa" localSheetId="21">#REF!</definedName>
    <definedName name="aa" localSheetId="17">#REF!</definedName>
    <definedName name="aa" localSheetId="15">#REF!</definedName>
    <definedName name="aa" localSheetId="24">#REF!</definedName>
    <definedName name="aa" localSheetId="31">#REF!</definedName>
    <definedName name="aa" localSheetId="30">#REF!</definedName>
    <definedName name="aa" localSheetId="60">#REF!</definedName>
    <definedName name="aa" localSheetId="58">#REF!</definedName>
    <definedName name="aa" localSheetId="89">#REF!</definedName>
    <definedName name="aa" localSheetId="50">#REF!</definedName>
    <definedName name="aa" localSheetId="49">#REF!</definedName>
    <definedName name="aa" localSheetId="7">#REF!</definedName>
    <definedName name="aa" localSheetId="9">#REF!</definedName>
    <definedName name="aa" localSheetId="4">#REF!</definedName>
    <definedName name="aa" localSheetId="113">#REF!</definedName>
    <definedName name="aa" localSheetId="64">#REF!</definedName>
    <definedName name="aa" localSheetId="67">#REF!</definedName>
    <definedName name="aa" localSheetId="62">#REF!</definedName>
    <definedName name="aa" localSheetId="63">#REF!</definedName>
    <definedName name="aa" localSheetId="66">#REF!</definedName>
    <definedName name="aa" localSheetId="65">#REF!</definedName>
    <definedName name="aa">#REF!</definedName>
    <definedName name="actividades33" localSheetId="20">#REF!</definedName>
    <definedName name="actividades33" localSheetId="22">#REF!</definedName>
    <definedName name="actividades33" localSheetId="23">#REF!</definedName>
    <definedName name="actividades33" localSheetId="27">#REF!</definedName>
    <definedName name="actividades33" localSheetId="13">#REF!</definedName>
    <definedName name="actividades33" localSheetId="21">#REF!</definedName>
    <definedName name="actividades33" localSheetId="17">#REF!</definedName>
    <definedName name="actividades33" localSheetId="15">#REF!</definedName>
    <definedName name="actividades33" localSheetId="24">#REF!</definedName>
    <definedName name="actividades33" localSheetId="31">#REF!</definedName>
    <definedName name="actividades33" localSheetId="30">#REF!</definedName>
    <definedName name="actividades33" localSheetId="48">#REF!</definedName>
    <definedName name="actividades33" localSheetId="89">#REF!</definedName>
    <definedName name="actividades33" localSheetId="50">#REF!</definedName>
    <definedName name="actividades33" localSheetId="49">#REF!</definedName>
    <definedName name="actividades33" localSheetId="7">#REF!</definedName>
    <definedName name="actividades33" localSheetId="9">#REF!</definedName>
    <definedName name="actividades33" localSheetId="4">#REF!</definedName>
    <definedName name="actividades33" localSheetId="113">#REF!</definedName>
    <definedName name="actividades33" localSheetId="64">#REF!</definedName>
    <definedName name="actividades33" localSheetId="67">#REF!</definedName>
    <definedName name="actividades33" localSheetId="62">#REF!</definedName>
    <definedName name="actividades33" localSheetId="63">#REF!</definedName>
    <definedName name="actividades33" localSheetId="66">#REF!</definedName>
    <definedName name="actividades33" localSheetId="65">#REF!</definedName>
    <definedName name="actividades33">#REF!</definedName>
    <definedName name="ADMVO_A" localSheetId="20">#REF!</definedName>
    <definedName name="ADMVO_A" localSheetId="22">#REF!</definedName>
    <definedName name="ADMVO_A" localSheetId="23">#REF!</definedName>
    <definedName name="ADMVO_A" localSheetId="27">#REF!</definedName>
    <definedName name="ADMVO_A" localSheetId="13">#REF!</definedName>
    <definedName name="ADMVO_A" localSheetId="21">#REF!</definedName>
    <definedName name="ADMVO_A" localSheetId="17">#REF!</definedName>
    <definedName name="ADMVO_A" localSheetId="15">#REF!</definedName>
    <definedName name="ADMVO_A" localSheetId="24">#REF!</definedName>
    <definedName name="ADMVO_A" localSheetId="31">#REF!</definedName>
    <definedName name="ADMVO_A" localSheetId="30">#REF!</definedName>
    <definedName name="ADMVO_A" localSheetId="60">#REF!</definedName>
    <definedName name="ADMVO_A" localSheetId="58">#REF!</definedName>
    <definedName name="ADMVO_A" localSheetId="89">#REF!</definedName>
    <definedName name="ADMVO_A" localSheetId="50">#REF!</definedName>
    <definedName name="ADMVO_A" localSheetId="49">#REF!</definedName>
    <definedName name="ADMVO_A" localSheetId="7">#REF!</definedName>
    <definedName name="ADMVO_A" localSheetId="9">#REF!</definedName>
    <definedName name="ADMVO_A" localSheetId="4">#REF!</definedName>
    <definedName name="ADMVO_A" localSheetId="113">#REF!</definedName>
    <definedName name="ADMVO_A" localSheetId="64">#REF!</definedName>
    <definedName name="ADMVO_A" localSheetId="67">#REF!</definedName>
    <definedName name="ADMVO_A" localSheetId="62">#REF!</definedName>
    <definedName name="ADMVO_A" localSheetId="63">#REF!</definedName>
    <definedName name="ADMVO_A" localSheetId="66">#REF!</definedName>
    <definedName name="ADMVO_A" localSheetId="65">#REF!</definedName>
    <definedName name="ADMVO_A">#REF!</definedName>
    <definedName name="admvo.plantilla" localSheetId="20">#REF!</definedName>
    <definedName name="admvo.plantilla" localSheetId="22">#REF!</definedName>
    <definedName name="admvo.plantilla" localSheetId="23">#REF!</definedName>
    <definedName name="admvo.plantilla" localSheetId="27">#REF!</definedName>
    <definedName name="admvo.plantilla" localSheetId="13">#REF!</definedName>
    <definedName name="admvo.plantilla" localSheetId="21">#REF!</definedName>
    <definedName name="admvo.plantilla" localSheetId="17">#REF!</definedName>
    <definedName name="admvo.plantilla" localSheetId="15">#REF!</definedName>
    <definedName name="admvo.plantilla" localSheetId="24">#REF!</definedName>
    <definedName name="admvo.plantilla" localSheetId="31">#REF!</definedName>
    <definedName name="admvo.plantilla" localSheetId="30">#REF!</definedName>
    <definedName name="admvo.plantilla" localSheetId="60">#REF!</definedName>
    <definedName name="admvo.plantilla" localSheetId="58">#REF!</definedName>
    <definedName name="admvo.plantilla" localSheetId="89">#REF!</definedName>
    <definedName name="admvo.plantilla" localSheetId="50">#REF!</definedName>
    <definedName name="admvo.plantilla" localSheetId="49">#REF!</definedName>
    <definedName name="admvo.plantilla" localSheetId="7">#REF!</definedName>
    <definedName name="admvo.plantilla" localSheetId="9">#REF!</definedName>
    <definedName name="admvo.plantilla" localSheetId="4">#REF!</definedName>
    <definedName name="admvo.plantilla" localSheetId="113">#REF!</definedName>
    <definedName name="admvo.plantilla" localSheetId="64">#REF!</definedName>
    <definedName name="admvo.plantilla" localSheetId="67">#REF!</definedName>
    <definedName name="admvo.plantilla" localSheetId="62">#REF!</definedName>
    <definedName name="admvo.plantilla" localSheetId="63">#REF!</definedName>
    <definedName name="admvo.plantilla" localSheetId="66">#REF!</definedName>
    <definedName name="admvo.plantilla" localSheetId="65">#REF!</definedName>
    <definedName name="admvo.plantilla">#REF!</definedName>
    <definedName name="AGUIN_Y_P.V." localSheetId="20">#REF!</definedName>
    <definedName name="AGUIN_Y_P.V." localSheetId="22">#REF!</definedName>
    <definedName name="AGUIN_Y_P.V." localSheetId="23">#REF!</definedName>
    <definedName name="AGUIN_Y_P.V." localSheetId="27">#REF!</definedName>
    <definedName name="AGUIN_Y_P.V." localSheetId="13">#REF!</definedName>
    <definedName name="AGUIN_Y_P.V." localSheetId="21">#REF!</definedName>
    <definedName name="AGUIN_Y_P.V." localSheetId="17">#REF!</definedName>
    <definedName name="AGUIN_Y_P.V." localSheetId="15">#REF!</definedName>
    <definedName name="AGUIN_Y_P.V." localSheetId="24">#REF!</definedName>
    <definedName name="AGUIN_Y_P.V." localSheetId="31">#REF!</definedName>
    <definedName name="AGUIN_Y_P.V." localSheetId="30">#REF!</definedName>
    <definedName name="AGUIN_Y_P.V." localSheetId="60">#REF!</definedName>
    <definedName name="AGUIN_Y_P.V." localSheetId="58">#REF!</definedName>
    <definedName name="AGUIN_Y_P.V." localSheetId="89">#REF!</definedName>
    <definedName name="AGUIN_Y_P.V." localSheetId="50">#REF!</definedName>
    <definedName name="AGUIN_Y_P.V." localSheetId="49">#REF!</definedName>
    <definedName name="AGUIN_Y_P.V." localSheetId="7">#REF!</definedName>
    <definedName name="AGUIN_Y_P.V." localSheetId="9">#REF!</definedName>
    <definedName name="AGUIN_Y_P.V." localSheetId="4">#REF!</definedName>
    <definedName name="AGUIN_Y_P.V." localSheetId="113">#REF!</definedName>
    <definedName name="AGUIN_Y_P.V." localSheetId="64">#REF!</definedName>
    <definedName name="AGUIN_Y_P.V." localSheetId="67">#REF!</definedName>
    <definedName name="AGUIN_Y_P.V." localSheetId="62">#REF!</definedName>
    <definedName name="AGUIN_Y_P.V." localSheetId="63">#REF!</definedName>
    <definedName name="AGUIN_Y_P.V." localSheetId="66">#REF!</definedName>
    <definedName name="AGUIN_Y_P.V." localSheetId="65">#REF!</definedName>
    <definedName name="AGUIN_Y_P.V.">#REF!</definedName>
    <definedName name="Área" localSheetId="20">#REF!</definedName>
    <definedName name="Área" localSheetId="22">#REF!</definedName>
    <definedName name="Área" localSheetId="23">#REF!</definedName>
    <definedName name="Área" localSheetId="27">#REF!</definedName>
    <definedName name="Área" localSheetId="13">#REF!</definedName>
    <definedName name="Área" localSheetId="21">#REF!</definedName>
    <definedName name="Área" localSheetId="17">#REF!</definedName>
    <definedName name="Área" localSheetId="15">#REF!</definedName>
    <definedName name="Área" localSheetId="24">#REF!</definedName>
    <definedName name="Área" localSheetId="31">#REF!</definedName>
    <definedName name="Área" localSheetId="30">#REF!</definedName>
    <definedName name="Área" localSheetId="60">#REF!</definedName>
    <definedName name="Área" localSheetId="58">#REF!</definedName>
    <definedName name="Área" localSheetId="89">#REF!</definedName>
    <definedName name="Área" localSheetId="50">#REF!</definedName>
    <definedName name="Área" localSheetId="49">#REF!</definedName>
    <definedName name="Área" localSheetId="7">#REF!</definedName>
    <definedName name="Área" localSheetId="9">#REF!</definedName>
    <definedName name="Área" localSheetId="4">#REF!</definedName>
    <definedName name="Área" localSheetId="113">#REF!</definedName>
    <definedName name="Área" localSheetId="64">#REF!</definedName>
    <definedName name="Área" localSheetId="67">#REF!</definedName>
    <definedName name="Área" localSheetId="62">#REF!</definedName>
    <definedName name="Área" localSheetId="63">#REF!</definedName>
    <definedName name="Área" localSheetId="66">#REF!</definedName>
    <definedName name="Área" localSheetId="65">#REF!</definedName>
    <definedName name="Área">#REF!</definedName>
    <definedName name="_xlnm.Print_Area" localSheetId="88">'I_EF_Descripción de obras'!$A$1:$C$104</definedName>
    <definedName name="_xlnm.Print_Area" localSheetId="89">'I_EF_Obras destacadas'!$A$1:$C$1</definedName>
    <definedName name="_xlnm.Print_Area" localSheetId="123">'P_Presupuesto 2025'!$A$2:$F$34</definedName>
    <definedName name="_xlnm.Print_Area" localSheetId="61">'V_Convenios SECIHTI'!$A$1:$H$24</definedName>
    <definedName name="_xlnm.Print_Area" localSheetId="62">'V_Estancias de Verano'!$A$1:$S$39</definedName>
    <definedName name="AS_MON1" localSheetId="20">#REF!</definedName>
    <definedName name="AS_MON1" localSheetId="22">#REF!</definedName>
    <definedName name="AS_MON1" localSheetId="23">#REF!</definedName>
    <definedName name="AS_MON1" localSheetId="27">#REF!</definedName>
    <definedName name="AS_MON1" localSheetId="13">#REF!</definedName>
    <definedName name="AS_MON1" localSheetId="21">#REF!</definedName>
    <definedName name="AS_MON1" localSheetId="17">#REF!</definedName>
    <definedName name="AS_MON1" localSheetId="15">#REF!</definedName>
    <definedName name="AS_MON1" localSheetId="24">#REF!</definedName>
    <definedName name="AS_MON1" localSheetId="31">#REF!</definedName>
    <definedName name="AS_MON1" localSheetId="30">#REF!</definedName>
    <definedName name="AS_MON1" localSheetId="60">#REF!</definedName>
    <definedName name="AS_MON1" localSheetId="58">#REF!</definedName>
    <definedName name="AS_MON1" localSheetId="89">#REF!</definedName>
    <definedName name="AS_MON1" localSheetId="50">#REF!</definedName>
    <definedName name="AS_MON1" localSheetId="49">#REF!</definedName>
    <definedName name="AS_MON1" localSheetId="7">#REF!</definedName>
    <definedName name="AS_MON1" localSheetId="9">#REF!</definedName>
    <definedName name="AS_MON1" localSheetId="4">#REF!</definedName>
    <definedName name="AS_MON1" localSheetId="113">#REF!</definedName>
    <definedName name="AS_MON1" localSheetId="64">#REF!</definedName>
    <definedName name="AS_MON1" localSheetId="67">#REF!</definedName>
    <definedName name="AS_MON1" localSheetId="62">#REF!</definedName>
    <definedName name="AS_MON1" localSheetId="63">#REF!</definedName>
    <definedName name="AS_MON1" localSheetId="66">#REF!</definedName>
    <definedName name="AS_MON1" localSheetId="65">#REF!</definedName>
    <definedName name="AS_MON1">#REF!</definedName>
    <definedName name="AS_MON2" localSheetId="20">#REF!</definedName>
    <definedName name="AS_MON2" localSheetId="22">#REF!</definedName>
    <definedName name="AS_MON2" localSheetId="23">#REF!</definedName>
    <definedName name="AS_MON2" localSheetId="27">#REF!</definedName>
    <definedName name="AS_MON2" localSheetId="13">#REF!</definedName>
    <definedName name="AS_MON2" localSheetId="21">#REF!</definedName>
    <definedName name="AS_MON2" localSheetId="17">#REF!</definedName>
    <definedName name="AS_MON2" localSheetId="15">#REF!</definedName>
    <definedName name="AS_MON2" localSheetId="24">#REF!</definedName>
    <definedName name="AS_MON2" localSheetId="31">#REF!</definedName>
    <definedName name="AS_MON2" localSheetId="30">#REF!</definedName>
    <definedName name="AS_MON2" localSheetId="60">#REF!</definedName>
    <definedName name="AS_MON2" localSheetId="58">#REF!</definedName>
    <definedName name="AS_MON2" localSheetId="89">#REF!</definedName>
    <definedName name="AS_MON2" localSheetId="50">#REF!</definedName>
    <definedName name="AS_MON2" localSheetId="49">#REF!</definedName>
    <definedName name="AS_MON2" localSheetId="7">#REF!</definedName>
    <definedName name="AS_MON2" localSheetId="9">#REF!</definedName>
    <definedName name="AS_MON2" localSheetId="4">#REF!</definedName>
    <definedName name="AS_MON2" localSheetId="113">#REF!</definedName>
    <definedName name="AS_MON2" localSheetId="64">#REF!</definedName>
    <definedName name="AS_MON2" localSheetId="67">#REF!</definedName>
    <definedName name="AS_MON2" localSheetId="62">#REF!</definedName>
    <definedName name="AS_MON2" localSheetId="63">#REF!</definedName>
    <definedName name="AS_MON2" localSheetId="66">#REF!</definedName>
    <definedName name="AS_MON2" localSheetId="65">#REF!</definedName>
    <definedName name="AS_MON2">#REF!</definedName>
    <definedName name="AS_PAR1" localSheetId="20">#REF!</definedName>
    <definedName name="AS_PAR1" localSheetId="22">#REF!</definedName>
    <definedName name="AS_PAR1" localSheetId="23">#REF!</definedName>
    <definedName name="AS_PAR1" localSheetId="27">#REF!</definedName>
    <definedName name="AS_PAR1" localSheetId="13">#REF!</definedName>
    <definedName name="AS_PAR1" localSheetId="21">#REF!</definedName>
    <definedName name="AS_PAR1" localSheetId="17">#REF!</definedName>
    <definedName name="AS_PAR1" localSheetId="15">#REF!</definedName>
    <definedName name="AS_PAR1" localSheetId="24">#REF!</definedName>
    <definedName name="AS_PAR1" localSheetId="31">#REF!</definedName>
    <definedName name="AS_PAR1" localSheetId="30">#REF!</definedName>
    <definedName name="AS_PAR1" localSheetId="60">#REF!</definedName>
    <definedName name="AS_PAR1" localSheetId="58">#REF!</definedName>
    <definedName name="AS_PAR1" localSheetId="89">#REF!</definedName>
    <definedName name="AS_PAR1" localSheetId="50">#REF!</definedName>
    <definedName name="AS_PAR1" localSheetId="49">#REF!</definedName>
    <definedName name="AS_PAR1" localSheetId="7">#REF!</definedName>
    <definedName name="AS_PAR1" localSheetId="9">#REF!</definedName>
    <definedName name="AS_PAR1" localSheetId="4">#REF!</definedName>
    <definedName name="AS_PAR1" localSheetId="113">#REF!</definedName>
    <definedName name="AS_PAR1" localSheetId="64">#REF!</definedName>
    <definedName name="AS_PAR1" localSheetId="67">#REF!</definedName>
    <definedName name="AS_PAR1" localSheetId="62">#REF!</definedName>
    <definedName name="AS_PAR1" localSheetId="63">#REF!</definedName>
    <definedName name="AS_PAR1" localSheetId="66">#REF!</definedName>
    <definedName name="AS_PAR1" localSheetId="65">#REF!</definedName>
    <definedName name="AS_PAR1">#REF!</definedName>
    <definedName name="AS_PAR2" localSheetId="20">#REF!</definedName>
    <definedName name="AS_PAR2" localSheetId="22">#REF!</definedName>
    <definedName name="AS_PAR2" localSheetId="23">#REF!</definedName>
    <definedName name="AS_PAR2" localSheetId="27">#REF!</definedName>
    <definedName name="AS_PAR2" localSheetId="13">#REF!</definedName>
    <definedName name="AS_PAR2" localSheetId="21">#REF!</definedName>
    <definedName name="AS_PAR2" localSheetId="17">#REF!</definedName>
    <definedName name="AS_PAR2" localSheetId="15">#REF!</definedName>
    <definedName name="AS_PAR2" localSheetId="24">#REF!</definedName>
    <definedName name="AS_PAR2" localSheetId="31">#REF!</definedName>
    <definedName name="AS_PAR2" localSheetId="30">#REF!</definedName>
    <definedName name="AS_PAR2" localSheetId="60">#REF!</definedName>
    <definedName name="AS_PAR2" localSheetId="58">#REF!</definedName>
    <definedName name="AS_PAR2" localSheetId="89">#REF!</definedName>
    <definedName name="AS_PAR2" localSheetId="50">#REF!</definedName>
    <definedName name="AS_PAR2" localSheetId="49">#REF!</definedName>
    <definedName name="AS_PAR2" localSheetId="7">#REF!</definedName>
    <definedName name="AS_PAR2" localSheetId="9">#REF!</definedName>
    <definedName name="AS_PAR2" localSheetId="4">#REF!</definedName>
    <definedName name="AS_PAR2" localSheetId="113">#REF!</definedName>
    <definedName name="AS_PAR2" localSheetId="64">#REF!</definedName>
    <definedName name="AS_PAR2" localSheetId="67">#REF!</definedName>
    <definedName name="AS_PAR2" localSheetId="62">#REF!</definedName>
    <definedName name="AS_PAR2" localSheetId="63">#REF!</definedName>
    <definedName name="AS_PAR2" localSheetId="66">#REF!</definedName>
    <definedName name="AS_PAR2" localSheetId="65">#REF!</definedName>
    <definedName name="AS_PAR2">#REF!</definedName>
    <definedName name="AS_PLA1" localSheetId="20">#REF!</definedName>
    <definedName name="AS_PLA1" localSheetId="22">#REF!</definedName>
    <definedName name="AS_PLA1" localSheetId="23">#REF!</definedName>
    <definedName name="AS_PLA1" localSheetId="27">#REF!</definedName>
    <definedName name="AS_PLA1" localSheetId="13">#REF!</definedName>
    <definedName name="AS_PLA1" localSheetId="21">#REF!</definedName>
    <definedName name="AS_PLA1" localSheetId="17">#REF!</definedName>
    <definedName name="AS_PLA1" localSheetId="15">#REF!</definedName>
    <definedName name="AS_PLA1" localSheetId="24">#REF!</definedName>
    <definedName name="AS_PLA1" localSheetId="31">#REF!</definedName>
    <definedName name="AS_PLA1" localSheetId="30">#REF!</definedName>
    <definedName name="AS_PLA1" localSheetId="60">#REF!</definedName>
    <definedName name="AS_PLA1" localSheetId="58">#REF!</definedName>
    <definedName name="AS_PLA1" localSheetId="89">#REF!</definedName>
    <definedName name="AS_PLA1" localSheetId="50">#REF!</definedName>
    <definedName name="AS_PLA1" localSheetId="49">#REF!</definedName>
    <definedName name="AS_PLA1" localSheetId="7">#REF!</definedName>
    <definedName name="AS_PLA1" localSheetId="9">#REF!</definedName>
    <definedName name="AS_PLA1" localSheetId="4">#REF!</definedName>
    <definedName name="AS_PLA1" localSheetId="113">#REF!</definedName>
    <definedName name="AS_PLA1" localSheetId="64">#REF!</definedName>
    <definedName name="AS_PLA1" localSheetId="67">#REF!</definedName>
    <definedName name="AS_PLA1" localSheetId="62">#REF!</definedName>
    <definedName name="AS_PLA1" localSheetId="63">#REF!</definedName>
    <definedName name="AS_PLA1" localSheetId="66">#REF!</definedName>
    <definedName name="AS_PLA1" localSheetId="65">#REF!</definedName>
    <definedName name="AS_PLA1">#REF!</definedName>
    <definedName name="AS_PLA2" localSheetId="20">#REF!</definedName>
    <definedName name="AS_PLA2" localSheetId="22">#REF!</definedName>
    <definedName name="AS_PLA2" localSheetId="23">#REF!</definedName>
    <definedName name="AS_PLA2" localSheetId="27">#REF!</definedName>
    <definedName name="AS_PLA2" localSheetId="13">#REF!</definedName>
    <definedName name="AS_PLA2" localSheetId="21">#REF!</definedName>
    <definedName name="AS_PLA2" localSheetId="17">#REF!</definedName>
    <definedName name="AS_PLA2" localSheetId="15">#REF!</definedName>
    <definedName name="AS_PLA2" localSheetId="24">#REF!</definedName>
    <definedName name="AS_PLA2" localSheetId="31">#REF!</definedName>
    <definedName name="AS_PLA2" localSheetId="30">#REF!</definedName>
    <definedName name="AS_PLA2" localSheetId="60">#REF!</definedName>
    <definedName name="AS_PLA2" localSheetId="58">#REF!</definedName>
    <definedName name="AS_PLA2" localSheetId="89">#REF!</definedName>
    <definedName name="AS_PLA2" localSheetId="50">#REF!</definedName>
    <definedName name="AS_PLA2" localSheetId="49">#REF!</definedName>
    <definedName name="AS_PLA2" localSheetId="7">#REF!</definedName>
    <definedName name="AS_PLA2" localSheetId="9">#REF!</definedName>
    <definedName name="AS_PLA2" localSheetId="4">#REF!</definedName>
    <definedName name="AS_PLA2" localSheetId="113">#REF!</definedName>
    <definedName name="AS_PLA2" localSheetId="64">#REF!</definedName>
    <definedName name="AS_PLA2" localSheetId="67">#REF!</definedName>
    <definedName name="AS_PLA2" localSheetId="62">#REF!</definedName>
    <definedName name="AS_PLA2" localSheetId="63">#REF!</definedName>
    <definedName name="AS_PLA2" localSheetId="66">#REF!</definedName>
    <definedName name="AS_PLA2" localSheetId="65">#REF!</definedName>
    <definedName name="AS_PLA2">#REF!</definedName>
    <definedName name="ASAS" localSheetId="20">'[9]DOCENTES '!#REF!</definedName>
    <definedName name="ASAS" localSheetId="22">'[9]DOCENTES '!#REF!</definedName>
    <definedName name="ASAS" localSheetId="23">'[9]DOCENTES '!#REF!</definedName>
    <definedName name="ASAS" localSheetId="27">'[9]DOCENTES '!#REF!</definedName>
    <definedName name="ASAS" localSheetId="13">'[9]DOCENTES '!#REF!</definedName>
    <definedName name="ASAS" localSheetId="21">'[9]DOCENTES '!#REF!</definedName>
    <definedName name="ASAS" localSheetId="17">'[9]DOCENTES '!#REF!</definedName>
    <definedName name="ASAS" localSheetId="15">'[9]DOCENTES '!#REF!</definedName>
    <definedName name="ASAS" localSheetId="24">'[9]DOCENTES '!#REF!</definedName>
    <definedName name="ASAS" localSheetId="31">'[9]DOCENTES '!#REF!</definedName>
    <definedName name="ASAS" localSheetId="30">'[9]DOCENTES '!#REF!</definedName>
    <definedName name="ASAS" localSheetId="89">'[9]DOCENTES '!#REF!</definedName>
    <definedName name="ASAS" localSheetId="50">'[9]DOCENTES '!#REF!</definedName>
    <definedName name="ASAS" localSheetId="49">'[9]DOCENTES '!#REF!</definedName>
    <definedName name="ASAS" localSheetId="7">'[9]DOCENTES '!#REF!</definedName>
    <definedName name="ASAS" localSheetId="9">'[9]DOCENTES '!#REF!</definedName>
    <definedName name="ASAS" localSheetId="4">'[9]DOCENTES '!#REF!</definedName>
    <definedName name="ASAS" localSheetId="114">'[9]DOCENTES '!#REF!</definedName>
    <definedName name="ASAS" localSheetId="64">#REF!</definedName>
    <definedName name="ASAS" localSheetId="67">#REF!</definedName>
    <definedName name="ASAS" localSheetId="62">#REF!</definedName>
    <definedName name="ASAS" localSheetId="63">#REF!</definedName>
    <definedName name="ASAS" localSheetId="66">#REF!</definedName>
    <definedName name="ASAS" localSheetId="65">#REF!</definedName>
    <definedName name="ASAS">'[9]DOCENTES '!#REF!</definedName>
    <definedName name="ASASASA" localSheetId="20">'[10]32CCG94'!#REF!</definedName>
    <definedName name="ASASASA" localSheetId="22">'[10]32CCG94'!#REF!</definedName>
    <definedName name="ASASASA" localSheetId="23">'[10]32CCG94'!#REF!</definedName>
    <definedName name="ASASASA" localSheetId="27">'[10]32CCG94'!#REF!</definedName>
    <definedName name="ASASASA" localSheetId="13">'[10]32CCG94'!#REF!</definedName>
    <definedName name="ASASASA" localSheetId="21">'[10]32CCG94'!#REF!</definedName>
    <definedName name="ASASASA" localSheetId="17">'[10]32CCG94'!#REF!</definedName>
    <definedName name="ASASASA" localSheetId="15">'[10]32CCG94'!#REF!</definedName>
    <definedName name="ASASASA" localSheetId="24">'[10]32CCG94'!#REF!</definedName>
    <definedName name="ASASASA" localSheetId="31">'[10]32CCG94'!#REF!</definedName>
    <definedName name="ASASASA" localSheetId="30">'[10]32CCG94'!#REF!</definedName>
    <definedName name="ASASASA" localSheetId="89">'[11]32CCG94'!#REF!</definedName>
    <definedName name="ASASASA" localSheetId="50">'[10]32CCG94'!#REF!</definedName>
    <definedName name="ASASASA" localSheetId="49">'[10]32CCG94'!#REF!</definedName>
    <definedName name="ASASASA" localSheetId="7">'[10]32CCG94'!#REF!</definedName>
    <definedName name="ASASASA" localSheetId="9">'[10]32CCG94'!#REF!</definedName>
    <definedName name="ASASASA" localSheetId="4">'[10]32CCG94'!#REF!</definedName>
    <definedName name="ASASASA" localSheetId="114">'[10]32CCG94'!#REF!</definedName>
    <definedName name="ASASASA" localSheetId="64">#REF!</definedName>
    <definedName name="ASASASA" localSheetId="67">#REF!</definedName>
    <definedName name="ASASASA" localSheetId="62">#REF!</definedName>
    <definedName name="ASASASA" localSheetId="63">#REF!</definedName>
    <definedName name="ASASASA" localSheetId="66">#REF!</definedName>
    <definedName name="ASASASA" localSheetId="65">#REF!</definedName>
    <definedName name="ASASASA">'[10]32CCG94'!#REF!</definedName>
    <definedName name="ASS" localSheetId="20">'[7]32CCG94'!#REF!</definedName>
    <definedName name="ASS" localSheetId="22">'[7]32CCG94'!#REF!</definedName>
    <definedName name="ASS" localSheetId="23">'[7]32CCG94'!#REF!</definedName>
    <definedName name="ASS" localSheetId="27">'[7]32CCG94'!#REF!</definedName>
    <definedName name="ASS" localSheetId="13">'[7]32CCG94'!#REF!</definedName>
    <definedName name="ASS" localSheetId="21">'[7]32CCG94'!#REF!</definedName>
    <definedName name="ASS" localSheetId="17">'[7]32CCG94'!#REF!</definedName>
    <definedName name="ASS" localSheetId="15">'[7]32CCG94'!#REF!</definedName>
    <definedName name="ASS" localSheetId="24">'[7]32CCG94'!#REF!</definedName>
    <definedName name="ASS" localSheetId="31">'[7]32CCG94'!#REF!</definedName>
    <definedName name="ASS" localSheetId="30">'[7]32CCG94'!#REF!</definedName>
    <definedName name="ASS" localSheetId="60">'[7]32CCG94'!#REF!</definedName>
    <definedName name="ASS" localSheetId="58">'[7]32CCG94'!#REF!</definedName>
    <definedName name="ASS" localSheetId="48">'[7]32CCG94'!#REF!</definedName>
    <definedName name="ASS" localSheetId="88">'[7]32CCG94'!#REF!</definedName>
    <definedName name="ASS" localSheetId="89">'[7]32CCG94'!#REF!</definedName>
    <definedName name="ASS" localSheetId="50">'[7]32CCG94'!#REF!</definedName>
    <definedName name="ASS" localSheetId="49">'[7]32CCG94'!#REF!</definedName>
    <definedName name="ASS" localSheetId="7">'[7]32CCG94'!#REF!</definedName>
    <definedName name="ASS" localSheetId="9">'[7]32CCG94'!#REF!</definedName>
    <definedName name="ASS" localSheetId="4">'[7]32CCG94'!#REF!</definedName>
    <definedName name="ASS" localSheetId="114">'[7]32CCG94'!#REF!</definedName>
    <definedName name="ASS" localSheetId="64">#REF!</definedName>
    <definedName name="ASS" localSheetId="67">#REF!</definedName>
    <definedName name="ASS" localSheetId="62">#REF!</definedName>
    <definedName name="ASS" localSheetId="63">#REF!</definedName>
    <definedName name="ASS" localSheetId="66">#REF!</definedName>
    <definedName name="ASS" localSheetId="65">#REF!</definedName>
    <definedName name="ASS">'[7]32CCG94'!#REF!</definedName>
    <definedName name="B" localSheetId="20">'[7]32CCG94'!#REF!</definedName>
    <definedName name="B" localSheetId="22">'[7]32CCG94'!#REF!</definedName>
    <definedName name="B" localSheetId="23">'[7]32CCG94'!#REF!</definedName>
    <definedName name="B" localSheetId="27">'[7]32CCG94'!#REF!</definedName>
    <definedName name="B" localSheetId="13">'[7]32CCG94'!#REF!</definedName>
    <definedName name="B" localSheetId="21">'[7]32CCG94'!#REF!</definedName>
    <definedName name="B" localSheetId="17">'[7]32CCG94'!#REF!</definedName>
    <definedName name="B" localSheetId="15">'[7]32CCG94'!#REF!</definedName>
    <definedName name="B" localSheetId="24">'[7]32CCG94'!#REF!</definedName>
    <definedName name="B" localSheetId="31">'[7]32CCG94'!#REF!</definedName>
    <definedName name="B" localSheetId="30">'[7]32CCG94'!#REF!</definedName>
    <definedName name="B" localSheetId="60">#REF!</definedName>
    <definedName name="B" localSheetId="58">#REF!</definedName>
    <definedName name="B" localSheetId="48">'[7]32CCG94'!#REF!</definedName>
    <definedName name="B" localSheetId="88">'[8]32CCG94'!#REF!</definedName>
    <definedName name="B" localSheetId="89">'[8]32CCG94'!#REF!</definedName>
    <definedName name="B" localSheetId="50">'[7]32CCG94'!#REF!</definedName>
    <definedName name="B" localSheetId="49">'[7]32CCG94'!#REF!</definedName>
    <definedName name="B" localSheetId="7">'[7]32CCG94'!#REF!</definedName>
    <definedName name="B" localSheetId="9">'[7]32CCG94'!#REF!</definedName>
    <definedName name="B" localSheetId="4">'[7]32CCG94'!#REF!</definedName>
    <definedName name="B" localSheetId="114">'[7]32CCG94'!#REF!</definedName>
    <definedName name="B" localSheetId="64">#REF!</definedName>
    <definedName name="B" localSheetId="67">#REF!</definedName>
    <definedName name="B" localSheetId="62">#REF!</definedName>
    <definedName name="B" localSheetId="63">#REF!</definedName>
    <definedName name="B" localSheetId="66">#REF!</definedName>
    <definedName name="B" localSheetId="65">#REF!</definedName>
    <definedName name="B">'[7]32CCG94'!#REF!</definedName>
    <definedName name="BASE_ACTUAL" localSheetId="20">#REF!</definedName>
    <definedName name="BASE_ACTUAL" localSheetId="22">#REF!</definedName>
    <definedName name="BASE_ACTUAL" localSheetId="23">#REF!</definedName>
    <definedName name="BASE_ACTUAL" localSheetId="27">#REF!</definedName>
    <definedName name="BASE_ACTUAL" localSheetId="13">#REF!</definedName>
    <definedName name="BASE_ACTUAL" localSheetId="21">#REF!</definedName>
    <definedName name="BASE_ACTUAL" localSheetId="17">#REF!</definedName>
    <definedName name="BASE_ACTUAL" localSheetId="15">#REF!</definedName>
    <definedName name="BASE_ACTUAL" localSheetId="24">#REF!</definedName>
    <definedName name="BASE_ACTUAL" localSheetId="31">#REF!</definedName>
    <definedName name="BASE_ACTUAL" localSheetId="30">#REF!</definedName>
    <definedName name="BASE_ACTUAL" localSheetId="60">#REF!</definedName>
    <definedName name="BASE_ACTUAL" localSheetId="58">#REF!</definedName>
    <definedName name="BASE_ACTUAL" localSheetId="89">#REF!</definedName>
    <definedName name="BASE_ACTUAL" localSheetId="50">#REF!</definedName>
    <definedName name="BASE_ACTUAL" localSheetId="49">#REF!</definedName>
    <definedName name="BASE_ACTUAL" localSheetId="7">#REF!</definedName>
    <definedName name="BASE_ACTUAL" localSheetId="9">#REF!</definedName>
    <definedName name="BASE_ACTUAL" localSheetId="4">#REF!</definedName>
    <definedName name="BASE_ACTUAL" localSheetId="113">#REF!</definedName>
    <definedName name="BASE_ACTUAL" localSheetId="64">#REF!</definedName>
    <definedName name="BASE_ACTUAL" localSheetId="67">#REF!</definedName>
    <definedName name="BASE_ACTUAL" localSheetId="62">#REF!</definedName>
    <definedName name="BASE_ACTUAL" localSheetId="63">#REF!</definedName>
    <definedName name="BASE_ACTUAL" localSheetId="66">#REF!</definedName>
    <definedName name="BASE_ACTUAL" localSheetId="65">#REF!</definedName>
    <definedName name="BASE_ACTUAL">#REF!</definedName>
    <definedName name="BASE_INCREMENTO" localSheetId="20">#REF!</definedName>
    <definedName name="BASE_INCREMENTO" localSheetId="22">#REF!</definedName>
    <definedName name="BASE_INCREMENTO" localSheetId="23">#REF!</definedName>
    <definedName name="BASE_INCREMENTO" localSheetId="27">#REF!</definedName>
    <definedName name="BASE_INCREMENTO" localSheetId="13">#REF!</definedName>
    <definedName name="BASE_INCREMENTO" localSheetId="21">#REF!</definedName>
    <definedName name="BASE_INCREMENTO" localSheetId="17">#REF!</definedName>
    <definedName name="BASE_INCREMENTO" localSheetId="15">#REF!</definedName>
    <definedName name="BASE_INCREMENTO" localSheetId="24">#REF!</definedName>
    <definedName name="BASE_INCREMENTO" localSheetId="31">#REF!</definedName>
    <definedName name="BASE_INCREMENTO" localSheetId="30">#REF!</definedName>
    <definedName name="BASE_INCREMENTO" localSheetId="60">#REF!</definedName>
    <definedName name="BASE_INCREMENTO" localSheetId="58">#REF!</definedName>
    <definedName name="BASE_INCREMENTO" localSheetId="89">#REF!</definedName>
    <definedName name="BASE_INCREMENTO" localSheetId="50">#REF!</definedName>
    <definedName name="BASE_INCREMENTO" localSheetId="49">#REF!</definedName>
    <definedName name="BASE_INCREMENTO" localSheetId="7">#REF!</definedName>
    <definedName name="BASE_INCREMENTO" localSheetId="9">#REF!</definedName>
    <definedName name="BASE_INCREMENTO" localSheetId="4">#REF!</definedName>
    <definedName name="BASE_INCREMENTO" localSheetId="113">#REF!</definedName>
    <definedName name="BASE_INCREMENTO" localSheetId="64">#REF!</definedName>
    <definedName name="BASE_INCREMENTO" localSheetId="67">#REF!</definedName>
    <definedName name="BASE_INCREMENTO" localSheetId="62">#REF!</definedName>
    <definedName name="BASE_INCREMENTO" localSheetId="63">#REF!</definedName>
    <definedName name="BASE_INCREMENTO" localSheetId="66">#REF!</definedName>
    <definedName name="BASE_INCREMENTO" localSheetId="65">#REF!</definedName>
    <definedName name="BASE_INCREMENTO">#REF!</definedName>
    <definedName name="_xlnm.Database" localSheetId="20">#REF!</definedName>
    <definedName name="_xlnm.Database" localSheetId="22">#REF!</definedName>
    <definedName name="_xlnm.Database" localSheetId="23">#REF!</definedName>
    <definedName name="_xlnm.Database" localSheetId="27">#REF!</definedName>
    <definedName name="_xlnm.Database" localSheetId="13">#REF!</definedName>
    <definedName name="_xlnm.Database" localSheetId="21">#REF!</definedName>
    <definedName name="_xlnm.Database" localSheetId="17">#REF!</definedName>
    <definedName name="_xlnm.Database" localSheetId="15">#REF!</definedName>
    <definedName name="_xlnm.Database" localSheetId="24">#REF!</definedName>
    <definedName name="_xlnm.Database" localSheetId="31">#REF!</definedName>
    <definedName name="_xlnm.Database" localSheetId="30">#REF!</definedName>
    <definedName name="_xlnm.Database" localSheetId="60">#REF!</definedName>
    <definedName name="_xlnm.Database" localSheetId="58">#REF!</definedName>
    <definedName name="_xlnm.Database" localSheetId="89">#REF!</definedName>
    <definedName name="_xlnm.Database" localSheetId="50">#REF!</definedName>
    <definedName name="_xlnm.Database" localSheetId="49">#REF!</definedName>
    <definedName name="_xlnm.Database" localSheetId="7">#REF!</definedName>
    <definedName name="_xlnm.Database" localSheetId="9">#REF!</definedName>
    <definedName name="_xlnm.Database" localSheetId="4">#REF!</definedName>
    <definedName name="_xlnm.Database">#REF!</definedName>
    <definedName name="BBBBBBBBBBBBBBBB" localSheetId="20">'[7]32CCG94'!#REF!</definedName>
    <definedName name="BBBBBBBBBBBBBBBB" localSheetId="22">'[7]32CCG94'!#REF!</definedName>
    <definedName name="BBBBBBBBBBBBBBBB" localSheetId="23">'[7]32CCG94'!#REF!</definedName>
    <definedName name="BBBBBBBBBBBBBBBB" localSheetId="27">'[7]32CCG94'!#REF!</definedName>
    <definedName name="BBBBBBBBBBBBBBBB" localSheetId="13">'[7]32CCG94'!#REF!</definedName>
    <definedName name="BBBBBBBBBBBBBBBB" localSheetId="21">'[7]32CCG94'!#REF!</definedName>
    <definedName name="BBBBBBBBBBBBBBBB" localSheetId="17">'[7]32CCG94'!#REF!</definedName>
    <definedName name="BBBBBBBBBBBBBBBB" localSheetId="15">'[7]32CCG94'!#REF!</definedName>
    <definedName name="BBBBBBBBBBBBBBBB" localSheetId="24">'[7]32CCG94'!#REF!</definedName>
    <definedName name="BBBBBBBBBBBBBBBB" localSheetId="31">'[7]32CCG94'!#REF!</definedName>
    <definedName name="BBBBBBBBBBBBBBBB" localSheetId="30">'[7]32CCG94'!#REF!</definedName>
    <definedName name="BBBBBBBBBBBBBBBB" localSheetId="60">'[12]32CCG94'!#REF!</definedName>
    <definedName name="BBBBBBBBBBBBBBBB" localSheetId="58">'[12]32CCG94'!#REF!</definedName>
    <definedName name="BBBBBBBBBBBBBBBB" localSheetId="48">'[7]32CCG94'!#REF!</definedName>
    <definedName name="BBBBBBBBBBBBBBBB" localSheetId="88">'[13]32CCG94'!#REF!</definedName>
    <definedName name="BBBBBBBBBBBBBBBB" localSheetId="89">'[13]32CCG94'!#REF!</definedName>
    <definedName name="BBBBBBBBBBBBBBBB" localSheetId="50">'[7]32CCG94'!#REF!</definedName>
    <definedName name="BBBBBBBBBBBBBBBB" localSheetId="49">'[7]32CCG94'!#REF!</definedName>
    <definedName name="BBBBBBBBBBBBBBBB" localSheetId="7">'[7]32CCG94'!#REF!</definedName>
    <definedName name="BBBBBBBBBBBBBBBB" localSheetId="9">'[7]32CCG94'!#REF!</definedName>
    <definedName name="BBBBBBBBBBBBBBBB" localSheetId="4">'[7]32CCG94'!#REF!</definedName>
    <definedName name="BBBBBBBBBBBBBBBB" localSheetId="114">'[7]32CCG94'!#REF!</definedName>
    <definedName name="BBBBBBBBBBBBBBBB" localSheetId="64">#REF!</definedName>
    <definedName name="BBBBBBBBBBBBBBBB" localSheetId="67">#REF!</definedName>
    <definedName name="BBBBBBBBBBBBBBBB" localSheetId="62">#REF!</definedName>
    <definedName name="BBBBBBBBBBBBBBBB" localSheetId="63">#REF!</definedName>
    <definedName name="BBBBBBBBBBBBBBBB" localSheetId="66">#REF!</definedName>
    <definedName name="BBBBBBBBBBBBBBBB" localSheetId="65">#REF!</definedName>
    <definedName name="BBBBBBBBBBBBBBBB">'[7]32CCG94'!#REF!</definedName>
    <definedName name="BJ" localSheetId="20">'[7]32CCG94'!#REF!</definedName>
    <definedName name="BJ" localSheetId="22">'[7]32CCG94'!#REF!</definedName>
    <definedName name="BJ" localSheetId="23">'[7]32CCG94'!#REF!</definedName>
    <definedName name="BJ" localSheetId="27">'[7]32CCG94'!#REF!</definedName>
    <definedName name="BJ" localSheetId="13">'[7]32CCG94'!#REF!</definedName>
    <definedName name="BJ" localSheetId="21">'[7]32CCG94'!#REF!</definedName>
    <definedName name="BJ" localSheetId="17">'[7]32CCG94'!#REF!</definedName>
    <definedName name="BJ" localSheetId="15">'[7]32CCG94'!#REF!</definedName>
    <definedName name="BJ" localSheetId="24">'[7]32CCG94'!#REF!</definedName>
    <definedName name="BJ" localSheetId="31">'[7]32CCG94'!#REF!</definedName>
    <definedName name="BJ" localSheetId="30">'[7]32CCG94'!#REF!</definedName>
    <definedName name="BJ" localSheetId="60">'[14]32CCG94'!#REF!</definedName>
    <definedName name="BJ" localSheetId="58">'[14]32CCG94'!#REF!</definedName>
    <definedName name="BJ" localSheetId="48">'[7]32CCG94'!#REF!</definedName>
    <definedName name="BJ" localSheetId="88">'[15]32CCG94'!#REF!</definedName>
    <definedName name="BJ" localSheetId="89">'[15]32CCG94'!#REF!</definedName>
    <definedName name="BJ" localSheetId="50">'[7]32CCG94'!#REF!</definedName>
    <definedName name="BJ" localSheetId="49">'[7]32CCG94'!#REF!</definedName>
    <definedName name="BJ" localSheetId="7">'[7]32CCG94'!#REF!</definedName>
    <definedName name="BJ" localSheetId="9">'[7]32CCG94'!#REF!</definedName>
    <definedName name="BJ" localSheetId="4">'[7]32CCG94'!#REF!</definedName>
    <definedName name="BJ" localSheetId="114">'[7]32CCG94'!#REF!</definedName>
    <definedName name="BJ" localSheetId="64">#REF!</definedName>
    <definedName name="BJ" localSheetId="67">#REF!</definedName>
    <definedName name="BJ" localSheetId="62">#REF!</definedName>
    <definedName name="BJ" localSheetId="63">#REF!</definedName>
    <definedName name="BJ" localSheetId="66">#REF!</definedName>
    <definedName name="BJ" localSheetId="65">#REF!</definedName>
    <definedName name="BJ">'[7]32CCG94'!#REF!</definedName>
    <definedName name="camp1" localSheetId="20">#REF!</definedName>
    <definedName name="camp1" localSheetId="22">#REF!</definedName>
    <definedName name="camp1" localSheetId="23">#REF!</definedName>
    <definedName name="camp1" localSheetId="27">#REF!</definedName>
    <definedName name="camp1" localSheetId="13">#REF!</definedName>
    <definedName name="camp1" localSheetId="21">#REF!</definedName>
    <definedName name="camp1" localSheetId="17">#REF!</definedName>
    <definedName name="camp1" localSheetId="15">#REF!</definedName>
    <definedName name="camp1" localSheetId="24">#REF!</definedName>
    <definedName name="camp1" localSheetId="31">#REF!</definedName>
    <definedName name="camp1" localSheetId="30">#REF!</definedName>
    <definedName name="camp1" localSheetId="60">#REF!</definedName>
    <definedName name="camp1" localSheetId="58">#REF!</definedName>
    <definedName name="camp1" localSheetId="89">#REF!</definedName>
    <definedName name="camp1" localSheetId="50">#REF!</definedName>
    <definedName name="camp1" localSheetId="49">#REF!</definedName>
    <definedName name="camp1" localSheetId="7">#REF!</definedName>
    <definedName name="camp1" localSheetId="9">#REF!</definedName>
    <definedName name="camp1" localSheetId="4">#REF!</definedName>
    <definedName name="camp1" localSheetId="113">#REF!</definedName>
    <definedName name="camp1" localSheetId="64">#REF!</definedName>
    <definedName name="camp1" localSheetId="67">#REF!</definedName>
    <definedName name="camp1" localSheetId="62">#REF!</definedName>
    <definedName name="camp1" localSheetId="63">#REF!</definedName>
    <definedName name="camp1" localSheetId="66">#REF!</definedName>
    <definedName name="camp1" localSheetId="65">#REF!</definedName>
    <definedName name="camp1">#REF!</definedName>
    <definedName name="camp2" localSheetId="20">#REF!</definedName>
    <definedName name="camp2" localSheetId="22">#REF!</definedName>
    <definedName name="camp2" localSheetId="23">#REF!</definedName>
    <definedName name="camp2" localSheetId="27">#REF!</definedName>
    <definedName name="camp2" localSheetId="13">#REF!</definedName>
    <definedName name="camp2" localSheetId="21">#REF!</definedName>
    <definedName name="camp2" localSheetId="17">#REF!</definedName>
    <definedName name="camp2" localSheetId="15">#REF!</definedName>
    <definedName name="camp2" localSheetId="24">#REF!</definedName>
    <definedName name="camp2" localSheetId="31">#REF!</definedName>
    <definedName name="camp2" localSheetId="30">#REF!</definedName>
    <definedName name="camp2" localSheetId="60">#REF!</definedName>
    <definedName name="camp2" localSheetId="58">#REF!</definedName>
    <definedName name="camp2" localSheetId="89">#REF!</definedName>
    <definedName name="camp2" localSheetId="50">#REF!</definedName>
    <definedName name="camp2" localSheetId="49">#REF!</definedName>
    <definedName name="camp2" localSheetId="7">#REF!</definedName>
    <definedName name="camp2" localSheetId="9">#REF!</definedName>
    <definedName name="camp2" localSheetId="4">#REF!</definedName>
    <definedName name="camp2" localSheetId="113">#REF!</definedName>
    <definedName name="camp2" localSheetId="64">#REF!</definedName>
    <definedName name="camp2" localSheetId="67">#REF!</definedName>
    <definedName name="camp2" localSheetId="62">#REF!</definedName>
    <definedName name="camp2" localSheetId="63">#REF!</definedName>
    <definedName name="camp2" localSheetId="66">#REF!</definedName>
    <definedName name="camp2" localSheetId="65">#REF!</definedName>
    <definedName name="camp2">#REF!</definedName>
    <definedName name="categoria" localSheetId="20">'[9]DOCENTES '!#REF!</definedName>
    <definedName name="categoria" localSheetId="22">'[9]DOCENTES '!#REF!</definedName>
    <definedName name="categoria" localSheetId="23">'[9]DOCENTES '!#REF!</definedName>
    <definedName name="categoria" localSheetId="27">'[9]DOCENTES '!#REF!</definedName>
    <definedName name="categoria" localSheetId="13">'[9]DOCENTES '!#REF!</definedName>
    <definedName name="categoria" localSheetId="21">'[9]DOCENTES '!#REF!</definedName>
    <definedName name="categoria" localSheetId="17">'[9]DOCENTES '!#REF!</definedName>
    <definedName name="categoria" localSheetId="15">'[9]DOCENTES '!#REF!</definedName>
    <definedName name="categoria" localSheetId="24">'[9]DOCENTES '!#REF!</definedName>
    <definedName name="categoria" localSheetId="31">'[9]DOCENTES '!#REF!</definedName>
    <definedName name="categoria" localSheetId="30">'[9]DOCENTES '!#REF!</definedName>
    <definedName name="categoria" localSheetId="60">'[9]DOCENTES '!#REF!</definedName>
    <definedName name="categoria" localSheetId="58">'[9]DOCENTES '!#REF!</definedName>
    <definedName name="categoria" localSheetId="89">'[9]DOCENTES '!#REF!</definedName>
    <definedName name="categoria" localSheetId="50">'[9]DOCENTES '!#REF!</definedName>
    <definedName name="categoria" localSheetId="49">'[9]DOCENTES '!#REF!</definedName>
    <definedName name="categoria" localSheetId="7">'[9]DOCENTES '!#REF!</definedName>
    <definedName name="categoria" localSheetId="9">'[9]DOCENTES '!#REF!</definedName>
    <definedName name="categoria" localSheetId="4">'[9]DOCENTES '!#REF!</definedName>
    <definedName name="categoria" localSheetId="114">'[9]DOCENTES '!#REF!</definedName>
    <definedName name="categoria" localSheetId="64">#REF!</definedName>
    <definedName name="categoria" localSheetId="67">#REF!</definedName>
    <definedName name="categoria" localSheetId="62">#REF!</definedName>
    <definedName name="categoria" localSheetId="63">#REF!</definedName>
    <definedName name="categoria" localSheetId="66">#REF!</definedName>
    <definedName name="categoria" localSheetId="65">#REF!</definedName>
    <definedName name="categoria">'[9]DOCENTES '!#REF!</definedName>
    <definedName name="CATINST">'[16]MAT-CATINST-11'!$A$3:$D$114</definedName>
    <definedName name="CATINST25">'[16]MAT-CATINST-25'!$A$3:$C$89</definedName>
    <definedName name="CATINST33">'[16]MAT-CATINST-33'!$A$3:$C$101</definedName>
    <definedName name="cc" localSheetId="20" hidden="1">#REF!</definedName>
    <definedName name="cc" localSheetId="22" hidden="1">#REF!</definedName>
    <definedName name="cc" localSheetId="23" hidden="1">#REF!</definedName>
    <definedName name="cc" localSheetId="27" hidden="1">#REF!</definedName>
    <definedName name="cc" localSheetId="13" hidden="1">#REF!</definedName>
    <definedName name="cc" localSheetId="21" hidden="1">#REF!</definedName>
    <definedName name="cc" localSheetId="17" hidden="1">#REF!</definedName>
    <definedName name="cc" localSheetId="15" hidden="1">#REF!</definedName>
    <definedName name="cc" localSheetId="24" hidden="1">#REF!</definedName>
    <definedName name="cc" localSheetId="31" hidden="1">#REF!</definedName>
    <definedName name="cc" localSheetId="30" hidden="1">#REF!</definedName>
    <definedName name="cc" localSheetId="60" hidden="1">#REF!</definedName>
    <definedName name="cc" localSheetId="58" hidden="1">#REF!</definedName>
    <definedName name="cc" localSheetId="89" hidden="1">#REF!</definedName>
    <definedName name="cc" localSheetId="50" hidden="1">#REF!</definedName>
    <definedName name="cc" localSheetId="49" hidden="1">#REF!</definedName>
    <definedName name="cc" localSheetId="7" hidden="1">#REF!</definedName>
    <definedName name="cc" localSheetId="9" hidden="1">#REF!</definedName>
    <definedName name="cc" localSheetId="4" hidden="1">#REF!</definedName>
    <definedName name="cc" localSheetId="113">#REF!</definedName>
    <definedName name="cc" localSheetId="64">#REF!</definedName>
    <definedName name="cc" localSheetId="67">#REF!</definedName>
    <definedName name="cc" localSheetId="62">#REF!</definedName>
    <definedName name="cc" localSheetId="63">#REF!</definedName>
    <definedName name="cc" localSheetId="66">#REF!</definedName>
    <definedName name="cc" localSheetId="65">#REF!</definedName>
    <definedName name="cc" hidden="1">#REF!</definedName>
    <definedName name="CCCCCCCCCCCCC" localSheetId="20">'[7]32CCG94'!#REF!</definedName>
    <definedName name="CCCCCCCCCCCCC" localSheetId="22">'[7]32CCG94'!#REF!</definedName>
    <definedName name="CCCCCCCCCCCCC" localSheetId="23">'[7]32CCG94'!#REF!</definedName>
    <definedName name="CCCCCCCCCCCCC" localSheetId="27">'[7]32CCG94'!#REF!</definedName>
    <definedName name="CCCCCCCCCCCCC" localSheetId="13">'[7]32CCG94'!#REF!</definedName>
    <definedName name="CCCCCCCCCCCCC" localSheetId="21">'[7]32CCG94'!#REF!</definedName>
    <definedName name="CCCCCCCCCCCCC" localSheetId="17">'[7]32CCG94'!#REF!</definedName>
    <definedName name="CCCCCCCCCCCCC" localSheetId="15">'[7]32CCG94'!#REF!</definedName>
    <definedName name="CCCCCCCCCCCCC" localSheetId="24">'[7]32CCG94'!#REF!</definedName>
    <definedName name="CCCCCCCCCCCCC" localSheetId="31">'[7]32CCG94'!#REF!</definedName>
    <definedName name="CCCCCCCCCCCCC" localSheetId="30">'[7]32CCG94'!#REF!</definedName>
    <definedName name="CCCCCCCCCCCCC" localSheetId="60">'[12]32CCG94'!#REF!</definedName>
    <definedName name="CCCCCCCCCCCCC" localSheetId="58">'[12]32CCG94'!#REF!</definedName>
    <definedName name="CCCCCCCCCCCCC" localSheetId="48">'[7]32CCG94'!#REF!</definedName>
    <definedName name="CCCCCCCCCCCCC" localSheetId="88">'[13]32CCG94'!#REF!</definedName>
    <definedName name="CCCCCCCCCCCCC" localSheetId="89">'[13]32CCG94'!#REF!</definedName>
    <definedName name="CCCCCCCCCCCCC" localSheetId="50">'[7]32CCG94'!#REF!</definedName>
    <definedName name="CCCCCCCCCCCCC" localSheetId="49">'[7]32CCG94'!#REF!</definedName>
    <definedName name="CCCCCCCCCCCCC" localSheetId="7">'[7]32CCG94'!#REF!</definedName>
    <definedName name="CCCCCCCCCCCCC" localSheetId="9">'[7]32CCG94'!#REF!</definedName>
    <definedName name="CCCCCCCCCCCCC" localSheetId="4">'[7]32CCG94'!#REF!</definedName>
    <definedName name="CCCCCCCCCCCCC" localSheetId="114">'[7]32CCG94'!#REF!</definedName>
    <definedName name="CCCCCCCCCCCCC" localSheetId="64">#REF!</definedName>
    <definedName name="CCCCCCCCCCCCC" localSheetId="67">#REF!</definedName>
    <definedName name="CCCCCCCCCCCCC" localSheetId="62">#REF!</definedName>
    <definedName name="CCCCCCCCCCCCC" localSheetId="63">#REF!</definedName>
    <definedName name="CCCCCCCCCCCCC" localSheetId="66">#REF!</definedName>
    <definedName name="CCCCCCCCCCCCC" localSheetId="65">#REF!</definedName>
    <definedName name="CCCCCCCCCCCCC">'[7]32CCG94'!#REF!</definedName>
    <definedName name="CCCCCCCCCCCCCCCCCCCC" localSheetId="20">#REF!</definedName>
    <definedName name="CCCCCCCCCCCCCCCCCCCC" localSheetId="22">#REF!</definedName>
    <definedName name="CCCCCCCCCCCCCCCCCCCC" localSheetId="23">#REF!</definedName>
    <definedName name="CCCCCCCCCCCCCCCCCCCC" localSheetId="27">#REF!</definedName>
    <definedName name="CCCCCCCCCCCCCCCCCCCC" localSheetId="13">#REF!</definedName>
    <definedName name="CCCCCCCCCCCCCCCCCCCC" localSheetId="21">#REF!</definedName>
    <definedName name="CCCCCCCCCCCCCCCCCCCC" localSheetId="17">#REF!</definedName>
    <definedName name="CCCCCCCCCCCCCCCCCCCC" localSheetId="15">#REF!</definedName>
    <definedName name="CCCCCCCCCCCCCCCCCCCC" localSheetId="24">#REF!</definedName>
    <definedName name="CCCCCCCCCCCCCCCCCCCC" localSheetId="31">#REF!</definedName>
    <definedName name="CCCCCCCCCCCCCCCCCCCC" localSheetId="30">#REF!</definedName>
    <definedName name="CCCCCCCCCCCCCCCCCCCC" localSheetId="60">#REF!</definedName>
    <definedName name="CCCCCCCCCCCCCCCCCCCC" localSheetId="58">#REF!</definedName>
    <definedName name="CCCCCCCCCCCCCCCCCCCC" localSheetId="48">#REF!</definedName>
    <definedName name="CCCCCCCCCCCCCCCCCCCC" localSheetId="88">#REF!</definedName>
    <definedName name="CCCCCCCCCCCCCCCCCCCC" localSheetId="89">#REF!</definedName>
    <definedName name="CCCCCCCCCCCCCCCCCCCC" localSheetId="50">#REF!</definedName>
    <definedName name="CCCCCCCCCCCCCCCCCCCC" localSheetId="49">#REF!</definedName>
    <definedName name="CCCCCCCCCCCCCCCCCCCC" localSheetId="7">#REF!</definedName>
    <definedName name="CCCCCCCCCCCCCCCCCCCC" localSheetId="9">#REF!</definedName>
    <definedName name="CCCCCCCCCCCCCCCCCCCC" localSheetId="4">#REF!</definedName>
    <definedName name="CCCCCCCCCCCCCCCCCCCC" localSheetId="113">#REF!</definedName>
    <definedName name="CCCCCCCCCCCCCCCCCCCC" localSheetId="64">#REF!</definedName>
    <definedName name="CCCCCCCCCCCCCCCCCCCC" localSheetId="67">#REF!</definedName>
    <definedName name="CCCCCCCCCCCCCCCCCCCC" localSheetId="62">#REF!</definedName>
    <definedName name="CCCCCCCCCCCCCCCCCCCC" localSheetId="63">#REF!</definedName>
    <definedName name="CCCCCCCCCCCCCCCCCCCC" localSheetId="66">#REF!</definedName>
    <definedName name="CCCCCCCCCCCCCCCCCCCC" localSheetId="65">#REF!</definedName>
    <definedName name="CCCCCCCCCCCCCCCCCCCC">#REF!</definedName>
    <definedName name="cd" localSheetId="20">'[17]32CCG94'!#REF!</definedName>
    <definedName name="cd" localSheetId="22">'[17]32CCG94'!#REF!</definedName>
    <definedName name="cd" localSheetId="23">'[17]32CCG94'!#REF!</definedName>
    <definedName name="cd" localSheetId="27">'[17]32CCG94'!#REF!</definedName>
    <definedName name="cd" localSheetId="13">'[17]32CCG94'!#REF!</definedName>
    <definedName name="cd" localSheetId="21">'[17]32CCG94'!#REF!</definedName>
    <definedName name="cd" localSheetId="17">'[17]32CCG94'!#REF!</definedName>
    <definedName name="cd" localSheetId="15">'[17]32CCG94'!#REF!</definedName>
    <definedName name="cd" localSheetId="24">'[17]32CCG94'!#REF!</definedName>
    <definedName name="cd" localSheetId="31">'[17]32CCG94'!#REF!</definedName>
    <definedName name="cd" localSheetId="30">'[17]32CCG94'!#REF!</definedName>
    <definedName name="cd" localSheetId="60">'[14]32CCG94'!#REF!</definedName>
    <definedName name="cd" localSheetId="58">'[14]32CCG94'!#REF!</definedName>
    <definedName name="cd" localSheetId="48">'[17]32CCG94'!#REF!</definedName>
    <definedName name="cd" localSheetId="88">'[18]32CCG94'!#REF!</definedName>
    <definedName name="cd" localSheetId="89">'[18]32CCG94'!#REF!</definedName>
    <definedName name="cd" localSheetId="50">'[17]32CCG94'!#REF!</definedName>
    <definedName name="cd" localSheetId="49">'[17]32CCG94'!#REF!</definedName>
    <definedName name="cd" localSheetId="7">'[17]32CCG94'!#REF!</definedName>
    <definedName name="cd" localSheetId="9">'[17]32CCG94'!#REF!</definedName>
    <definedName name="cd" localSheetId="4">'[17]32CCG94'!#REF!</definedName>
    <definedName name="cd" localSheetId="114">'[17]32CCG94'!#REF!</definedName>
    <definedName name="cd" localSheetId="64">#REF!</definedName>
    <definedName name="cd" localSheetId="67">#REF!</definedName>
    <definedName name="cd" localSheetId="62">#REF!</definedName>
    <definedName name="cd" localSheetId="63">#REF!</definedName>
    <definedName name="cd" localSheetId="66">#REF!</definedName>
    <definedName name="cd" localSheetId="65">#REF!</definedName>
    <definedName name="cd">'[17]32CCG94'!#REF!</definedName>
    <definedName name="cero" localSheetId="20">#REF!</definedName>
    <definedName name="cero" localSheetId="22">#REF!</definedName>
    <definedName name="cero" localSheetId="23">#REF!</definedName>
    <definedName name="cero" localSheetId="27">#REF!</definedName>
    <definedName name="cero" localSheetId="13">#REF!</definedName>
    <definedName name="cero" localSheetId="21">#REF!</definedName>
    <definedName name="cero" localSheetId="17">#REF!</definedName>
    <definedName name="cero" localSheetId="15">#REF!</definedName>
    <definedName name="cero" localSheetId="24">#REF!</definedName>
    <definedName name="cero" localSheetId="31">#REF!</definedName>
    <definedName name="cero" localSheetId="30">#REF!</definedName>
    <definedName name="cero" localSheetId="60">#REF!</definedName>
    <definedName name="cero" localSheetId="58">#REF!</definedName>
    <definedName name="cero" localSheetId="48">#REF!</definedName>
    <definedName name="cero" localSheetId="88">#REF!</definedName>
    <definedName name="cero" localSheetId="89">#REF!</definedName>
    <definedName name="cero" localSheetId="50">#REF!</definedName>
    <definedName name="cero" localSheetId="49">#REF!</definedName>
    <definedName name="cero" localSheetId="7">#REF!</definedName>
    <definedName name="cero" localSheetId="9">#REF!</definedName>
    <definedName name="cero" localSheetId="4">#REF!</definedName>
    <definedName name="cero" localSheetId="113">#REF!</definedName>
    <definedName name="cero" localSheetId="64">#REF!</definedName>
    <definedName name="cero" localSheetId="67">#REF!</definedName>
    <definedName name="cero" localSheetId="62">#REF!</definedName>
    <definedName name="cero" localSheetId="63">#REF!</definedName>
    <definedName name="cero" localSheetId="66">#REF!</definedName>
    <definedName name="cero" localSheetId="65">#REF!</definedName>
    <definedName name="cero">#REF!</definedName>
    <definedName name="CETI">[4]Hoja1!$B$365:$J$372</definedName>
    <definedName name="CG" localSheetId="20">#REF!</definedName>
    <definedName name="CG" localSheetId="22">#REF!</definedName>
    <definedName name="CG" localSheetId="23">#REF!</definedName>
    <definedName name="CG" localSheetId="27">#REF!</definedName>
    <definedName name="CG" localSheetId="13">#REF!</definedName>
    <definedName name="CG" localSheetId="21">#REF!</definedName>
    <definedName name="CG" localSheetId="17">#REF!</definedName>
    <definedName name="CG" localSheetId="15">#REF!</definedName>
    <definedName name="CG" localSheetId="24">#REF!</definedName>
    <definedName name="CG" localSheetId="31">#REF!</definedName>
    <definedName name="CG" localSheetId="30">#REF!</definedName>
    <definedName name="CG" localSheetId="60">#REF!</definedName>
    <definedName name="CG" localSheetId="58">#REF!</definedName>
    <definedName name="CG" localSheetId="89">#REF!</definedName>
    <definedName name="CG" localSheetId="50">#REF!</definedName>
    <definedName name="CG" localSheetId="49">#REF!</definedName>
    <definedName name="CG" localSheetId="7">#REF!</definedName>
    <definedName name="CG" localSheetId="9">#REF!</definedName>
    <definedName name="CG" localSheetId="4">#REF!</definedName>
    <definedName name="CG" localSheetId="113">#REF!</definedName>
    <definedName name="CG" localSheetId="64">#REF!</definedName>
    <definedName name="CG" localSheetId="67">#REF!</definedName>
    <definedName name="CG" localSheetId="62">#REF!</definedName>
    <definedName name="CG" localSheetId="63">#REF!</definedName>
    <definedName name="CG" localSheetId="66">#REF!</definedName>
    <definedName name="CG" localSheetId="65">#REF!</definedName>
    <definedName name="CG">#REF!</definedName>
    <definedName name="chih1" localSheetId="20">#REF!</definedName>
    <definedName name="chih1" localSheetId="22">#REF!</definedName>
    <definedName name="chih1" localSheetId="23">#REF!</definedName>
    <definedName name="chih1" localSheetId="27">#REF!</definedName>
    <definedName name="chih1" localSheetId="13">#REF!</definedName>
    <definedName name="chih1" localSheetId="21">#REF!</definedName>
    <definedName name="chih1" localSheetId="17">#REF!</definedName>
    <definedName name="chih1" localSheetId="15">#REF!</definedName>
    <definedName name="chih1" localSheetId="24">#REF!</definedName>
    <definedName name="chih1" localSheetId="31">#REF!</definedName>
    <definedName name="chih1" localSheetId="30">#REF!</definedName>
    <definedName name="chih1" localSheetId="60">#REF!</definedName>
    <definedName name="chih1" localSheetId="58">#REF!</definedName>
    <definedName name="chih1" localSheetId="89">#REF!</definedName>
    <definedName name="chih1" localSheetId="50">#REF!</definedName>
    <definedName name="chih1" localSheetId="49">#REF!</definedName>
    <definedName name="chih1" localSheetId="7">#REF!</definedName>
    <definedName name="chih1" localSheetId="9">#REF!</definedName>
    <definedName name="chih1" localSheetId="4">#REF!</definedName>
    <definedName name="chih1" localSheetId="113">#REF!</definedName>
    <definedName name="chih1" localSheetId="64">#REF!</definedName>
    <definedName name="chih1" localSheetId="67">#REF!</definedName>
    <definedName name="chih1" localSheetId="62">#REF!</definedName>
    <definedName name="chih1" localSheetId="63">#REF!</definedName>
    <definedName name="chih1" localSheetId="66">#REF!</definedName>
    <definedName name="chih1" localSheetId="65">#REF!</definedName>
    <definedName name="chih1">#REF!</definedName>
    <definedName name="chih2" localSheetId="20">#REF!</definedName>
    <definedName name="chih2" localSheetId="22">#REF!</definedName>
    <definedName name="chih2" localSheetId="23">#REF!</definedName>
    <definedName name="chih2" localSheetId="27">#REF!</definedName>
    <definedName name="chih2" localSheetId="13">#REF!</definedName>
    <definedName name="chih2" localSheetId="21">#REF!</definedName>
    <definedName name="chih2" localSheetId="17">#REF!</definedName>
    <definedName name="chih2" localSheetId="15">#REF!</definedName>
    <definedName name="chih2" localSheetId="24">#REF!</definedName>
    <definedName name="chih2" localSheetId="31">#REF!</definedName>
    <definedName name="chih2" localSheetId="30">#REF!</definedName>
    <definedName name="chih2" localSheetId="60">#REF!</definedName>
    <definedName name="chih2" localSheetId="58">#REF!</definedName>
    <definedName name="chih2" localSheetId="89">#REF!</definedName>
    <definedName name="chih2" localSheetId="50">#REF!</definedName>
    <definedName name="chih2" localSheetId="49">#REF!</definedName>
    <definedName name="chih2" localSheetId="7">#REF!</definedName>
    <definedName name="chih2" localSheetId="9">#REF!</definedName>
    <definedName name="chih2" localSheetId="4">#REF!</definedName>
    <definedName name="chih2" localSheetId="113">#REF!</definedName>
    <definedName name="chih2" localSheetId="64">#REF!</definedName>
    <definedName name="chih2" localSheetId="67">#REF!</definedName>
    <definedName name="chih2" localSheetId="62">#REF!</definedName>
    <definedName name="chih2" localSheetId="63">#REF!</definedName>
    <definedName name="chih2" localSheetId="66">#REF!</definedName>
    <definedName name="chih2" localSheetId="65">#REF!</definedName>
    <definedName name="chih2">#REF!</definedName>
    <definedName name="chis1" localSheetId="20">#REF!</definedName>
    <definedName name="chis1" localSheetId="22">#REF!</definedName>
    <definedName name="chis1" localSheetId="23">#REF!</definedName>
    <definedName name="chis1" localSheetId="27">#REF!</definedName>
    <definedName name="chis1" localSheetId="13">#REF!</definedName>
    <definedName name="chis1" localSheetId="21">#REF!</definedName>
    <definedName name="chis1" localSheetId="17">#REF!</definedName>
    <definedName name="chis1" localSheetId="15">#REF!</definedName>
    <definedName name="chis1" localSheetId="24">#REF!</definedName>
    <definedName name="chis1" localSheetId="31">#REF!</definedName>
    <definedName name="chis1" localSheetId="30">#REF!</definedName>
    <definedName name="chis1" localSheetId="60">#REF!</definedName>
    <definedName name="chis1" localSheetId="58">#REF!</definedName>
    <definedName name="chis1" localSheetId="89">#REF!</definedName>
    <definedName name="chis1" localSheetId="50">#REF!</definedName>
    <definedName name="chis1" localSheetId="49">#REF!</definedName>
    <definedName name="chis1" localSheetId="7">#REF!</definedName>
    <definedName name="chis1" localSheetId="9">#REF!</definedName>
    <definedName name="chis1" localSheetId="4">#REF!</definedName>
    <definedName name="chis1" localSheetId="113">#REF!</definedName>
    <definedName name="chis1" localSheetId="64">#REF!</definedName>
    <definedName name="chis1" localSheetId="67">#REF!</definedName>
    <definedName name="chis1" localSheetId="62">#REF!</definedName>
    <definedName name="chis1" localSheetId="63">#REF!</definedName>
    <definedName name="chis1" localSheetId="66">#REF!</definedName>
    <definedName name="chis1" localSheetId="65">#REF!</definedName>
    <definedName name="chis1">#REF!</definedName>
    <definedName name="chis2" localSheetId="20">#REF!</definedName>
    <definedName name="chis2" localSheetId="22">#REF!</definedName>
    <definedName name="chis2" localSheetId="23">#REF!</definedName>
    <definedName name="chis2" localSheetId="27">#REF!</definedName>
    <definedName name="chis2" localSheetId="13">#REF!</definedName>
    <definedName name="chis2" localSheetId="21">#REF!</definedName>
    <definedName name="chis2" localSheetId="17">#REF!</definedName>
    <definedName name="chis2" localSheetId="15">#REF!</definedName>
    <definedName name="chis2" localSheetId="24">#REF!</definedName>
    <definedName name="chis2" localSheetId="31">#REF!</definedName>
    <definedName name="chis2" localSheetId="30">#REF!</definedName>
    <definedName name="chis2" localSheetId="60">#REF!</definedName>
    <definedName name="chis2" localSheetId="58">#REF!</definedName>
    <definedName name="chis2" localSheetId="89">#REF!</definedName>
    <definedName name="chis2" localSheetId="50">#REF!</definedName>
    <definedName name="chis2" localSheetId="49">#REF!</definedName>
    <definedName name="chis2" localSheetId="7">#REF!</definedName>
    <definedName name="chis2" localSheetId="9">#REF!</definedName>
    <definedName name="chis2" localSheetId="4">#REF!</definedName>
    <definedName name="chis2" localSheetId="113">#REF!</definedName>
    <definedName name="chis2" localSheetId="64">#REF!</definedName>
    <definedName name="chis2" localSheetId="67">#REF!</definedName>
    <definedName name="chis2" localSheetId="62">#REF!</definedName>
    <definedName name="chis2" localSheetId="63">#REF!</definedName>
    <definedName name="chis2" localSheetId="66">#REF!</definedName>
    <definedName name="chis2" localSheetId="65">#REF!</definedName>
    <definedName name="chis2">#REF!</definedName>
    <definedName name="CIEA">[4]Hoja1!$B$331:$J$342</definedName>
    <definedName name="coah1" localSheetId="20">#REF!</definedName>
    <definedName name="coah1" localSheetId="22">#REF!</definedName>
    <definedName name="coah1" localSheetId="23">#REF!</definedName>
    <definedName name="coah1" localSheetId="27">#REF!</definedName>
    <definedName name="coah1" localSheetId="13">#REF!</definedName>
    <definedName name="coah1" localSheetId="21">#REF!</definedName>
    <definedName name="coah1" localSheetId="17">#REF!</definedName>
    <definedName name="coah1" localSheetId="15">#REF!</definedName>
    <definedName name="coah1" localSheetId="24">#REF!</definedName>
    <definedName name="coah1" localSheetId="31">#REF!</definedName>
    <definedName name="coah1" localSheetId="30">#REF!</definedName>
    <definedName name="coah1" localSheetId="60">#REF!</definedName>
    <definedName name="coah1" localSheetId="58">#REF!</definedName>
    <definedName name="coah1" localSheetId="89">#REF!</definedName>
    <definedName name="coah1" localSheetId="50">#REF!</definedName>
    <definedName name="coah1" localSheetId="49">#REF!</definedName>
    <definedName name="coah1" localSheetId="7">#REF!</definedName>
    <definedName name="coah1" localSheetId="9">#REF!</definedName>
    <definedName name="coah1" localSheetId="4">#REF!</definedName>
    <definedName name="coah1" localSheetId="113">#REF!</definedName>
    <definedName name="coah1" localSheetId="64">#REF!</definedName>
    <definedName name="coah1" localSheetId="67">#REF!</definedName>
    <definedName name="coah1" localSheetId="62">#REF!</definedName>
    <definedName name="coah1" localSheetId="63">#REF!</definedName>
    <definedName name="coah1" localSheetId="66">#REF!</definedName>
    <definedName name="coah1" localSheetId="65">#REF!</definedName>
    <definedName name="coah1">#REF!</definedName>
    <definedName name="coah2" localSheetId="20">#REF!</definedName>
    <definedName name="coah2" localSheetId="22">#REF!</definedName>
    <definedName name="coah2" localSheetId="23">#REF!</definedName>
    <definedName name="coah2" localSheetId="27">#REF!</definedName>
    <definedName name="coah2" localSheetId="13">#REF!</definedName>
    <definedName name="coah2" localSheetId="21">#REF!</definedName>
    <definedName name="coah2" localSheetId="17">#REF!</definedName>
    <definedName name="coah2" localSheetId="15">#REF!</definedName>
    <definedName name="coah2" localSheetId="24">#REF!</definedName>
    <definedName name="coah2" localSheetId="31">#REF!</definedName>
    <definedName name="coah2" localSheetId="30">#REF!</definedName>
    <definedName name="coah2" localSheetId="60">#REF!</definedName>
    <definedName name="coah2" localSheetId="58">#REF!</definedName>
    <definedName name="coah2" localSheetId="89">#REF!</definedName>
    <definedName name="coah2" localSheetId="50">#REF!</definedName>
    <definedName name="coah2" localSheetId="49">#REF!</definedName>
    <definedName name="coah2" localSheetId="7">#REF!</definedName>
    <definedName name="coah2" localSheetId="9">#REF!</definedName>
    <definedName name="coah2" localSheetId="4">#REF!</definedName>
    <definedName name="coah2" localSheetId="113">#REF!</definedName>
    <definedName name="coah2" localSheetId="64">#REF!</definedName>
    <definedName name="coah2" localSheetId="67">#REF!</definedName>
    <definedName name="coah2" localSheetId="62">#REF!</definedName>
    <definedName name="coah2" localSheetId="63">#REF!</definedName>
    <definedName name="coah2" localSheetId="66">#REF!</definedName>
    <definedName name="coah2" localSheetId="65">#REF!</definedName>
    <definedName name="coah2">#REF!</definedName>
    <definedName name="COFAA">[4]Hoja1!$B$322:$J$327</definedName>
    <definedName name="CONALEP">[19]Hoja1!$B$346:$J$361</definedName>
    <definedName name="CRIS" localSheetId="20">#REF!</definedName>
    <definedName name="CRIS" localSheetId="22">#REF!</definedName>
    <definedName name="CRIS" localSheetId="23">#REF!</definedName>
    <definedName name="CRIS" localSheetId="27">#REF!</definedName>
    <definedName name="CRIS" localSheetId="13">#REF!</definedName>
    <definedName name="CRIS" localSheetId="21">#REF!</definedName>
    <definedName name="CRIS" localSheetId="17">#REF!</definedName>
    <definedName name="CRIS" localSheetId="15">#REF!</definedName>
    <definedName name="CRIS" localSheetId="24">#REF!</definedName>
    <definedName name="CRIS" localSheetId="31">#REF!</definedName>
    <definedName name="CRIS" localSheetId="30">#REF!</definedName>
    <definedName name="CRIS" localSheetId="89">#REF!</definedName>
    <definedName name="CRIS" localSheetId="50">#REF!</definedName>
    <definedName name="CRIS" localSheetId="49">#REF!</definedName>
    <definedName name="CRIS" localSheetId="7">#REF!</definedName>
    <definedName name="CRIS" localSheetId="9">#REF!</definedName>
    <definedName name="CRIS" localSheetId="4">#REF!</definedName>
    <definedName name="CRIS" localSheetId="113">#REF!</definedName>
    <definedName name="CRIS" localSheetId="64">#REF!</definedName>
    <definedName name="CRIS" localSheetId="67">#REF!</definedName>
    <definedName name="CRIS" localSheetId="62">#REF!</definedName>
    <definedName name="CRIS" localSheetId="63">#REF!</definedName>
    <definedName name="CRIS" localSheetId="66">#REF!</definedName>
    <definedName name="CRIS" localSheetId="65">#REF!</definedName>
    <definedName name="CRIS">#REF!</definedName>
    <definedName name="cuadro">[4]Ac02acV2!$A$1:$AY$1139</definedName>
    <definedName name="d" localSheetId="20">#REF!</definedName>
    <definedName name="d" localSheetId="22">#REF!</definedName>
    <definedName name="d" localSheetId="23">#REF!</definedName>
    <definedName name="d" localSheetId="27">#REF!</definedName>
    <definedName name="d" localSheetId="13">#REF!</definedName>
    <definedName name="d" localSheetId="21">#REF!</definedName>
    <definedName name="d" localSheetId="17">#REF!</definedName>
    <definedName name="d" localSheetId="15">#REF!</definedName>
    <definedName name="d" localSheetId="24">#REF!</definedName>
    <definedName name="d" localSheetId="31">#REF!</definedName>
    <definedName name="d" localSheetId="30">#REF!</definedName>
    <definedName name="d" localSheetId="60">#REF!</definedName>
    <definedName name="d" localSheetId="58">#REF!</definedName>
    <definedName name="d" localSheetId="89">#REF!</definedName>
    <definedName name="d" localSheetId="50">#REF!</definedName>
    <definedName name="d" localSheetId="49">#REF!</definedName>
    <definedName name="d" localSheetId="7">#REF!</definedName>
    <definedName name="d" localSheetId="9">#REF!</definedName>
    <definedName name="d" localSheetId="4">#REF!</definedName>
    <definedName name="d" localSheetId="113">#REF!</definedName>
    <definedName name="d" localSheetId="64">#REF!</definedName>
    <definedName name="d" localSheetId="67">#REF!</definedName>
    <definedName name="d" localSheetId="62">#REF!</definedName>
    <definedName name="d" localSheetId="63">#REF!</definedName>
    <definedName name="d" localSheetId="66">#REF!</definedName>
    <definedName name="d" localSheetId="65">#REF!</definedName>
    <definedName name="d">#REF!</definedName>
    <definedName name="d_f1" localSheetId="20">#REF!</definedName>
    <definedName name="d_f1" localSheetId="22">#REF!</definedName>
    <definedName name="d_f1" localSheetId="23">#REF!</definedName>
    <definedName name="d_f1" localSheetId="27">#REF!</definedName>
    <definedName name="d_f1" localSheetId="13">#REF!</definedName>
    <definedName name="d_f1" localSheetId="21">#REF!</definedName>
    <definedName name="d_f1" localSheetId="17">#REF!</definedName>
    <definedName name="d_f1" localSheetId="15">#REF!</definedName>
    <definedName name="d_f1" localSheetId="24">#REF!</definedName>
    <definedName name="d_f1" localSheetId="31">#REF!</definedName>
    <definedName name="d_f1" localSheetId="30">#REF!</definedName>
    <definedName name="d_f1" localSheetId="60">#REF!</definedName>
    <definedName name="d_f1" localSheetId="58">#REF!</definedName>
    <definedName name="d_f1" localSheetId="89">#REF!</definedName>
    <definedName name="d_f1" localSheetId="50">#REF!</definedName>
    <definedName name="d_f1" localSheetId="49">#REF!</definedName>
    <definedName name="d_f1" localSheetId="7">#REF!</definedName>
    <definedName name="d_f1" localSheetId="9">#REF!</definedName>
    <definedName name="d_f1" localSheetId="4">#REF!</definedName>
    <definedName name="d_f1" localSheetId="113">#REF!</definedName>
    <definedName name="d_f1" localSheetId="64">#REF!</definedName>
    <definedName name="d_f1" localSheetId="67">#REF!</definedName>
    <definedName name="d_f1" localSheetId="62">#REF!</definedName>
    <definedName name="d_f1" localSheetId="63">#REF!</definedName>
    <definedName name="d_f1" localSheetId="66">#REF!</definedName>
    <definedName name="d_f1" localSheetId="65">#REF!</definedName>
    <definedName name="d_f1">#REF!</definedName>
    <definedName name="d_f2" localSheetId="20">#REF!</definedName>
    <definedName name="d_f2" localSheetId="22">#REF!</definedName>
    <definedName name="d_f2" localSheetId="23">#REF!</definedName>
    <definedName name="d_f2" localSheetId="27">#REF!</definedName>
    <definedName name="d_f2" localSheetId="13">#REF!</definedName>
    <definedName name="d_f2" localSheetId="21">#REF!</definedName>
    <definedName name="d_f2" localSheetId="17">#REF!</definedName>
    <definedName name="d_f2" localSheetId="15">#REF!</definedName>
    <definedName name="d_f2" localSheetId="24">#REF!</definedName>
    <definedName name="d_f2" localSheetId="31">#REF!</definedName>
    <definedName name="d_f2" localSheetId="30">#REF!</definedName>
    <definedName name="d_f2" localSheetId="60">#REF!</definedName>
    <definedName name="d_f2" localSheetId="58">#REF!</definedName>
    <definedName name="d_f2" localSheetId="89">#REF!</definedName>
    <definedName name="d_f2" localSheetId="50">#REF!</definedName>
    <definedName name="d_f2" localSheetId="49">#REF!</definedName>
    <definedName name="d_f2" localSheetId="7">#REF!</definedName>
    <definedName name="d_f2" localSheetId="9">#REF!</definedName>
    <definedName name="d_f2" localSheetId="4">#REF!</definedName>
    <definedName name="d_f2" localSheetId="113">#REF!</definedName>
    <definedName name="d_f2" localSheetId="64">#REF!</definedName>
    <definedName name="d_f2" localSheetId="67">#REF!</definedName>
    <definedName name="d_f2" localSheetId="62">#REF!</definedName>
    <definedName name="d_f2" localSheetId="63">#REF!</definedName>
    <definedName name="d_f2" localSheetId="66">#REF!</definedName>
    <definedName name="d_f2" localSheetId="65">#REF!</definedName>
    <definedName name="d_f2">#REF!</definedName>
    <definedName name="dd" localSheetId="20">'[7]32CCG94'!#REF!</definedName>
    <definedName name="dd" localSheetId="22">'[7]32CCG94'!#REF!</definedName>
    <definedName name="dd" localSheetId="23">'[7]32CCG94'!#REF!</definedName>
    <definedName name="dd" localSheetId="27">'[7]32CCG94'!#REF!</definedName>
    <definedName name="dd" localSheetId="13">'[7]32CCG94'!#REF!</definedName>
    <definedName name="dd" localSheetId="21">'[7]32CCG94'!#REF!</definedName>
    <definedName name="dd" localSheetId="17">'[7]32CCG94'!#REF!</definedName>
    <definedName name="dd" localSheetId="15">'[7]32CCG94'!#REF!</definedName>
    <definedName name="dd" localSheetId="24">'[7]32CCG94'!#REF!</definedName>
    <definedName name="dd" localSheetId="31">'[7]32CCG94'!#REF!</definedName>
    <definedName name="dd" localSheetId="30">'[7]32CCG94'!#REF!</definedName>
    <definedName name="dd" localSheetId="60">'[14]32CCG94'!#REF!</definedName>
    <definedName name="dd" localSheetId="58">'[14]32CCG94'!#REF!</definedName>
    <definedName name="dd" localSheetId="48">'[7]32CCG94'!#REF!</definedName>
    <definedName name="dd" localSheetId="88">'[15]32CCG94'!#REF!</definedName>
    <definedName name="dd" localSheetId="89">'[15]32CCG94'!#REF!</definedName>
    <definedName name="dd" localSheetId="50">'[7]32CCG94'!#REF!</definedName>
    <definedName name="dd" localSheetId="49">'[7]32CCG94'!#REF!</definedName>
    <definedName name="dd" localSheetId="7">'[7]32CCG94'!#REF!</definedName>
    <definedName name="dd" localSheetId="9">'[7]32CCG94'!#REF!</definedName>
    <definedName name="dd" localSheetId="4">'[7]32CCG94'!#REF!</definedName>
    <definedName name="dd" localSheetId="114">'[7]32CCG94'!#REF!</definedName>
    <definedName name="dd" localSheetId="64">#REF!</definedName>
    <definedName name="dd" localSheetId="67">#REF!</definedName>
    <definedName name="dd" localSheetId="62">#REF!</definedName>
    <definedName name="dd" localSheetId="63">#REF!</definedName>
    <definedName name="dd" localSheetId="66">#REF!</definedName>
    <definedName name="dd" localSheetId="65">#REF!</definedName>
    <definedName name="dd">'[7]32CCG94'!#REF!</definedName>
    <definedName name="dddddd" localSheetId="20">'[7]32CCG94'!#REF!</definedName>
    <definedName name="dddddd" localSheetId="22">'[7]32CCG94'!#REF!</definedName>
    <definedName name="dddddd" localSheetId="23">'[7]32CCG94'!#REF!</definedName>
    <definedName name="dddddd" localSheetId="27">'[7]32CCG94'!#REF!</definedName>
    <definedName name="dddddd" localSheetId="13">'[7]32CCG94'!#REF!</definedName>
    <definedName name="dddddd" localSheetId="21">'[7]32CCG94'!#REF!</definedName>
    <definedName name="dddddd" localSheetId="17">'[7]32CCG94'!#REF!</definedName>
    <definedName name="dddddd" localSheetId="15">'[7]32CCG94'!#REF!</definedName>
    <definedName name="dddddd" localSheetId="24">'[7]32CCG94'!#REF!</definedName>
    <definedName name="dddddd" localSheetId="31">'[7]32CCG94'!#REF!</definedName>
    <definedName name="dddddd" localSheetId="30">'[7]32CCG94'!#REF!</definedName>
    <definedName name="dddddd" localSheetId="48">'[7]32CCG94'!#REF!</definedName>
    <definedName name="dddddd" localSheetId="89">'[7]32CCG94'!#REF!</definedName>
    <definedName name="dddddd" localSheetId="50">'[7]32CCG94'!#REF!</definedName>
    <definedName name="dddddd" localSheetId="49">'[7]32CCG94'!#REF!</definedName>
    <definedName name="dddddd" localSheetId="7">'[7]32CCG94'!#REF!</definedName>
    <definedName name="dddddd" localSheetId="9">'[7]32CCG94'!#REF!</definedName>
    <definedName name="dddddd" localSheetId="4">'[7]32CCG94'!#REF!</definedName>
    <definedName name="dddddd" localSheetId="114">'[7]32CCG94'!#REF!</definedName>
    <definedName name="dddddd" localSheetId="64">#REF!</definedName>
    <definedName name="dddddd" localSheetId="67">#REF!</definedName>
    <definedName name="dddddd" localSheetId="62">#REF!</definedName>
    <definedName name="dddddd" localSheetId="63">#REF!</definedName>
    <definedName name="dddddd" localSheetId="66">#REF!</definedName>
    <definedName name="dddddd" localSheetId="65">#REF!</definedName>
    <definedName name="dddddd">'[7]32CCG94'!#REF!</definedName>
    <definedName name="DEL" localSheetId="20">'[7]32CCG94'!#REF!</definedName>
    <definedName name="DEL" localSheetId="22">'[7]32CCG94'!#REF!</definedName>
    <definedName name="DEL" localSheetId="23">'[7]32CCG94'!#REF!</definedName>
    <definedName name="DEL" localSheetId="27">'[7]32CCG94'!#REF!</definedName>
    <definedName name="DEL" localSheetId="13">'[7]32CCG94'!#REF!</definedName>
    <definedName name="DEL" localSheetId="21">'[7]32CCG94'!#REF!</definedName>
    <definedName name="DEL" localSheetId="17">'[7]32CCG94'!#REF!</definedName>
    <definedName name="DEL" localSheetId="15">'[7]32CCG94'!#REF!</definedName>
    <definedName name="DEL" localSheetId="24">'[7]32CCG94'!#REF!</definedName>
    <definedName name="DEL" localSheetId="31">'[7]32CCG94'!#REF!</definedName>
    <definedName name="DEL" localSheetId="30">'[7]32CCG94'!#REF!</definedName>
    <definedName name="DEL" localSheetId="60">'[7]32CCG94'!#REF!</definedName>
    <definedName name="DEL" localSheetId="58">'[7]32CCG94'!#REF!</definedName>
    <definedName name="DEL" localSheetId="48">'[7]32CCG94'!#REF!</definedName>
    <definedName name="DEL" localSheetId="88">'[7]32CCG94'!#REF!</definedName>
    <definedName name="DEL" localSheetId="89">'[7]32CCG94'!#REF!</definedName>
    <definedName name="DEL" localSheetId="50">'[7]32CCG94'!#REF!</definedName>
    <definedName name="DEL" localSheetId="49">'[7]32CCG94'!#REF!</definedName>
    <definedName name="DEL" localSheetId="7">'[7]32CCG94'!#REF!</definedName>
    <definedName name="DEL" localSheetId="9">'[7]32CCG94'!#REF!</definedName>
    <definedName name="DEL" localSheetId="4">'[7]32CCG94'!#REF!</definedName>
    <definedName name="DEL" localSheetId="114">'[7]32CCG94'!#REF!</definedName>
    <definedName name="DEL" localSheetId="64">#REF!</definedName>
    <definedName name="DEL" localSheetId="67">#REF!</definedName>
    <definedName name="DEL" localSheetId="62">#REF!</definedName>
    <definedName name="DEL" localSheetId="63">#REF!</definedName>
    <definedName name="DEL" localSheetId="66">#REF!</definedName>
    <definedName name="DEL" localSheetId="65">#REF!</definedName>
    <definedName name="DEL">'[7]32CCG94'!#REF!</definedName>
    <definedName name="despadmvo" localSheetId="20">#REF!</definedName>
    <definedName name="despadmvo" localSheetId="22">#REF!</definedName>
    <definedName name="despadmvo" localSheetId="23">#REF!</definedName>
    <definedName name="despadmvo" localSheetId="27">#REF!</definedName>
    <definedName name="despadmvo" localSheetId="13">#REF!</definedName>
    <definedName name="despadmvo" localSheetId="21">#REF!</definedName>
    <definedName name="despadmvo" localSheetId="17">#REF!</definedName>
    <definedName name="despadmvo" localSheetId="15">#REF!</definedName>
    <definedName name="despadmvo" localSheetId="24">#REF!</definedName>
    <definedName name="despadmvo" localSheetId="31">#REF!</definedName>
    <definedName name="despadmvo" localSheetId="30">#REF!</definedName>
    <definedName name="despadmvo" localSheetId="60">#REF!</definedName>
    <definedName name="despadmvo" localSheetId="58">#REF!</definedName>
    <definedName name="despadmvo" localSheetId="89">#REF!</definedName>
    <definedName name="despadmvo" localSheetId="50">#REF!</definedName>
    <definedName name="despadmvo" localSheetId="49">#REF!</definedName>
    <definedName name="despadmvo" localSheetId="7">#REF!</definedName>
    <definedName name="despadmvo" localSheetId="9">#REF!</definedName>
    <definedName name="despadmvo" localSheetId="4">#REF!</definedName>
    <definedName name="despadmvo" localSheetId="113">#REF!</definedName>
    <definedName name="despadmvo" localSheetId="64">#REF!</definedName>
    <definedName name="despadmvo" localSheetId="67">#REF!</definedName>
    <definedName name="despadmvo" localSheetId="62">#REF!</definedName>
    <definedName name="despadmvo" localSheetId="63">#REF!</definedName>
    <definedName name="despadmvo" localSheetId="66">#REF!</definedName>
    <definedName name="despadmvo" localSheetId="65">#REF!</definedName>
    <definedName name="despadmvo">#REF!</definedName>
    <definedName name="despdoc" localSheetId="20">#REF!</definedName>
    <definedName name="despdoc" localSheetId="22">#REF!</definedName>
    <definedName name="despdoc" localSheetId="23">#REF!</definedName>
    <definedName name="despdoc" localSheetId="27">#REF!</definedName>
    <definedName name="despdoc" localSheetId="13">#REF!</definedName>
    <definedName name="despdoc" localSheetId="21">#REF!</definedName>
    <definedName name="despdoc" localSheetId="17">#REF!</definedName>
    <definedName name="despdoc" localSheetId="15">#REF!</definedName>
    <definedName name="despdoc" localSheetId="24">#REF!</definedName>
    <definedName name="despdoc" localSheetId="31">#REF!</definedName>
    <definedName name="despdoc" localSheetId="30">#REF!</definedName>
    <definedName name="despdoc" localSheetId="60">#REF!</definedName>
    <definedName name="despdoc" localSheetId="58">#REF!</definedName>
    <definedName name="despdoc" localSheetId="89">#REF!</definedName>
    <definedName name="despdoc" localSheetId="50">#REF!</definedName>
    <definedName name="despdoc" localSheetId="49">#REF!</definedName>
    <definedName name="despdoc" localSheetId="7">#REF!</definedName>
    <definedName name="despdoc" localSheetId="9">#REF!</definedName>
    <definedName name="despdoc" localSheetId="4">#REF!</definedName>
    <definedName name="despdoc" localSheetId="113">#REF!</definedName>
    <definedName name="despdoc" localSheetId="64">#REF!</definedName>
    <definedName name="despdoc" localSheetId="67">#REF!</definedName>
    <definedName name="despdoc" localSheetId="62">#REF!</definedName>
    <definedName name="despdoc" localSheetId="63">#REF!</definedName>
    <definedName name="despdoc" localSheetId="66">#REF!</definedName>
    <definedName name="despdoc" localSheetId="65">#REF!</definedName>
    <definedName name="despdoc">#REF!</definedName>
    <definedName name="didactico" localSheetId="20">#REF!</definedName>
    <definedName name="didactico" localSheetId="22">#REF!</definedName>
    <definedName name="didactico" localSheetId="23">#REF!</definedName>
    <definedName name="didactico" localSheetId="27">#REF!</definedName>
    <definedName name="didactico" localSheetId="13">#REF!</definedName>
    <definedName name="didactico" localSheetId="21">#REF!</definedName>
    <definedName name="didactico" localSheetId="17">#REF!</definedName>
    <definedName name="didactico" localSheetId="15">#REF!</definedName>
    <definedName name="didactico" localSheetId="24">#REF!</definedName>
    <definedName name="didactico" localSheetId="31">#REF!</definedName>
    <definedName name="didactico" localSheetId="30">#REF!</definedName>
    <definedName name="didactico" localSheetId="60">#REF!</definedName>
    <definedName name="didactico" localSheetId="58">#REF!</definedName>
    <definedName name="didactico" localSheetId="89">#REF!</definedName>
    <definedName name="didactico" localSheetId="50">#REF!</definedName>
    <definedName name="didactico" localSheetId="49">#REF!</definedName>
    <definedName name="didactico" localSheetId="7">#REF!</definedName>
    <definedName name="didactico" localSheetId="9">#REF!</definedName>
    <definedName name="didactico" localSheetId="4">#REF!</definedName>
    <definedName name="didactico" localSheetId="113">#REF!</definedName>
    <definedName name="didactico" localSheetId="64">#REF!</definedName>
    <definedName name="didactico" localSheetId="67">#REF!</definedName>
    <definedName name="didactico" localSheetId="62">#REF!</definedName>
    <definedName name="didactico" localSheetId="63">#REF!</definedName>
    <definedName name="didactico" localSheetId="66">#REF!</definedName>
    <definedName name="didactico" localSheetId="65">#REF!</definedName>
    <definedName name="didactico">#REF!</definedName>
    <definedName name="docentes" localSheetId="20">#REF!</definedName>
    <definedName name="docentes" localSheetId="22">#REF!</definedName>
    <definedName name="docentes" localSheetId="23">#REF!</definedName>
    <definedName name="docentes" localSheetId="27">#REF!</definedName>
    <definedName name="docentes" localSheetId="13">#REF!</definedName>
    <definedName name="docentes" localSheetId="21">#REF!</definedName>
    <definedName name="docentes" localSheetId="17">#REF!</definedName>
    <definedName name="docentes" localSheetId="15">#REF!</definedName>
    <definedName name="docentes" localSheetId="24">#REF!</definedName>
    <definedName name="docentes" localSheetId="31">#REF!</definedName>
    <definedName name="docentes" localSheetId="30">#REF!</definedName>
    <definedName name="docentes" localSheetId="60">#REF!</definedName>
    <definedName name="docentes" localSheetId="58">#REF!</definedName>
    <definedName name="docentes" localSheetId="89">#REF!</definedName>
    <definedName name="docentes" localSheetId="50">#REF!</definedName>
    <definedName name="docentes" localSheetId="49">#REF!</definedName>
    <definedName name="docentes" localSheetId="7">#REF!</definedName>
    <definedName name="docentes" localSheetId="9">#REF!</definedName>
    <definedName name="docentes" localSheetId="4">#REF!</definedName>
    <definedName name="docentes" localSheetId="113">#REF!</definedName>
    <definedName name="docentes" localSheetId="64">#REF!</definedName>
    <definedName name="docentes" localSheetId="67">#REF!</definedName>
    <definedName name="docentes" localSheetId="62">#REF!</definedName>
    <definedName name="docentes" localSheetId="63">#REF!</definedName>
    <definedName name="docentes" localSheetId="66">#REF!</definedName>
    <definedName name="docentes" localSheetId="65">#REF!</definedName>
    <definedName name="docentes">#REF!</definedName>
    <definedName name="dse" localSheetId="20">'[7]32CCG94'!#REF!</definedName>
    <definedName name="dse" localSheetId="22">'[7]32CCG94'!#REF!</definedName>
    <definedName name="dse" localSheetId="23">'[7]32CCG94'!#REF!</definedName>
    <definedName name="dse" localSheetId="27">'[7]32CCG94'!#REF!</definedName>
    <definedName name="dse" localSheetId="13">'[7]32CCG94'!#REF!</definedName>
    <definedName name="dse" localSheetId="21">'[7]32CCG94'!#REF!</definedName>
    <definedName name="dse" localSheetId="17">'[7]32CCG94'!#REF!</definedName>
    <definedName name="dse" localSheetId="15">'[7]32CCG94'!#REF!</definedName>
    <definedName name="dse" localSheetId="24">'[7]32CCG94'!#REF!</definedName>
    <definedName name="dse" localSheetId="31">'[7]32CCG94'!#REF!</definedName>
    <definedName name="dse" localSheetId="30">'[7]32CCG94'!#REF!</definedName>
    <definedName name="dse" localSheetId="60">'[20]32CCG94'!#REF!</definedName>
    <definedName name="dse" localSheetId="58">'[20]32CCG94'!#REF!</definedName>
    <definedName name="dse" localSheetId="48">'[7]32CCG94'!#REF!</definedName>
    <definedName name="dse" localSheetId="88">'[8]32CCG94'!#REF!</definedName>
    <definedName name="dse" localSheetId="89">'[8]32CCG94'!#REF!</definedName>
    <definedName name="dse" localSheetId="50">'[7]32CCG94'!#REF!</definedName>
    <definedName name="dse" localSheetId="49">'[7]32CCG94'!#REF!</definedName>
    <definedName name="dse" localSheetId="7">'[7]32CCG94'!#REF!</definedName>
    <definedName name="dse" localSheetId="9">'[7]32CCG94'!#REF!</definedName>
    <definedName name="dse" localSheetId="4">'[7]32CCG94'!#REF!</definedName>
    <definedName name="dse" localSheetId="114">'[7]32CCG94'!#REF!</definedName>
    <definedName name="dse" localSheetId="64">#REF!</definedName>
    <definedName name="dse" localSheetId="67">#REF!</definedName>
    <definedName name="dse" localSheetId="62">#REF!</definedName>
    <definedName name="dse" localSheetId="63">#REF!</definedName>
    <definedName name="dse" localSheetId="66">#REF!</definedName>
    <definedName name="dse" localSheetId="65">#REF!</definedName>
    <definedName name="dse">'[7]32CCG94'!#REF!</definedName>
    <definedName name="e" localSheetId="20">#REF!</definedName>
    <definedName name="e" localSheetId="22">#REF!</definedName>
    <definedName name="e" localSheetId="23">#REF!</definedName>
    <definedName name="e" localSheetId="27">#REF!</definedName>
    <definedName name="e" localSheetId="13">#REF!</definedName>
    <definedName name="e" localSheetId="21">#REF!</definedName>
    <definedName name="e" localSheetId="17">#REF!</definedName>
    <definedName name="e" localSheetId="15">#REF!</definedName>
    <definedName name="e" localSheetId="24">#REF!</definedName>
    <definedName name="e" localSheetId="31">#REF!</definedName>
    <definedName name="e" localSheetId="30">#REF!</definedName>
    <definedName name="e" localSheetId="60">#REF!</definedName>
    <definedName name="e" localSheetId="58">#REF!</definedName>
    <definedName name="e" localSheetId="89">#REF!</definedName>
    <definedName name="e" localSheetId="50">#REF!</definedName>
    <definedName name="e" localSheetId="49">#REF!</definedName>
    <definedName name="e" localSheetId="7">#REF!</definedName>
    <definedName name="e" localSheetId="9">#REF!</definedName>
    <definedName name="e" localSheetId="4">#REF!</definedName>
    <definedName name="e" localSheetId="113">#REF!</definedName>
    <definedName name="e" localSheetId="64">#REF!</definedName>
    <definedName name="e" localSheetId="67">#REF!</definedName>
    <definedName name="e" localSheetId="62">#REF!</definedName>
    <definedName name="e" localSheetId="63">#REF!</definedName>
    <definedName name="e" localSheetId="66">#REF!</definedName>
    <definedName name="e" localSheetId="65">#REF!</definedName>
    <definedName name="e">#REF!</definedName>
    <definedName name="estatuso" localSheetId="20">'[9]DOCENTES '!#REF!</definedName>
    <definedName name="estatuso" localSheetId="22">'[9]DOCENTES '!#REF!</definedName>
    <definedName name="estatuso" localSheetId="23">'[9]DOCENTES '!#REF!</definedName>
    <definedName name="estatuso" localSheetId="27">'[9]DOCENTES '!#REF!</definedName>
    <definedName name="estatuso" localSheetId="13">'[9]DOCENTES '!#REF!</definedName>
    <definedName name="estatuso" localSheetId="21">'[9]DOCENTES '!#REF!</definedName>
    <definedName name="estatuso" localSheetId="17">'[9]DOCENTES '!#REF!</definedName>
    <definedName name="estatuso" localSheetId="15">'[9]DOCENTES '!#REF!</definedName>
    <definedName name="estatuso" localSheetId="24">'[9]DOCENTES '!#REF!</definedName>
    <definedName name="estatuso" localSheetId="31">'[9]DOCENTES '!#REF!</definedName>
    <definedName name="estatuso" localSheetId="30">'[9]DOCENTES '!#REF!</definedName>
    <definedName name="estatuso" localSheetId="60">'[9]DOCENTES '!#REF!</definedName>
    <definedName name="estatuso" localSheetId="58">'[9]DOCENTES '!#REF!</definedName>
    <definedName name="estatuso" localSheetId="89">'[9]DOCENTES '!#REF!</definedName>
    <definedName name="estatuso" localSheetId="50">'[9]DOCENTES '!#REF!</definedName>
    <definedName name="estatuso" localSheetId="49">'[9]DOCENTES '!#REF!</definedName>
    <definedName name="estatuso" localSheetId="7">'[9]DOCENTES '!#REF!</definedName>
    <definedName name="estatuso" localSheetId="9">'[9]DOCENTES '!#REF!</definedName>
    <definedName name="estatuso" localSheetId="4">'[9]DOCENTES '!#REF!</definedName>
    <definedName name="estatuso" localSheetId="114">'[9]DOCENTES '!#REF!</definedName>
    <definedName name="estatuso" localSheetId="64">#REF!</definedName>
    <definedName name="estatuso" localSheetId="67">#REF!</definedName>
    <definedName name="estatuso" localSheetId="62">#REF!</definedName>
    <definedName name="estatuso" localSheetId="63">#REF!</definedName>
    <definedName name="estatuso" localSheetId="66">#REF!</definedName>
    <definedName name="estatuso" localSheetId="65">#REF!</definedName>
    <definedName name="estatuso">'[9]DOCENTES '!#REF!</definedName>
    <definedName name="ET" localSheetId="20">#REF!</definedName>
    <definedName name="ET" localSheetId="22">#REF!</definedName>
    <definedName name="ET" localSheetId="23">#REF!</definedName>
    <definedName name="ET" localSheetId="27">#REF!</definedName>
    <definedName name="ET" localSheetId="13">#REF!</definedName>
    <definedName name="ET" localSheetId="21">#REF!</definedName>
    <definedName name="ET" localSheetId="17">#REF!</definedName>
    <definedName name="ET" localSheetId="15">#REF!</definedName>
    <definedName name="ET" localSheetId="24">#REF!</definedName>
    <definedName name="ET" localSheetId="31">#REF!</definedName>
    <definedName name="ET" localSheetId="30">#REF!</definedName>
    <definedName name="ET" localSheetId="60">#REF!</definedName>
    <definedName name="ET" localSheetId="58">#REF!</definedName>
    <definedName name="ET" localSheetId="89">#REF!</definedName>
    <definedName name="ET" localSheetId="50">#REF!</definedName>
    <definedName name="ET" localSheetId="49">#REF!</definedName>
    <definedName name="ET" localSheetId="7">#REF!</definedName>
    <definedName name="ET" localSheetId="9">#REF!</definedName>
    <definedName name="ET" localSheetId="4">#REF!</definedName>
    <definedName name="ET" localSheetId="113">#REF!</definedName>
    <definedName name="ET" localSheetId="64">#REF!</definedName>
    <definedName name="ET" localSheetId="67">#REF!</definedName>
    <definedName name="ET" localSheetId="62">#REF!</definedName>
    <definedName name="ET" localSheetId="63">#REF!</definedName>
    <definedName name="ET" localSheetId="66">#REF!</definedName>
    <definedName name="ET" localSheetId="65">#REF!</definedName>
    <definedName name="ET">#REF!</definedName>
    <definedName name="ETZII" localSheetId="20">#REF!</definedName>
    <definedName name="ETZII" localSheetId="22">#REF!</definedName>
    <definedName name="ETZII" localSheetId="23">#REF!</definedName>
    <definedName name="ETZII" localSheetId="27">#REF!</definedName>
    <definedName name="ETZII" localSheetId="13">#REF!</definedName>
    <definedName name="ETZII" localSheetId="21">#REF!</definedName>
    <definedName name="ETZII" localSheetId="17">#REF!</definedName>
    <definedName name="ETZII" localSheetId="15">#REF!</definedName>
    <definedName name="ETZII" localSheetId="24">#REF!</definedName>
    <definedName name="ETZII" localSheetId="31">#REF!</definedName>
    <definedName name="ETZII" localSheetId="30">#REF!</definedName>
    <definedName name="ETZII" localSheetId="60">#REF!</definedName>
    <definedName name="ETZII" localSheetId="58">#REF!</definedName>
    <definedName name="ETZII" localSheetId="89">#REF!</definedName>
    <definedName name="ETZII" localSheetId="50">#REF!</definedName>
    <definedName name="ETZII" localSheetId="49">#REF!</definedName>
    <definedName name="ETZII" localSheetId="7">#REF!</definedName>
    <definedName name="ETZII" localSheetId="9">#REF!</definedName>
    <definedName name="ETZII" localSheetId="4">#REF!</definedName>
    <definedName name="ETZII" localSheetId="113">#REF!</definedName>
    <definedName name="ETZII" localSheetId="64">#REF!</definedName>
    <definedName name="ETZII" localSheetId="67">#REF!</definedName>
    <definedName name="ETZII" localSheetId="62">#REF!</definedName>
    <definedName name="ETZII" localSheetId="63">#REF!</definedName>
    <definedName name="ETZII" localSheetId="66">#REF!</definedName>
    <definedName name="ETZII" localSheetId="65">#REF!</definedName>
    <definedName name="ETZII">#REF!</definedName>
    <definedName name="ETZIII" localSheetId="20">#REF!</definedName>
    <definedName name="ETZIII" localSheetId="22">#REF!</definedName>
    <definedName name="ETZIII" localSheetId="23">#REF!</definedName>
    <definedName name="ETZIII" localSheetId="27">#REF!</definedName>
    <definedName name="ETZIII" localSheetId="13">#REF!</definedName>
    <definedName name="ETZIII" localSheetId="21">#REF!</definedName>
    <definedName name="ETZIII" localSheetId="17">#REF!</definedName>
    <definedName name="ETZIII" localSheetId="15">#REF!</definedName>
    <definedName name="ETZIII" localSheetId="24">#REF!</definedName>
    <definedName name="ETZIII" localSheetId="31">#REF!</definedName>
    <definedName name="ETZIII" localSheetId="30">#REF!</definedName>
    <definedName name="ETZIII" localSheetId="60">#REF!</definedName>
    <definedName name="ETZIII" localSheetId="58">#REF!</definedName>
    <definedName name="ETZIII" localSheetId="89">#REF!</definedName>
    <definedName name="ETZIII" localSheetId="50">#REF!</definedName>
    <definedName name="ETZIII" localSheetId="49">#REF!</definedName>
    <definedName name="ETZIII" localSheetId="7">#REF!</definedName>
    <definedName name="ETZIII" localSheetId="9">#REF!</definedName>
    <definedName name="ETZIII" localSheetId="4">#REF!</definedName>
    <definedName name="ETZIII" localSheetId="113">#REF!</definedName>
    <definedName name="ETZIII" localSheetId="64">#REF!</definedName>
    <definedName name="ETZIII" localSheetId="67">#REF!</definedName>
    <definedName name="ETZIII" localSheetId="62">#REF!</definedName>
    <definedName name="ETZIII" localSheetId="63">#REF!</definedName>
    <definedName name="ETZIII" localSheetId="66">#REF!</definedName>
    <definedName name="ETZIII" localSheetId="65">#REF!</definedName>
    <definedName name="ETZIII">#REF!</definedName>
    <definedName name="FRT" localSheetId="20">'[7]32CCG94'!#REF!</definedName>
    <definedName name="FRT" localSheetId="22">'[7]32CCG94'!#REF!</definedName>
    <definedName name="FRT" localSheetId="23">'[7]32CCG94'!#REF!</definedName>
    <definedName name="FRT" localSheetId="27">'[7]32CCG94'!#REF!</definedName>
    <definedName name="FRT" localSheetId="13">'[7]32CCG94'!#REF!</definedName>
    <definedName name="FRT" localSheetId="21">'[7]32CCG94'!#REF!</definedName>
    <definedName name="FRT" localSheetId="17">'[7]32CCG94'!#REF!</definedName>
    <definedName name="FRT" localSheetId="15">'[7]32CCG94'!#REF!</definedName>
    <definedName name="FRT" localSheetId="24">'[7]32CCG94'!#REF!</definedName>
    <definedName name="FRT" localSheetId="31">'[7]32CCG94'!#REF!</definedName>
    <definedName name="FRT" localSheetId="30">'[7]32CCG94'!#REF!</definedName>
    <definedName name="FRT" localSheetId="60">'[12]32CCG94'!#REF!</definedName>
    <definedName name="FRT" localSheetId="58">'[12]32CCG94'!#REF!</definedName>
    <definedName name="FRT" localSheetId="48">'[7]32CCG94'!#REF!</definedName>
    <definedName name="FRT" localSheetId="88">'[13]32CCG94'!#REF!</definedName>
    <definedName name="FRT" localSheetId="89">'[13]32CCG94'!#REF!</definedName>
    <definedName name="FRT" localSheetId="50">'[7]32CCG94'!#REF!</definedName>
    <definedName name="FRT" localSheetId="49">'[7]32CCG94'!#REF!</definedName>
    <definedName name="FRT" localSheetId="7">'[7]32CCG94'!#REF!</definedName>
    <definedName name="FRT" localSheetId="9">'[7]32CCG94'!#REF!</definedName>
    <definedName name="FRT" localSheetId="4">'[7]32CCG94'!#REF!</definedName>
    <definedName name="FRT" localSheetId="114">'[7]32CCG94'!#REF!</definedName>
    <definedName name="FRT" localSheetId="64">#REF!</definedName>
    <definedName name="FRT" localSheetId="67">#REF!</definedName>
    <definedName name="FRT" localSheetId="62">#REF!</definedName>
    <definedName name="FRT" localSheetId="63">#REF!</definedName>
    <definedName name="FRT" localSheetId="66">#REF!</definedName>
    <definedName name="FRT" localSheetId="65">#REF!</definedName>
    <definedName name="FRT">'[7]32CCG94'!#REF!</definedName>
    <definedName name="g" localSheetId="20">#REF!</definedName>
    <definedName name="g" localSheetId="22">#REF!</definedName>
    <definedName name="g" localSheetId="23">#REF!</definedName>
    <definedName name="g" localSheetId="27">#REF!</definedName>
    <definedName name="g" localSheetId="13">#REF!</definedName>
    <definedName name="g" localSheetId="21">#REF!</definedName>
    <definedName name="g" localSheetId="17">#REF!</definedName>
    <definedName name="g" localSheetId="15">#REF!</definedName>
    <definedName name="g" localSheetId="24">#REF!</definedName>
    <definedName name="g" localSheetId="31">#REF!</definedName>
    <definedName name="g" localSheetId="30">#REF!</definedName>
    <definedName name="g" localSheetId="60">#REF!</definedName>
    <definedName name="g" localSheetId="58">#REF!</definedName>
    <definedName name="g" localSheetId="89">#REF!</definedName>
    <definedName name="g" localSheetId="50">#REF!</definedName>
    <definedName name="g" localSheetId="49">#REF!</definedName>
    <definedName name="g" localSheetId="7">#REF!</definedName>
    <definedName name="g" localSheetId="9">#REF!</definedName>
    <definedName name="g" localSheetId="4">#REF!</definedName>
    <definedName name="g" localSheetId="113">#REF!</definedName>
    <definedName name="g" localSheetId="64">#REF!</definedName>
    <definedName name="g" localSheetId="67">#REF!</definedName>
    <definedName name="g" localSheetId="62">#REF!</definedName>
    <definedName name="g" localSheetId="63">#REF!</definedName>
    <definedName name="g" localSheetId="66">#REF!</definedName>
    <definedName name="g" localSheetId="65">#REF!</definedName>
    <definedName name="g">#REF!</definedName>
    <definedName name="GG" localSheetId="20" hidden="1">#REF!</definedName>
    <definedName name="GG" localSheetId="22" hidden="1">#REF!</definedName>
    <definedName name="GG" localSheetId="23" hidden="1">#REF!</definedName>
    <definedName name="GG" localSheetId="27" hidden="1">#REF!</definedName>
    <definedName name="GG" localSheetId="13" hidden="1">#REF!</definedName>
    <definedName name="GG" localSheetId="21" hidden="1">#REF!</definedName>
    <definedName name="GG" localSheetId="17" hidden="1">#REF!</definedName>
    <definedName name="GG" localSheetId="15" hidden="1">#REF!</definedName>
    <definedName name="GG" localSheetId="24" hidden="1">#REF!</definedName>
    <definedName name="GG" localSheetId="31" hidden="1">#REF!</definedName>
    <definedName name="GG" localSheetId="30" hidden="1">#REF!</definedName>
    <definedName name="GG" localSheetId="60" hidden="1">#REF!</definedName>
    <definedName name="GG" localSheetId="58" hidden="1">#REF!</definedName>
    <definedName name="GG" localSheetId="89" hidden="1">#REF!</definedName>
    <definedName name="GG" localSheetId="50" hidden="1">#REF!</definedName>
    <definedName name="GG" localSheetId="49" hidden="1">#REF!</definedName>
    <definedName name="GG" localSheetId="7" hidden="1">#REF!</definedName>
    <definedName name="GG" localSheetId="9" hidden="1">#REF!</definedName>
    <definedName name="GG" localSheetId="4" hidden="1">#REF!</definedName>
    <definedName name="GG" localSheetId="113">#REF!</definedName>
    <definedName name="GG" localSheetId="64">#REF!</definedName>
    <definedName name="GG" localSheetId="67">#REF!</definedName>
    <definedName name="GG" localSheetId="62">#REF!</definedName>
    <definedName name="GG" localSheetId="63">#REF!</definedName>
    <definedName name="GG" localSheetId="66">#REF!</definedName>
    <definedName name="GG" localSheetId="65">#REF!</definedName>
    <definedName name="GG" hidden="1">#REF!</definedName>
    <definedName name="GMM_MON1" localSheetId="20">#REF!</definedName>
    <definedName name="GMM_MON1" localSheetId="22">#REF!</definedName>
    <definedName name="GMM_MON1" localSheetId="23">#REF!</definedName>
    <definedName name="GMM_MON1" localSheetId="27">#REF!</definedName>
    <definedName name="GMM_MON1" localSheetId="13">#REF!</definedName>
    <definedName name="GMM_MON1" localSheetId="21">#REF!</definedName>
    <definedName name="GMM_MON1" localSheetId="17">#REF!</definedName>
    <definedName name="GMM_MON1" localSheetId="15">#REF!</definedName>
    <definedName name="GMM_MON1" localSheetId="24">#REF!</definedName>
    <definedName name="GMM_MON1" localSheetId="31">#REF!</definedName>
    <definedName name="GMM_MON1" localSheetId="30">#REF!</definedName>
    <definedName name="GMM_MON1" localSheetId="60">#REF!</definedName>
    <definedName name="GMM_MON1" localSheetId="58">#REF!</definedName>
    <definedName name="GMM_MON1" localSheetId="89">#REF!</definedName>
    <definedName name="GMM_MON1" localSheetId="50">#REF!</definedName>
    <definedName name="GMM_MON1" localSheetId="49">#REF!</definedName>
    <definedName name="GMM_MON1" localSheetId="7">#REF!</definedName>
    <definedName name="GMM_MON1" localSheetId="9">#REF!</definedName>
    <definedName name="GMM_MON1" localSheetId="4">#REF!</definedName>
    <definedName name="GMM_MON1" localSheetId="113">#REF!</definedName>
    <definedName name="GMM_MON1" localSheetId="64">#REF!</definedName>
    <definedName name="GMM_MON1" localSheetId="67">#REF!</definedName>
    <definedName name="GMM_MON1" localSheetId="62">#REF!</definedName>
    <definedName name="GMM_MON1" localSheetId="63">#REF!</definedName>
    <definedName name="GMM_MON1" localSheetId="66">#REF!</definedName>
    <definedName name="GMM_MON1" localSheetId="65">#REF!</definedName>
    <definedName name="GMM_MON1">#REF!</definedName>
    <definedName name="GMM_MON2" localSheetId="20">#REF!</definedName>
    <definedName name="GMM_MON2" localSheetId="22">#REF!</definedName>
    <definedName name="GMM_MON2" localSheetId="23">#REF!</definedName>
    <definedName name="GMM_MON2" localSheetId="27">#REF!</definedName>
    <definedName name="GMM_MON2" localSheetId="13">#REF!</definedName>
    <definedName name="GMM_MON2" localSheetId="21">#REF!</definedName>
    <definedName name="GMM_MON2" localSheetId="17">#REF!</definedName>
    <definedName name="GMM_MON2" localSheetId="15">#REF!</definedName>
    <definedName name="GMM_MON2" localSheetId="24">#REF!</definedName>
    <definedName name="GMM_MON2" localSheetId="31">#REF!</definedName>
    <definedName name="GMM_MON2" localSheetId="30">#REF!</definedName>
    <definedName name="GMM_MON2" localSheetId="60">#REF!</definedName>
    <definedName name="GMM_MON2" localSheetId="58">#REF!</definedName>
    <definedName name="GMM_MON2" localSheetId="89">#REF!</definedName>
    <definedName name="GMM_MON2" localSheetId="50">#REF!</definedName>
    <definedName name="GMM_MON2" localSheetId="49">#REF!</definedName>
    <definedName name="GMM_MON2" localSheetId="7">#REF!</definedName>
    <definedName name="GMM_MON2" localSheetId="9">#REF!</definedName>
    <definedName name="GMM_MON2" localSheetId="4">#REF!</definedName>
    <definedName name="GMM_MON2" localSheetId="113">#REF!</definedName>
    <definedName name="GMM_MON2" localSheetId="64">#REF!</definedName>
    <definedName name="GMM_MON2" localSheetId="67">#REF!</definedName>
    <definedName name="GMM_MON2" localSheetId="62">#REF!</definedName>
    <definedName name="GMM_MON2" localSheetId="63">#REF!</definedName>
    <definedName name="GMM_MON2" localSheetId="66">#REF!</definedName>
    <definedName name="GMM_MON2" localSheetId="65">#REF!</definedName>
    <definedName name="GMM_MON2">#REF!</definedName>
    <definedName name="GMM_MONCH" localSheetId="20">#REF!</definedName>
    <definedName name="GMM_MONCH" localSheetId="22">#REF!</definedName>
    <definedName name="GMM_MONCH" localSheetId="23">#REF!</definedName>
    <definedName name="GMM_MONCH" localSheetId="27">#REF!</definedName>
    <definedName name="GMM_MONCH" localSheetId="13">#REF!</definedName>
    <definedName name="GMM_MONCH" localSheetId="21">#REF!</definedName>
    <definedName name="GMM_MONCH" localSheetId="17">#REF!</definedName>
    <definedName name="GMM_MONCH" localSheetId="15">#REF!</definedName>
    <definedName name="GMM_MONCH" localSheetId="24">#REF!</definedName>
    <definedName name="GMM_MONCH" localSheetId="31">#REF!</definedName>
    <definedName name="GMM_MONCH" localSheetId="30">#REF!</definedName>
    <definedName name="GMM_MONCH" localSheetId="60">#REF!</definedName>
    <definedName name="GMM_MONCH" localSheetId="58">#REF!</definedName>
    <definedName name="GMM_MONCH" localSheetId="89">#REF!</definedName>
    <definedName name="GMM_MONCH" localSheetId="50">#REF!</definedName>
    <definedName name="GMM_MONCH" localSheetId="49">#REF!</definedName>
    <definedName name="GMM_MONCH" localSheetId="7">#REF!</definedName>
    <definedName name="GMM_MONCH" localSheetId="9">#REF!</definedName>
    <definedName name="GMM_MONCH" localSheetId="4">#REF!</definedName>
    <definedName name="GMM_MONCH" localSheetId="113">#REF!</definedName>
    <definedName name="GMM_MONCH" localSheetId="64">#REF!</definedName>
    <definedName name="GMM_MONCH" localSheetId="67">#REF!</definedName>
    <definedName name="GMM_MONCH" localSheetId="62">#REF!</definedName>
    <definedName name="GMM_MONCH" localSheetId="63">#REF!</definedName>
    <definedName name="GMM_MONCH" localSheetId="66">#REF!</definedName>
    <definedName name="GMM_MONCH" localSheetId="65">#REF!</definedName>
    <definedName name="GMM_MONCH">#REF!</definedName>
    <definedName name="GMM_MONDH" localSheetId="20">#REF!</definedName>
    <definedName name="GMM_MONDH" localSheetId="22">#REF!</definedName>
    <definedName name="GMM_MONDH" localSheetId="23">#REF!</definedName>
    <definedName name="GMM_MONDH" localSheetId="27">#REF!</definedName>
    <definedName name="GMM_MONDH" localSheetId="13">#REF!</definedName>
    <definedName name="GMM_MONDH" localSheetId="21">#REF!</definedName>
    <definedName name="GMM_MONDH" localSheetId="17">#REF!</definedName>
    <definedName name="GMM_MONDH" localSheetId="15">#REF!</definedName>
    <definedName name="GMM_MONDH" localSheetId="24">#REF!</definedName>
    <definedName name="GMM_MONDH" localSheetId="31">#REF!</definedName>
    <definedName name="GMM_MONDH" localSheetId="30">#REF!</definedName>
    <definedName name="GMM_MONDH" localSheetId="60">#REF!</definedName>
    <definedName name="GMM_MONDH" localSheetId="58">#REF!</definedName>
    <definedName name="GMM_MONDH" localSheetId="89">#REF!</definedName>
    <definedName name="GMM_MONDH" localSheetId="50">#REF!</definedName>
    <definedName name="GMM_MONDH" localSheetId="49">#REF!</definedName>
    <definedName name="GMM_MONDH" localSheetId="7">#REF!</definedName>
    <definedName name="GMM_MONDH" localSheetId="9">#REF!</definedName>
    <definedName name="GMM_MONDH" localSheetId="4">#REF!</definedName>
    <definedName name="GMM_MONDH" localSheetId="113">#REF!</definedName>
    <definedName name="GMM_MONDH" localSheetId="64">#REF!</definedName>
    <definedName name="GMM_MONDH" localSheetId="67">#REF!</definedName>
    <definedName name="GMM_MONDH" localSheetId="62">#REF!</definedName>
    <definedName name="GMM_MONDH" localSheetId="63">#REF!</definedName>
    <definedName name="GMM_MONDH" localSheetId="66">#REF!</definedName>
    <definedName name="GMM_MONDH" localSheetId="65">#REF!</definedName>
    <definedName name="GMM_MONDH">#REF!</definedName>
    <definedName name="GMM_MONT" localSheetId="20">#REF!</definedName>
    <definedName name="GMM_MONT" localSheetId="22">#REF!</definedName>
    <definedName name="GMM_MONT" localSheetId="23">#REF!</definedName>
    <definedName name="GMM_MONT" localSheetId="27">#REF!</definedName>
    <definedName name="GMM_MONT" localSheetId="13">#REF!</definedName>
    <definedName name="GMM_MONT" localSheetId="21">#REF!</definedName>
    <definedName name="GMM_MONT" localSheetId="17">#REF!</definedName>
    <definedName name="GMM_MONT" localSheetId="15">#REF!</definedName>
    <definedName name="GMM_MONT" localSheetId="24">#REF!</definedName>
    <definedName name="GMM_MONT" localSheetId="31">#REF!</definedName>
    <definedName name="GMM_MONT" localSheetId="30">#REF!</definedName>
    <definedName name="GMM_MONT" localSheetId="60">#REF!</definedName>
    <definedName name="GMM_MONT" localSheetId="58">#REF!</definedName>
    <definedName name="GMM_MONT" localSheetId="89">#REF!</definedName>
    <definedName name="GMM_MONT" localSheetId="50">#REF!</definedName>
    <definedName name="GMM_MONT" localSheetId="49">#REF!</definedName>
    <definedName name="GMM_MONT" localSheetId="7">#REF!</definedName>
    <definedName name="GMM_MONT" localSheetId="9">#REF!</definedName>
    <definedName name="GMM_MONT" localSheetId="4">#REF!</definedName>
    <definedName name="GMM_MONT" localSheetId="113">#REF!</definedName>
    <definedName name="GMM_MONT" localSheetId="64">#REF!</definedName>
    <definedName name="GMM_MONT" localSheetId="67">#REF!</definedName>
    <definedName name="GMM_MONT" localSheetId="62">#REF!</definedName>
    <definedName name="GMM_MONT" localSheetId="63">#REF!</definedName>
    <definedName name="GMM_MONT" localSheetId="66">#REF!</definedName>
    <definedName name="GMM_MONT" localSheetId="65">#REF!</definedName>
    <definedName name="GMM_MONT">#REF!</definedName>
    <definedName name="GMM_MONTH" localSheetId="20">#REF!</definedName>
    <definedName name="GMM_MONTH" localSheetId="22">#REF!</definedName>
    <definedName name="GMM_MONTH" localSheetId="23">#REF!</definedName>
    <definedName name="GMM_MONTH" localSheetId="27">#REF!</definedName>
    <definedName name="GMM_MONTH" localSheetId="13">#REF!</definedName>
    <definedName name="GMM_MONTH" localSheetId="21">#REF!</definedName>
    <definedName name="GMM_MONTH" localSheetId="17">#REF!</definedName>
    <definedName name="GMM_MONTH" localSheetId="15">#REF!</definedName>
    <definedName name="GMM_MONTH" localSheetId="24">#REF!</definedName>
    <definedName name="GMM_MONTH" localSheetId="31">#REF!</definedName>
    <definedName name="GMM_MONTH" localSheetId="30">#REF!</definedName>
    <definedName name="GMM_MONTH" localSheetId="60">#REF!</definedName>
    <definedName name="GMM_MONTH" localSheetId="58">#REF!</definedName>
    <definedName name="GMM_MONTH" localSheetId="89">#REF!</definedName>
    <definedName name="GMM_MONTH" localSheetId="50">#REF!</definedName>
    <definedName name="GMM_MONTH" localSheetId="49">#REF!</definedName>
    <definedName name="GMM_MONTH" localSheetId="7">#REF!</definedName>
    <definedName name="GMM_MONTH" localSheetId="9">#REF!</definedName>
    <definedName name="GMM_MONTH" localSheetId="4">#REF!</definedName>
    <definedName name="GMM_MONTH" localSheetId="113">#REF!</definedName>
    <definedName name="GMM_MONTH" localSheetId="64">#REF!</definedName>
    <definedName name="GMM_MONTH" localSheetId="67">#REF!</definedName>
    <definedName name="GMM_MONTH" localSheetId="62">#REF!</definedName>
    <definedName name="GMM_MONTH" localSheetId="63">#REF!</definedName>
    <definedName name="GMM_MONTH" localSheetId="66">#REF!</definedName>
    <definedName name="GMM_MONTH" localSheetId="65">#REF!</definedName>
    <definedName name="GMM_MONTH">#REF!</definedName>
    <definedName name="GMM_MONUH" localSheetId="20">#REF!</definedName>
    <definedName name="GMM_MONUH" localSheetId="22">#REF!</definedName>
    <definedName name="GMM_MONUH" localSheetId="23">#REF!</definedName>
    <definedName name="GMM_MONUH" localSheetId="27">#REF!</definedName>
    <definedName name="GMM_MONUH" localSheetId="13">#REF!</definedName>
    <definedName name="GMM_MONUH" localSheetId="21">#REF!</definedName>
    <definedName name="GMM_MONUH" localSheetId="17">#REF!</definedName>
    <definedName name="GMM_MONUH" localSheetId="15">#REF!</definedName>
    <definedName name="GMM_MONUH" localSheetId="24">#REF!</definedName>
    <definedName name="GMM_MONUH" localSheetId="31">#REF!</definedName>
    <definedName name="GMM_MONUH" localSheetId="30">#REF!</definedName>
    <definedName name="GMM_MONUH" localSheetId="60">#REF!</definedName>
    <definedName name="GMM_MONUH" localSheetId="58">#REF!</definedName>
    <definedName name="GMM_MONUH" localSheetId="89">#REF!</definedName>
    <definedName name="GMM_MONUH" localSheetId="50">#REF!</definedName>
    <definedName name="GMM_MONUH" localSheetId="49">#REF!</definedName>
    <definedName name="GMM_MONUH" localSheetId="7">#REF!</definedName>
    <definedName name="GMM_MONUH" localSheetId="9">#REF!</definedName>
    <definedName name="GMM_MONUH" localSheetId="4">#REF!</definedName>
    <definedName name="GMM_MONUH" localSheetId="113">#REF!</definedName>
    <definedName name="GMM_MONUH" localSheetId="64">#REF!</definedName>
    <definedName name="GMM_MONUH" localSheetId="67">#REF!</definedName>
    <definedName name="GMM_MONUH" localSheetId="62">#REF!</definedName>
    <definedName name="GMM_MONUH" localSheetId="63">#REF!</definedName>
    <definedName name="GMM_MONUH" localSheetId="66">#REF!</definedName>
    <definedName name="GMM_MONUH" localSheetId="65">#REF!</definedName>
    <definedName name="GMM_MONUH">#REF!</definedName>
    <definedName name="GMM_PART" localSheetId="20">#REF!</definedName>
    <definedName name="GMM_PART" localSheetId="22">#REF!</definedName>
    <definedName name="GMM_PART" localSheetId="23">#REF!</definedName>
    <definedName name="GMM_PART" localSheetId="27">#REF!</definedName>
    <definedName name="GMM_PART" localSheetId="13">#REF!</definedName>
    <definedName name="GMM_PART" localSheetId="21">#REF!</definedName>
    <definedName name="GMM_PART" localSheetId="17">#REF!</definedName>
    <definedName name="GMM_PART" localSheetId="15">#REF!</definedName>
    <definedName name="GMM_PART" localSheetId="24">#REF!</definedName>
    <definedName name="GMM_PART" localSheetId="31">#REF!</definedName>
    <definedName name="GMM_PART" localSheetId="30">#REF!</definedName>
    <definedName name="GMM_PART" localSheetId="60">#REF!</definedName>
    <definedName name="GMM_PART" localSheetId="58">#REF!</definedName>
    <definedName name="GMM_PART" localSheetId="89">#REF!</definedName>
    <definedName name="GMM_PART" localSheetId="50">#REF!</definedName>
    <definedName name="GMM_PART" localSheetId="49">#REF!</definedName>
    <definedName name="GMM_PART" localSheetId="7">#REF!</definedName>
    <definedName name="GMM_PART" localSheetId="9">#REF!</definedName>
    <definedName name="GMM_PART" localSheetId="4">#REF!</definedName>
    <definedName name="GMM_PART" localSheetId="113">#REF!</definedName>
    <definedName name="GMM_PART" localSheetId="64">#REF!</definedName>
    <definedName name="GMM_PART" localSheetId="67">#REF!</definedName>
    <definedName name="GMM_PART" localSheetId="62">#REF!</definedName>
    <definedName name="GMM_PART" localSheetId="63">#REF!</definedName>
    <definedName name="GMM_PART" localSheetId="66">#REF!</definedName>
    <definedName name="GMM_PART" localSheetId="65">#REF!</definedName>
    <definedName name="GMM_PART">#REF!</definedName>
    <definedName name="GMM_PLA1" localSheetId="20">#REF!</definedName>
    <definedName name="GMM_PLA1" localSheetId="22">#REF!</definedName>
    <definedName name="GMM_PLA1" localSheetId="23">#REF!</definedName>
    <definedName name="GMM_PLA1" localSheetId="27">#REF!</definedName>
    <definedName name="GMM_PLA1" localSheetId="13">#REF!</definedName>
    <definedName name="GMM_PLA1" localSheetId="21">#REF!</definedName>
    <definedName name="GMM_PLA1" localSheetId="17">#REF!</definedName>
    <definedName name="GMM_PLA1" localSheetId="15">#REF!</definedName>
    <definedName name="GMM_PLA1" localSheetId="24">#REF!</definedName>
    <definedName name="GMM_PLA1" localSheetId="31">#REF!</definedName>
    <definedName name="GMM_PLA1" localSheetId="30">#REF!</definedName>
    <definedName name="GMM_PLA1" localSheetId="60">#REF!</definedName>
    <definedName name="GMM_PLA1" localSheetId="58">#REF!</definedName>
    <definedName name="GMM_PLA1" localSheetId="89">#REF!</definedName>
    <definedName name="GMM_PLA1" localSheetId="50">#REF!</definedName>
    <definedName name="GMM_PLA1" localSheetId="49">#REF!</definedName>
    <definedName name="GMM_PLA1" localSheetId="7">#REF!</definedName>
    <definedName name="GMM_PLA1" localSheetId="9">#REF!</definedName>
    <definedName name="GMM_PLA1" localSheetId="4">#REF!</definedName>
    <definedName name="GMM_PLA1" localSheetId="113">#REF!</definedName>
    <definedName name="GMM_PLA1" localSheetId="64">#REF!</definedName>
    <definedName name="GMM_PLA1" localSheetId="67">#REF!</definedName>
    <definedName name="GMM_PLA1" localSheetId="62">#REF!</definedName>
    <definedName name="GMM_PLA1" localSheetId="63">#REF!</definedName>
    <definedName name="GMM_PLA1" localSheetId="66">#REF!</definedName>
    <definedName name="GMM_PLA1" localSheetId="65">#REF!</definedName>
    <definedName name="GMM_PLA1">#REF!</definedName>
    <definedName name="GMM_PLA2" localSheetId="20">#REF!</definedName>
    <definedName name="GMM_PLA2" localSheetId="22">#REF!</definedName>
    <definedName name="GMM_PLA2" localSheetId="23">#REF!</definedName>
    <definedName name="GMM_PLA2" localSheetId="27">#REF!</definedName>
    <definedName name="GMM_PLA2" localSheetId="13">#REF!</definedName>
    <definedName name="GMM_PLA2" localSheetId="21">#REF!</definedName>
    <definedName name="GMM_PLA2" localSheetId="17">#REF!</definedName>
    <definedName name="GMM_PLA2" localSheetId="15">#REF!</definedName>
    <definedName name="GMM_PLA2" localSheetId="24">#REF!</definedName>
    <definedName name="GMM_PLA2" localSheetId="31">#REF!</definedName>
    <definedName name="GMM_PLA2" localSheetId="30">#REF!</definedName>
    <definedName name="GMM_PLA2" localSheetId="60">#REF!</definedName>
    <definedName name="GMM_PLA2" localSheetId="58">#REF!</definedName>
    <definedName name="GMM_PLA2" localSheetId="89">#REF!</definedName>
    <definedName name="GMM_PLA2" localSheetId="50">#REF!</definedName>
    <definedName name="GMM_PLA2" localSheetId="49">#REF!</definedName>
    <definedName name="GMM_PLA2" localSheetId="7">#REF!</definedName>
    <definedName name="GMM_PLA2" localSheetId="9">#REF!</definedName>
    <definedName name="GMM_PLA2" localSheetId="4">#REF!</definedName>
    <definedName name="GMM_PLA2" localSheetId="113">#REF!</definedName>
    <definedName name="GMM_PLA2" localSheetId="64">#REF!</definedName>
    <definedName name="GMM_PLA2" localSheetId="67">#REF!</definedName>
    <definedName name="GMM_PLA2" localSheetId="62">#REF!</definedName>
    <definedName name="GMM_PLA2" localSheetId="63">#REF!</definedName>
    <definedName name="GMM_PLA2" localSheetId="66">#REF!</definedName>
    <definedName name="GMM_PLA2" localSheetId="65">#REF!</definedName>
    <definedName name="GMM_PLA2">#REF!</definedName>
    <definedName name="GMM_PLACH" localSheetId="20">#REF!</definedName>
    <definedName name="GMM_PLACH" localSheetId="22">#REF!</definedName>
    <definedName name="GMM_PLACH" localSheetId="23">#REF!</definedName>
    <definedName name="GMM_PLACH" localSheetId="27">#REF!</definedName>
    <definedName name="GMM_PLACH" localSheetId="13">#REF!</definedName>
    <definedName name="GMM_PLACH" localSheetId="21">#REF!</definedName>
    <definedName name="GMM_PLACH" localSheetId="17">#REF!</definedName>
    <definedName name="GMM_PLACH" localSheetId="15">#REF!</definedName>
    <definedName name="GMM_PLACH" localSheetId="24">#REF!</definedName>
    <definedName name="GMM_PLACH" localSheetId="31">#REF!</definedName>
    <definedName name="GMM_PLACH" localSheetId="30">#REF!</definedName>
    <definedName name="GMM_PLACH" localSheetId="60">#REF!</definedName>
    <definedName name="GMM_PLACH" localSheetId="58">#REF!</definedName>
    <definedName name="GMM_PLACH" localSheetId="89">#REF!</definedName>
    <definedName name="GMM_PLACH" localSheetId="50">#REF!</definedName>
    <definedName name="GMM_PLACH" localSheetId="49">#REF!</definedName>
    <definedName name="GMM_PLACH" localSheetId="7">#REF!</definedName>
    <definedName name="GMM_PLACH" localSheetId="9">#REF!</definedName>
    <definedName name="GMM_PLACH" localSheetId="4">#REF!</definedName>
    <definedName name="GMM_PLACH" localSheetId="113">#REF!</definedName>
    <definedName name="GMM_PLACH" localSheetId="64">#REF!</definedName>
    <definedName name="GMM_PLACH" localSheetId="67">#REF!</definedName>
    <definedName name="GMM_PLACH" localSheetId="62">#REF!</definedName>
    <definedName name="GMM_PLACH" localSheetId="63">#REF!</definedName>
    <definedName name="GMM_PLACH" localSheetId="66">#REF!</definedName>
    <definedName name="GMM_PLACH" localSheetId="65">#REF!</definedName>
    <definedName name="GMM_PLACH">#REF!</definedName>
    <definedName name="GMM_PLADH" localSheetId="20">#REF!</definedName>
    <definedName name="GMM_PLADH" localSheetId="22">#REF!</definedName>
    <definedName name="GMM_PLADH" localSheetId="23">#REF!</definedName>
    <definedName name="GMM_PLADH" localSheetId="27">#REF!</definedName>
    <definedName name="GMM_PLADH" localSheetId="13">#REF!</definedName>
    <definedName name="GMM_PLADH" localSheetId="21">#REF!</definedName>
    <definedName name="GMM_PLADH" localSheetId="17">#REF!</definedName>
    <definedName name="GMM_PLADH" localSheetId="15">#REF!</definedName>
    <definedName name="GMM_PLADH" localSheetId="24">#REF!</definedName>
    <definedName name="GMM_PLADH" localSheetId="31">#REF!</definedName>
    <definedName name="GMM_PLADH" localSheetId="30">#REF!</definedName>
    <definedName name="GMM_PLADH" localSheetId="60">#REF!</definedName>
    <definedName name="GMM_PLADH" localSheetId="58">#REF!</definedName>
    <definedName name="GMM_PLADH" localSheetId="89">#REF!</definedName>
    <definedName name="GMM_PLADH" localSheetId="50">#REF!</definedName>
    <definedName name="GMM_PLADH" localSheetId="49">#REF!</definedName>
    <definedName name="GMM_PLADH" localSheetId="7">#REF!</definedName>
    <definedName name="GMM_PLADH" localSheetId="9">#REF!</definedName>
    <definedName name="GMM_PLADH" localSheetId="4">#REF!</definedName>
    <definedName name="GMM_PLADH" localSheetId="113">#REF!</definedName>
    <definedName name="GMM_PLADH" localSheetId="64">#REF!</definedName>
    <definedName name="GMM_PLADH" localSheetId="67">#REF!</definedName>
    <definedName name="GMM_PLADH" localSheetId="62">#REF!</definedName>
    <definedName name="GMM_PLADH" localSheetId="63">#REF!</definedName>
    <definedName name="GMM_PLADH" localSheetId="66">#REF!</definedName>
    <definedName name="GMM_PLADH" localSheetId="65">#REF!</definedName>
    <definedName name="GMM_PLADH">#REF!</definedName>
    <definedName name="GMM_PLATH" localSheetId="20">#REF!</definedName>
    <definedName name="GMM_PLATH" localSheetId="22">#REF!</definedName>
    <definedName name="GMM_PLATH" localSheetId="23">#REF!</definedName>
    <definedName name="GMM_PLATH" localSheetId="27">#REF!</definedName>
    <definedName name="GMM_PLATH" localSheetId="13">#REF!</definedName>
    <definedName name="GMM_PLATH" localSheetId="21">#REF!</definedName>
    <definedName name="GMM_PLATH" localSheetId="17">#REF!</definedName>
    <definedName name="GMM_PLATH" localSheetId="15">#REF!</definedName>
    <definedName name="GMM_PLATH" localSheetId="24">#REF!</definedName>
    <definedName name="GMM_PLATH" localSheetId="31">#REF!</definedName>
    <definedName name="GMM_PLATH" localSheetId="30">#REF!</definedName>
    <definedName name="GMM_PLATH" localSheetId="60">#REF!</definedName>
    <definedName name="GMM_PLATH" localSheetId="58">#REF!</definedName>
    <definedName name="GMM_PLATH" localSheetId="89">#REF!</definedName>
    <definedName name="GMM_PLATH" localSheetId="50">#REF!</definedName>
    <definedName name="GMM_PLATH" localSheetId="49">#REF!</definedName>
    <definedName name="GMM_PLATH" localSheetId="7">#REF!</definedName>
    <definedName name="GMM_PLATH" localSheetId="9">#REF!</definedName>
    <definedName name="GMM_PLATH" localSheetId="4">#REF!</definedName>
    <definedName name="GMM_PLATH" localSheetId="113">#REF!</definedName>
    <definedName name="GMM_PLATH" localSheetId="64">#REF!</definedName>
    <definedName name="GMM_PLATH" localSheetId="67">#REF!</definedName>
    <definedName name="GMM_PLATH" localSheetId="62">#REF!</definedName>
    <definedName name="GMM_PLATH" localSheetId="63">#REF!</definedName>
    <definedName name="GMM_PLATH" localSheetId="66">#REF!</definedName>
    <definedName name="GMM_PLATH" localSheetId="65">#REF!</definedName>
    <definedName name="GMM_PLATH">#REF!</definedName>
    <definedName name="GMM_PLAUH" localSheetId="20">#REF!</definedName>
    <definedName name="GMM_PLAUH" localSheetId="22">#REF!</definedName>
    <definedName name="GMM_PLAUH" localSheetId="23">#REF!</definedName>
    <definedName name="GMM_PLAUH" localSheetId="27">#REF!</definedName>
    <definedName name="GMM_PLAUH" localSheetId="13">#REF!</definedName>
    <definedName name="GMM_PLAUH" localSheetId="21">#REF!</definedName>
    <definedName name="GMM_PLAUH" localSheetId="17">#REF!</definedName>
    <definedName name="GMM_PLAUH" localSheetId="15">#REF!</definedName>
    <definedName name="GMM_PLAUH" localSheetId="24">#REF!</definedName>
    <definedName name="GMM_PLAUH" localSheetId="31">#REF!</definedName>
    <definedName name="GMM_PLAUH" localSheetId="30">#REF!</definedName>
    <definedName name="GMM_PLAUH" localSheetId="60">#REF!</definedName>
    <definedName name="GMM_PLAUH" localSheetId="58">#REF!</definedName>
    <definedName name="GMM_PLAUH" localSheetId="89">#REF!</definedName>
    <definedName name="GMM_PLAUH" localSheetId="50">#REF!</definedName>
    <definedName name="GMM_PLAUH" localSheetId="49">#REF!</definedName>
    <definedName name="GMM_PLAUH" localSheetId="7">#REF!</definedName>
    <definedName name="GMM_PLAUH" localSheetId="9">#REF!</definedName>
    <definedName name="GMM_PLAUH" localSheetId="4">#REF!</definedName>
    <definedName name="GMM_PLAUH" localSheetId="113">#REF!</definedName>
    <definedName name="GMM_PLAUH" localSheetId="64">#REF!</definedName>
    <definedName name="GMM_PLAUH" localSheetId="67">#REF!</definedName>
    <definedName name="GMM_PLAUH" localSheetId="62">#REF!</definedName>
    <definedName name="GMM_PLAUH" localSheetId="63">#REF!</definedName>
    <definedName name="GMM_PLAUH" localSheetId="66">#REF!</definedName>
    <definedName name="GMM_PLAUH" localSheetId="65">#REF!</definedName>
    <definedName name="GMM_PLAUH">#REF!</definedName>
    <definedName name="GMM_TIT" localSheetId="20">#REF!</definedName>
    <definedName name="GMM_TIT" localSheetId="22">#REF!</definedName>
    <definedName name="GMM_TIT" localSheetId="23">#REF!</definedName>
    <definedName name="GMM_TIT" localSheetId="27">#REF!</definedName>
    <definedName name="GMM_TIT" localSheetId="13">#REF!</definedName>
    <definedName name="GMM_TIT" localSheetId="21">#REF!</definedName>
    <definedName name="GMM_TIT" localSheetId="17">#REF!</definedName>
    <definedName name="GMM_TIT" localSheetId="15">#REF!</definedName>
    <definedName name="GMM_TIT" localSheetId="24">#REF!</definedName>
    <definedName name="GMM_TIT" localSheetId="31">#REF!</definedName>
    <definedName name="GMM_TIT" localSheetId="30">#REF!</definedName>
    <definedName name="GMM_TIT" localSheetId="60">#REF!</definedName>
    <definedName name="GMM_TIT" localSheetId="58">#REF!</definedName>
    <definedName name="GMM_TIT" localSheetId="89">#REF!</definedName>
    <definedName name="GMM_TIT" localSheetId="50">#REF!</definedName>
    <definedName name="GMM_TIT" localSheetId="49">#REF!</definedName>
    <definedName name="GMM_TIT" localSheetId="7">#REF!</definedName>
    <definedName name="GMM_TIT" localSheetId="9">#REF!</definedName>
    <definedName name="GMM_TIT" localSheetId="4">#REF!</definedName>
    <definedName name="GMM_TIT" localSheetId="113">#REF!</definedName>
    <definedName name="GMM_TIT" localSheetId="64">#REF!</definedName>
    <definedName name="GMM_TIT" localSheetId="67">#REF!</definedName>
    <definedName name="GMM_TIT" localSheetId="62">#REF!</definedName>
    <definedName name="GMM_TIT" localSheetId="63">#REF!</definedName>
    <definedName name="GMM_TIT" localSheetId="66">#REF!</definedName>
    <definedName name="GMM_TIT" localSheetId="65">#REF!</definedName>
    <definedName name="GMM_TIT">#REF!</definedName>
    <definedName name="hgjhgk" localSheetId="60">#REF!</definedName>
    <definedName name="hgjhgk" localSheetId="58">#REF!</definedName>
    <definedName name="hgjhgk">#REF!</definedName>
    <definedName name="Honorarios" localSheetId="20">#REF!</definedName>
    <definedName name="Honorarios" localSheetId="22">#REF!</definedName>
    <definedName name="Honorarios" localSheetId="23">#REF!</definedName>
    <definedName name="Honorarios" localSheetId="27">#REF!</definedName>
    <definedName name="Honorarios" localSheetId="13">#REF!</definedName>
    <definedName name="Honorarios" localSheetId="21">#REF!</definedName>
    <definedName name="Honorarios" localSheetId="17">#REF!</definedName>
    <definedName name="Honorarios" localSheetId="15">#REF!</definedName>
    <definedName name="Honorarios" localSheetId="24">#REF!</definedName>
    <definedName name="Honorarios" localSheetId="31">#REF!</definedName>
    <definedName name="Honorarios" localSheetId="30">#REF!</definedName>
    <definedName name="Honorarios" localSheetId="60">#REF!</definedName>
    <definedName name="Honorarios" localSheetId="58">#REF!</definedName>
    <definedName name="Honorarios" localSheetId="89">#REF!</definedName>
    <definedName name="Honorarios" localSheetId="50">#REF!</definedName>
    <definedName name="Honorarios" localSheetId="49">#REF!</definedName>
    <definedName name="Honorarios" localSheetId="7">#REF!</definedName>
    <definedName name="Honorarios" localSheetId="9">#REF!</definedName>
    <definedName name="Honorarios" localSheetId="4">#REF!</definedName>
    <definedName name="Honorarios" localSheetId="113">#REF!</definedName>
    <definedName name="Honorarios" localSheetId="64">#REF!</definedName>
    <definedName name="Honorarios" localSheetId="67">#REF!</definedName>
    <definedName name="Honorarios" localSheetId="62">#REF!</definedName>
    <definedName name="Honorarios" localSheetId="63">#REF!</definedName>
    <definedName name="Honorarios" localSheetId="66">#REF!</definedName>
    <definedName name="Honorarios" localSheetId="65">#REF!</definedName>
    <definedName name="Honorarios">#REF!</definedName>
    <definedName name="i">'[4]PLANTILLA 99'!$F$2:$J$481</definedName>
    <definedName name="IIIIIIII" localSheetId="20">'[7]32CCG94'!#REF!</definedName>
    <definedName name="IIIIIIII" localSheetId="22">'[7]32CCG94'!#REF!</definedName>
    <definedName name="IIIIIIII" localSheetId="23">'[7]32CCG94'!#REF!</definedName>
    <definedName name="IIIIIIII" localSheetId="27">'[7]32CCG94'!#REF!</definedName>
    <definedName name="IIIIIIII" localSheetId="13">'[7]32CCG94'!#REF!</definedName>
    <definedName name="IIIIIIII" localSheetId="21">'[7]32CCG94'!#REF!</definedName>
    <definedName name="IIIIIIII" localSheetId="17">'[7]32CCG94'!#REF!</definedName>
    <definedName name="IIIIIIII" localSheetId="15">'[7]32CCG94'!#REF!</definedName>
    <definedName name="IIIIIIII" localSheetId="24">'[7]32CCG94'!#REF!</definedName>
    <definedName name="IIIIIIII" localSheetId="31">'[7]32CCG94'!#REF!</definedName>
    <definedName name="IIIIIIII" localSheetId="30">'[7]32CCG94'!#REF!</definedName>
    <definedName name="IIIIIIII" localSheetId="60">'[20]32CCG94'!#REF!</definedName>
    <definedName name="IIIIIIII" localSheetId="58">'[20]32CCG94'!#REF!</definedName>
    <definedName name="IIIIIIII" localSheetId="48">'[7]32CCG94'!#REF!</definedName>
    <definedName name="IIIIIIII" localSheetId="88">'[8]32CCG94'!#REF!</definedName>
    <definedName name="IIIIIIII" localSheetId="89">'[8]32CCG94'!#REF!</definedName>
    <definedName name="IIIIIIII" localSheetId="50">'[7]32CCG94'!#REF!</definedName>
    <definedName name="IIIIIIII" localSheetId="49">'[7]32CCG94'!#REF!</definedName>
    <definedName name="IIIIIIII" localSheetId="7">'[7]32CCG94'!#REF!</definedName>
    <definedName name="IIIIIIII" localSheetId="9">'[7]32CCG94'!#REF!</definedName>
    <definedName name="IIIIIIII" localSheetId="4">'[7]32CCG94'!#REF!</definedName>
    <definedName name="IIIIIIII" localSheetId="114">'[7]32CCG94'!#REF!</definedName>
    <definedName name="IIIIIIII" localSheetId="64">#REF!</definedName>
    <definedName name="IIIIIIII" localSheetId="67">#REF!</definedName>
    <definedName name="IIIIIIII" localSheetId="62">#REF!</definedName>
    <definedName name="IIIIIIII" localSheetId="63">#REF!</definedName>
    <definedName name="IIIIIIII" localSheetId="66">#REF!</definedName>
    <definedName name="IIIIIIII" localSheetId="65">#REF!</definedName>
    <definedName name="IIIIIIII">'[7]32CCG94'!#REF!</definedName>
    <definedName name="INC" localSheetId="20">#REF!</definedName>
    <definedName name="INC" localSheetId="22">#REF!</definedName>
    <definedName name="INC" localSheetId="23">#REF!</definedName>
    <definedName name="INC" localSheetId="27">#REF!</definedName>
    <definedName name="INC" localSheetId="13">#REF!</definedName>
    <definedName name="INC" localSheetId="21">#REF!</definedName>
    <definedName name="INC" localSheetId="17">#REF!</definedName>
    <definedName name="INC" localSheetId="15">#REF!</definedName>
    <definedName name="INC" localSheetId="24">#REF!</definedName>
    <definedName name="INC" localSheetId="31">#REF!</definedName>
    <definedName name="INC" localSheetId="30">#REF!</definedName>
    <definedName name="INC" localSheetId="60">#REF!</definedName>
    <definedName name="INC" localSheetId="58">#REF!</definedName>
    <definedName name="INC" localSheetId="89">#REF!</definedName>
    <definedName name="INC" localSheetId="50">#REF!</definedName>
    <definedName name="INC" localSheetId="49">#REF!</definedName>
    <definedName name="INC" localSheetId="7">#REF!</definedName>
    <definedName name="INC" localSheetId="9">#REF!</definedName>
    <definedName name="INC" localSheetId="4">#REF!</definedName>
    <definedName name="INC" localSheetId="113">#REF!</definedName>
    <definedName name="INC" localSheetId="64">#REF!</definedName>
    <definedName name="INC" localSheetId="67">#REF!</definedName>
    <definedName name="INC" localSheetId="62">#REF!</definedName>
    <definedName name="INC" localSheetId="63">#REF!</definedName>
    <definedName name="INC" localSheetId="66">#REF!</definedName>
    <definedName name="INC" localSheetId="65">#REF!</definedName>
    <definedName name="INC">#REF!</definedName>
    <definedName name="INCREMENTO" localSheetId="20">#REF!</definedName>
    <definedName name="INCREMENTO" localSheetId="22">#REF!</definedName>
    <definedName name="INCREMENTO" localSheetId="23">#REF!</definedName>
    <definedName name="INCREMENTO" localSheetId="27">#REF!</definedName>
    <definedName name="INCREMENTO" localSheetId="13">#REF!</definedName>
    <definedName name="INCREMENTO" localSheetId="21">#REF!</definedName>
    <definedName name="INCREMENTO" localSheetId="17">#REF!</definedName>
    <definedName name="INCREMENTO" localSheetId="15">#REF!</definedName>
    <definedName name="INCREMENTO" localSheetId="24">#REF!</definedName>
    <definedName name="INCREMENTO" localSheetId="31">#REF!</definedName>
    <definedName name="INCREMENTO" localSheetId="30">#REF!</definedName>
    <definedName name="INCREMENTO" localSheetId="60">#REF!</definedName>
    <definedName name="INCREMENTO" localSheetId="58">#REF!</definedName>
    <definedName name="INCREMENTO" localSheetId="89">#REF!</definedName>
    <definedName name="INCREMENTO" localSheetId="50">#REF!</definedName>
    <definedName name="INCREMENTO" localSheetId="49">#REF!</definedName>
    <definedName name="INCREMENTO" localSheetId="7">#REF!</definedName>
    <definedName name="INCREMENTO" localSheetId="9">#REF!</definedName>
    <definedName name="INCREMENTO" localSheetId="4">#REF!</definedName>
    <definedName name="INCREMENTO" localSheetId="113">#REF!</definedName>
    <definedName name="INCREMENTO" localSheetId="64">#REF!</definedName>
    <definedName name="INCREMENTO" localSheetId="67">#REF!</definedName>
    <definedName name="INCREMENTO" localSheetId="62">#REF!</definedName>
    <definedName name="INCREMENTO" localSheetId="63">#REF!</definedName>
    <definedName name="INCREMENTO" localSheetId="66">#REF!</definedName>
    <definedName name="INCREMENTO" localSheetId="65">#REF!</definedName>
    <definedName name="INCREMENTO">#REF!</definedName>
    <definedName name="INDA">[4]Hoja1!$B$396:$J$402</definedName>
    <definedName name="IOU" localSheetId="20">#REF!</definedName>
    <definedName name="IOU" localSheetId="22">#REF!</definedName>
    <definedName name="IOU" localSheetId="23">#REF!</definedName>
    <definedName name="IOU" localSheetId="27">#REF!</definedName>
    <definedName name="IOU" localSheetId="13">#REF!</definedName>
    <definedName name="IOU" localSheetId="21">#REF!</definedName>
    <definedName name="IOU" localSheetId="17">#REF!</definedName>
    <definedName name="IOU" localSheetId="15">#REF!</definedName>
    <definedName name="IOU" localSheetId="24">#REF!</definedName>
    <definedName name="IOU" localSheetId="31">#REF!</definedName>
    <definedName name="IOU" localSheetId="30">#REF!</definedName>
    <definedName name="IOU" localSheetId="60">#REF!</definedName>
    <definedName name="IOU" localSheetId="58">#REF!</definedName>
    <definedName name="IOU" localSheetId="48">#REF!</definedName>
    <definedName name="IOU" localSheetId="88">#REF!</definedName>
    <definedName name="IOU" localSheetId="89">#REF!</definedName>
    <definedName name="IOU" localSheetId="50">#REF!</definedName>
    <definedName name="IOU" localSheetId="49">#REF!</definedName>
    <definedName name="IOU" localSheetId="7">#REF!</definedName>
    <definedName name="IOU" localSheetId="9">#REF!</definedName>
    <definedName name="IOU" localSheetId="4">#REF!</definedName>
    <definedName name="IOU" localSheetId="113">#REF!</definedName>
    <definedName name="IOU" localSheetId="64">#REF!</definedName>
    <definedName name="IOU" localSheetId="67">#REF!</definedName>
    <definedName name="IOU" localSheetId="62">#REF!</definedName>
    <definedName name="IOU" localSheetId="63">#REF!</definedName>
    <definedName name="IOU" localSheetId="66">#REF!</definedName>
    <definedName name="IOU" localSheetId="65">#REF!</definedName>
    <definedName name="IOU">#REF!</definedName>
    <definedName name="IPN">[4]Hoja1!$B$11:$M$309</definedName>
    <definedName name="IPN_DIRECT">'[4]SUELDOS DOC'!$C$394:$F$424</definedName>
    <definedName name="JERARQUIA_PERSONAL">[21]CATALOGOS!$G$3:$G$10</definedName>
    <definedName name="jjj" localSheetId="20">'[7]32CCG94'!#REF!</definedName>
    <definedName name="jjj" localSheetId="22">'[7]32CCG94'!#REF!</definedName>
    <definedName name="jjj" localSheetId="23">'[7]32CCG94'!#REF!</definedName>
    <definedName name="jjj" localSheetId="27">'[7]32CCG94'!#REF!</definedName>
    <definedName name="jjj" localSheetId="13">'[7]32CCG94'!#REF!</definedName>
    <definedName name="jjj" localSheetId="21">'[7]32CCG94'!#REF!</definedName>
    <definedName name="jjj" localSheetId="17">'[7]32CCG94'!#REF!</definedName>
    <definedName name="jjj" localSheetId="15">'[7]32CCG94'!#REF!</definedName>
    <definedName name="jjj" localSheetId="24">'[7]32CCG94'!#REF!</definedName>
    <definedName name="jjj" localSheetId="31">'[7]32CCG94'!#REF!</definedName>
    <definedName name="jjj" localSheetId="30">'[7]32CCG94'!#REF!</definedName>
    <definedName name="jjj" localSheetId="60">'[14]32CCG94'!#REF!</definedName>
    <definedName name="jjj" localSheetId="58">'[14]32CCG94'!#REF!</definedName>
    <definedName name="jjj" localSheetId="48">'[7]32CCG94'!#REF!</definedName>
    <definedName name="jjj" localSheetId="88">'[15]32CCG94'!#REF!</definedName>
    <definedName name="jjj" localSheetId="89">'[15]32CCG94'!#REF!</definedName>
    <definedName name="jjj" localSheetId="50">'[7]32CCG94'!#REF!</definedName>
    <definedName name="jjj" localSheetId="49">'[7]32CCG94'!#REF!</definedName>
    <definedName name="jjj" localSheetId="7">'[7]32CCG94'!#REF!</definedName>
    <definedName name="jjj" localSheetId="9">'[7]32CCG94'!#REF!</definedName>
    <definedName name="jjj" localSheetId="4">'[7]32CCG94'!#REF!</definedName>
    <definedName name="jjj" localSheetId="114">'[7]32CCG94'!#REF!</definedName>
    <definedName name="jjj" localSheetId="64">#REF!</definedName>
    <definedName name="jjj" localSheetId="67">#REF!</definedName>
    <definedName name="jjj" localSheetId="62">#REF!</definedName>
    <definedName name="jjj" localSheetId="63">#REF!</definedName>
    <definedName name="jjj" localSheetId="66">#REF!</definedName>
    <definedName name="jjj" localSheetId="65">#REF!</definedName>
    <definedName name="jjj">'[7]32CCG94'!#REF!</definedName>
    <definedName name="JJJJY" localSheetId="20">'[7]32CCG94'!#REF!</definedName>
    <definedName name="JJJJY" localSheetId="22">'[7]32CCG94'!#REF!</definedName>
    <definedName name="JJJJY" localSheetId="23">'[7]32CCG94'!#REF!</definedName>
    <definedName name="JJJJY" localSheetId="27">'[7]32CCG94'!#REF!</definedName>
    <definedName name="JJJJY" localSheetId="13">'[7]32CCG94'!#REF!</definedName>
    <definedName name="JJJJY" localSheetId="21">'[7]32CCG94'!#REF!</definedName>
    <definedName name="JJJJY" localSheetId="17">'[7]32CCG94'!#REF!</definedName>
    <definedName name="JJJJY" localSheetId="15">'[7]32CCG94'!#REF!</definedName>
    <definedName name="JJJJY" localSheetId="24">'[7]32CCG94'!#REF!</definedName>
    <definedName name="JJJJY" localSheetId="31">'[7]32CCG94'!#REF!</definedName>
    <definedName name="JJJJY" localSheetId="30">'[7]32CCG94'!#REF!</definedName>
    <definedName name="JJJJY" localSheetId="60">'[20]32CCG94'!#REF!</definedName>
    <definedName name="JJJJY" localSheetId="58">'[20]32CCG94'!#REF!</definedName>
    <definedName name="JJJJY" localSheetId="48">'[7]32CCG94'!#REF!</definedName>
    <definedName name="JJJJY" localSheetId="88">'[8]32CCG94'!#REF!</definedName>
    <definedName name="JJJJY" localSheetId="89">'[8]32CCG94'!#REF!</definedName>
    <definedName name="JJJJY" localSheetId="50">'[7]32CCG94'!#REF!</definedName>
    <definedName name="JJJJY" localSheetId="49">'[7]32CCG94'!#REF!</definedName>
    <definedName name="JJJJY" localSheetId="7">'[7]32CCG94'!#REF!</definedName>
    <definedName name="JJJJY" localSheetId="9">'[7]32CCG94'!#REF!</definedName>
    <definedName name="JJJJY" localSheetId="4">'[7]32CCG94'!#REF!</definedName>
    <definedName name="JJJJY" localSheetId="114">'[7]32CCG94'!#REF!</definedName>
    <definedName name="JJJJY" localSheetId="64">#REF!</definedName>
    <definedName name="JJJJY" localSheetId="67">#REF!</definedName>
    <definedName name="JJJJY" localSheetId="62">#REF!</definedName>
    <definedName name="JJJJY" localSheetId="63">#REF!</definedName>
    <definedName name="JJJJY" localSheetId="66">#REF!</definedName>
    <definedName name="JJJJY" localSheetId="65">#REF!</definedName>
    <definedName name="JJJJY">'[7]32CCG94'!#REF!</definedName>
    <definedName name="JORGE" localSheetId="20">'[7]32CCG94'!#REF!</definedName>
    <definedName name="JORGE" localSheetId="22">'[7]32CCG94'!#REF!</definedName>
    <definedName name="JORGE" localSheetId="23">'[7]32CCG94'!#REF!</definedName>
    <definedName name="JORGE" localSheetId="27">'[7]32CCG94'!#REF!</definedName>
    <definedName name="JORGE" localSheetId="13">'[7]32CCG94'!#REF!</definedName>
    <definedName name="JORGE" localSheetId="21">'[7]32CCG94'!#REF!</definedName>
    <definedName name="JORGE" localSheetId="17">'[7]32CCG94'!#REF!</definedName>
    <definedName name="JORGE" localSheetId="15">'[7]32CCG94'!#REF!</definedName>
    <definedName name="JORGE" localSheetId="24">'[7]32CCG94'!#REF!</definedName>
    <definedName name="JORGE" localSheetId="31">'[7]32CCG94'!#REF!</definedName>
    <definedName name="JORGE" localSheetId="30">'[7]32CCG94'!#REF!</definedName>
    <definedName name="JORGE" localSheetId="60">'[20]32CCG94'!#REF!</definedName>
    <definedName name="JORGE" localSheetId="58">'[20]32CCG94'!#REF!</definedName>
    <definedName name="JORGE" localSheetId="48">'[7]32CCG94'!#REF!</definedName>
    <definedName name="JORGE" localSheetId="88">'[8]32CCG94'!#REF!</definedName>
    <definedName name="JORGE" localSheetId="89">'[8]32CCG94'!#REF!</definedName>
    <definedName name="JORGE" localSheetId="50">'[7]32CCG94'!#REF!</definedName>
    <definedName name="JORGE" localSheetId="49">'[7]32CCG94'!#REF!</definedName>
    <definedName name="JORGE" localSheetId="7">'[7]32CCG94'!#REF!</definedName>
    <definedName name="JORGE" localSheetId="9">'[7]32CCG94'!#REF!</definedName>
    <definedName name="JORGE" localSheetId="4">'[7]32CCG94'!#REF!</definedName>
    <definedName name="JORGE" localSheetId="114">'[7]32CCG94'!#REF!</definedName>
    <definedName name="JORGE" localSheetId="64">#REF!</definedName>
    <definedName name="JORGE" localSheetId="67">#REF!</definedName>
    <definedName name="JORGE" localSheetId="62">#REF!</definedName>
    <definedName name="JORGE" localSheetId="63">#REF!</definedName>
    <definedName name="JORGE" localSheetId="66">#REF!</definedName>
    <definedName name="JORGE" localSheetId="65">#REF!</definedName>
    <definedName name="JORGE">'[7]32CCG94'!#REF!</definedName>
    <definedName name="july" localSheetId="20">#REF!</definedName>
    <definedName name="july" localSheetId="22">#REF!</definedName>
    <definedName name="july" localSheetId="23">#REF!</definedName>
    <definedName name="july" localSheetId="27">#REF!</definedName>
    <definedName name="july" localSheetId="13">#REF!</definedName>
    <definedName name="july" localSheetId="21">#REF!</definedName>
    <definedName name="july" localSheetId="17">#REF!</definedName>
    <definedName name="july" localSheetId="15">#REF!</definedName>
    <definedName name="july" localSheetId="24">#REF!</definedName>
    <definedName name="july" localSheetId="31">#REF!</definedName>
    <definedName name="july" localSheetId="30">#REF!</definedName>
    <definedName name="july" localSheetId="60">#REF!</definedName>
    <definedName name="july" localSheetId="58">#REF!</definedName>
    <definedName name="july" localSheetId="89">#REF!</definedName>
    <definedName name="july" localSheetId="50">#REF!</definedName>
    <definedName name="july" localSheetId="49">#REF!</definedName>
    <definedName name="july" localSheetId="7">#REF!</definedName>
    <definedName name="july" localSheetId="9">#REF!</definedName>
    <definedName name="july" localSheetId="4">#REF!</definedName>
    <definedName name="july" localSheetId="113">#REF!</definedName>
    <definedName name="july" localSheetId="64">#REF!</definedName>
    <definedName name="july" localSheetId="67">#REF!</definedName>
    <definedName name="july" localSheetId="62">#REF!</definedName>
    <definedName name="july" localSheetId="63">#REF!</definedName>
    <definedName name="july" localSheetId="66">#REF!</definedName>
    <definedName name="july" localSheetId="65">#REF!</definedName>
    <definedName name="july">#REF!</definedName>
    <definedName name="JVS" localSheetId="20" hidden="1">#REF!</definedName>
    <definedName name="JVS" localSheetId="22" hidden="1">#REF!</definedName>
    <definedName name="JVS" localSheetId="23" hidden="1">#REF!</definedName>
    <definedName name="JVS" localSheetId="27" hidden="1">#REF!</definedName>
    <definedName name="JVS" localSheetId="13" hidden="1">#REF!</definedName>
    <definedName name="JVS" localSheetId="21" hidden="1">#REF!</definedName>
    <definedName name="JVS" localSheetId="17" hidden="1">#REF!</definedName>
    <definedName name="JVS" localSheetId="15" hidden="1">#REF!</definedName>
    <definedName name="JVS" localSheetId="24" hidden="1">#REF!</definedName>
    <definedName name="JVS" localSheetId="31" hidden="1">#REF!</definedName>
    <definedName name="JVS" localSheetId="30" hidden="1">#REF!</definedName>
    <definedName name="JVS" localSheetId="60" hidden="1">#REF!</definedName>
    <definedName name="JVS" localSheetId="58" hidden="1">#REF!</definedName>
    <definedName name="JVS" localSheetId="89" hidden="1">#REF!</definedName>
    <definedName name="JVS" localSheetId="50" hidden="1">#REF!</definedName>
    <definedName name="JVS" localSheetId="49" hidden="1">#REF!</definedName>
    <definedName name="JVS" localSheetId="7" hidden="1">#REF!</definedName>
    <definedName name="JVS" localSheetId="9" hidden="1">#REF!</definedName>
    <definedName name="JVS" localSheetId="4" hidden="1">#REF!</definedName>
    <definedName name="JVS" localSheetId="113">#REF!</definedName>
    <definedName name="JVS" localSheetId="64">#REF!</definedName>
    <definedName name="JVS" localSheetId="67">#REF!</definedName>
    <definedName name="JVS" localSheetId="62">#REF!</definedName>
    <definedName name="JVS" localSheetId="63">#REF!</definedName>
    <definedName name="JVS" localSheetId="66">#REF!</definedName>
    <definedName name="JVS" localSheetId="65">#REF!</definedName>
    <definedName name="JVS" hidden="1">#REF!</definedName>
    <definedName name="Letra" localSheetId="20">#REF!</definedName>
    <definedName name="Letra" localSheetId="22">#REF!</definedName>
    <definedName name="Letra" localSheetId="23">#REF!</definedName>
    <definedName name="Letra" localSheetId="27">#REF!</definedName>
    <definedName name="Letra" localSheetId="13">#REF!</definedName>
    <definedName name="Letra" localSheetId="21">#REF!</definedName>
    <definedName name="Letra" localSheetId="17">#REF!</definedName>
    <definedName name="Letra" localSheetId="15">#REF!</definedName>
    <definedName name="Letra" localSheetId="24">#REF!</definedName>
    <definedName name="Letra" localSheetId="31">#REF!</definedName>
    <definedName name="Letra" localSheetId="30">#REF!</definedName>
    <definedName name="Letra" localSheetId="60">#REF!</definedName>
    <definedName name="Letra" localSheetId="58">#REF!</definedName>
    <definedName name="Letra" localSheetId="48">#REF!</definedName>
    <definedName name="Letra" localSheetId="88">#REF!</definedName>
    <definedName name="Letra" localSheetId="89">#REF!</definedName>
    <definedName name="Letra" localSheetId="50">#REF!</definedName>
    <definedName name="Letra" localSheetId="49">#REF!</definedName>
    <definedName name="Letra" localSheetId="7">#REF!</definedName>
    <definedName name="Letra" localSheetId="9">#REF!</definedName>
    <definedName name="Letra" localSheetId="4">#REF!</definedName>
    <definedName name="Letra" localSheetId="113">#REF!</definedName>
    <definedName name="Letra" localSheetId="64">#REF!</definedName>
    <definedName name="Letra" localSheetId="67">#REF!</definedName>
    <definedName name="Letra" localSheetId="62">#REF!</definedName>
    <definedName name="Letra" localSheetId="63">#REF!</definedName>
    <definedName name="Letra" localSheetId="66">#REF!</definedName>
    <definedName name="Letra" localSheetId="65">#REF!</definedName>
    <definedName name="Letra">#REF!</definedName>
    <definedName name="LL" localSheetId="20">'[7]32CCG94'!#REF!</definedName>
    <definedName name="LL" localSheetId="22">'[7]32CCG94'!#REF!</definedName>
    <definedName name="LL" localSheetId="23">'[7]32CCG94'!#REF!</definedName>
    <definedName name="LL" localSheetId="27">'[7]32CCG94'!#REF!</definedName>
    <definedName name="LL" localSheetId="13">'[7]32CCG94'!#REF!</definedName>
    <definedName name="LL" localSheetId="21">'[7]32CCG94'!#REF!</definedName>
    <definedName name="LL" localSheetId="17">'[7]32CCG94'!#REF!</definedName>
    <definedName name="LL" localSheetId="15">'[7]32CCG94'!#REF!</definedName>
    <definedName name="LL" localSheetId="24">'[7]32CCG94'!#REF!</definedName>
    <definedName name="LL" localSheetId="31">'[7]32CCG94'!#REF!</definedName>
    <definedName name="LL" localSheetId="30">'[7]32CCG94'!#REF!</definedName>
    <definedName name="LL" localSheetId="60">'[20]32CCG94'!#REF!</definedName>
    <definedName name="LL" localSheetId="58">'[20]32CCG94'!#REF!</definedName>
    <definedName name="LL" localSheetId="48">'[7]32CCG94'!#REF!</definedName>
    <definedName name="LL" localSheetId="88">'[8]32CCG94'!#REF!</definedName>
    <definedName name="LL" localSheetId="89">'[8]32CCG94'!#REF!</definedName>
    <definedName name="LL" localSheetId="50">'[7]32CCG94'!#REF!</definedName>
    <definedName name="LL" localSheetId="49">'[7]32CCG94'!#REF!</definedName>
    <definedName name="LL" localSheetId="7">'[7]32CCG94'!#REF!</definedName>
    <definedName name="LL" localSheetId="9">'[7]32CCG94'!#REF!</definedName>
    <definedName name="LL" localSheetId="4">'[7]32CCG94'!#REF!</definedName>
    <definedName name="LL" localSheetId="114">'[7]32CCG94'!#REF!</definedName>
    <definedName name="LL" localSheetId="64">#REF!</definedName>
    <definedName name="LL" localSheetId="67">#REF!</definedName>
    <definedName name="LL" localSheetId="62">#REF!</definedName>
    <definedName name="LL" localSheetId="63">#REF!</definedName>
    <definedName name="LL" localSheetId="66">#REF!</definedName>
    <definedName name="LL" localSheetId="65">#REF!</definedName>
    <definedName name="LL">'[7]32CCG94'!#REF!</definedName>
    <definedName name="LM" localSheetId="20">'[7]32CCG94'!#REF!</definedName>
    <definedName name="LM" localSheetId="22">'[7]32CCG94'!#REF!</definedName>
    <definedName name="LM" localSheetId="23">'[7]32CCG94'!#REF!</definedName>
    <definedName name="LM" localSheetId="27">'[7]32CCG94'!#REF!</definedName>
    <definedName name="LM" localSheetId="13">'[7]32CCG94'!#REF!</definedName>
    <definedName name="LM" localSheetId="21">'[7]32CCG94'!#REF!</definedName>
    <definedName name="LM" localSheetId="17">'[7]32CCG94'!#REF!</definedName>
    <definedName name="LM" localSheetId="15">'[7]32CCG94'!#REF!</definedName>
    <definedName name="LM" localSheetId="24">'[7]32CCG94'!#REF!</definedName>
    <definedName name="LM" localSheetId="31">'[7]32CCG94'!#REF!</definedName>
    <definedName name="LM" localSheetId="30">'[7]32CCG94'!#REF!</definedName>
    <definedName name="LM" localSheetId="60">'[7]32CCG94'!#REF!</definedName>
    <definedName name="LM" localSheetId="58">'[7]32CCG94'!#REF!</definedName>
    <definedName name="LM" localSheetId="48">'[7]32CCG94'!#REF!</definedName>
    <definedName name="LM" localSheetId="88">'[7]32CCG94'!#REF!</definedName>
    <definedName name="LM" localSheetId="89">'[7]32CCG94'!#REF!</definedName>
    <definedName name="LM" localSheetId="50">'[7]32CCG94'!#REF!</definedName>
    <definedName name="LM" localSheetId="49">'[7]32CCG94'!#REF!</definedName>
    <definedName name="LM" localSheetId="7">'[7]32CCG94'!#REF!</definedName>
    <definedName name="LM" localSheetId="9">'[7]32CCG94'!#REF!</definedName>
    <definedName name="LM" localSheetId="4">'[7]32CCG94'!#REF!</definedName>
    <definedName name="LM" localSheetId="114">'[7]32CCG94'!#REF!</definedName>
    <definedName name="LM" localSheetId="64">#REF!</definedName>
    <definedName name="LM" localSheetId="67">#REF!</definedName>
    <definedName name="LM" localSheetId="62">#REF!</definedName>
    <definedName name="LM" localSheetId="63">#REF!</definedName>
    <definedName name="LM" localSheetId="66">#REF!</definedName>
    <definedName name="LM" localSheetId="65">#REF!</definedName>
    <definedName name="LM">'[7]32CCG94'!#REF!</definedName>
    <definedName name="LML" localSheetId="20">'[7]32CCG94'!#REF!</definedName>
    <definedName name="LML" localSheetId="22">'[7]32CCG94'!#REF!</definedName>
    <definedName name="LML" localSheetId="23">'[7]32CCG94'!#REF!</definedName>
    <definedName name="LML" localSheetId="27">'[7]32CCG94'!#REF!</definedName>
    <definedName name="LML" localSheetId="13">'[7]32CCG94'!#REF!</definedName>
    <definedName name="LML" localSheetId="21">'[7]32CCG94'!#REF!</definedName>
    <definedName name="LML" localSheetId="17">'[7]32CCG94'!#REF!</definedName>
    <definedName name="LML" localSheetId="15">'[7]32CCG94'!#REF!</definedName>
    <definedName name="LML" localSheetId="24">'[7]32CCG94'!#REF!</definedName>
    <definedName name="LML" localSheetId="31">'[7]32CCG94'!#REF!</definedName>
    <definedName name="LML" localSheetId="30">'[7]32CCG94'!#REF!</definedName>
    <definedName name="LML" localSheetId="60">'[14]32CCG94'!#REF!</definedName>
    <definedName name="LML" localSheetId="58">'[14]32CCG94'!#REF!</definedName>
    <definedName name="LML" localSheetId="48">'[7]32CCG94'!#REF!</definedName>
    <definedName name="LML" localSheetId="88">'[15]32CCG94'!#REF!</definedName>
    <definedName name="LML" localSheetId="89">'[15]32CCG94'!#REF!</definedName>
    <definedName name="LML" localSheetId="50">'[7]32CCG94'!#REF!</definedName>
    <definedName name="LML" localSheetId="49">'[7]32CCG94'!#REF!</definedName>
    <definedName name="LML" localSheetId="7">'[7]32CCG94'!#REF!</definedName>
    <definedName name="LML" localSheetId="9">'[7]32CCG94'!#REF!</definedName>
    <definedName name="LML" localSheetId="4">'[7]32CCG94'!#REF!</definedName>
    <definedName name="LML" localSheetId="114">'[7]32CCG94'!#REF!</definedName>
    <definedName name="LML" localSheetId="64">#REF!</definedName>
    <definedName name="LML" localSheetId="67">#REF!</definedName>
    <definedName name="LML" localSheetId="62">#REF!</definedName>
    <definedName name="LML" localSheetId="63">#REF!</definedName>
    <definedName name="LML" localSheetId="66">#REF!</definedName>
    <definedName name="LML" localSheetId="65">#REF!</definedName>
    <definedName name="LML">'[7]32CCG94'!#REF!</definedName>
    <definedName name="LOMO" localSheetId="20">'[7]32CCG94'!#REF!</definedName>
    <definedName name="LOMO" localSheetId="22">'[7]32CCG94'!#REF!</definedName>
    <definedName name="LOMO" localSheetId="23">'[7]32CCG94'!#REF!</definedName>
    <definedName name="LOMO" localSheetId="27">'[7]32CCG94'!#REF!</definedName>
    <definedName name="LOMO" localSheetId="13">'[7]32CCG94'!#REF!</definedName>
    <definedName name="LOMO" localSheetId="21">'[7]32CCG94'!#REF!</definedName>
    <definedName name="LOMO" localSheetId="17">'[7]32CCG94'!#REF!</definedName>
    <definedName name="LOMO" localSheetId="15">'[7]32CCG94'!#REF!</definedName>
    <definedName name="LOMO" localSheetId="24">'[7]32CCG94'!#REF!</definedName>
    <definedName name="LOMO" localSheetId="31">'[7]32CCG94'!#REF!</definedName>
    <definedName name="LOMO" localSheetId="30">'[7]32CCG94'!#REF!</definedName>
    <definedName name="LOMO" localSheetId="60">'[12]32CCG94'!#REF!</definedName>
    <definedName name="LOMO" localSheetId="58">'[12]32CCG94'!#REF!</definedName>
    <definedName name="LOMO" localSheetId="48">'[7]32CCG94'!#REF!</definedName>
    <definedName name="LOMO" localSheetId="88">'[13]32CCG94'!#REF!</definedName>
    <definedName name="LOMO" localSheetId="89">'[13]32CCG94'!#REF!</definedName>
    <definedName name="LOMO" localSheetId="50">'[7]32CCG94'!#REF!</definedName>
    <definedName name="LOMO" localSheetId="49">'[7]32CCG94'!#REF!</definedName>
    <definedName name="LOMO" localSheetId="7">'[7]32CCG94'!#REF!</definedName>
    <definedName name="LOMO" localSheetId="9">'[7]32CCG94'!#REF!</definedName>
    <definedName name="LOMO" localSheetId="4">'[7]32CCG94'!#REF!</definedName>
    <definedName name="LOMO" localSheetId="114">'[7]32CCG94'!#REF!</definedName>
    <definedName name="LOMO" localSheetId="64">#REF!</definedName>
    <definedName name="LOMO" localSheetId="67">#REF!</definedName>
    <definedName name="LOMO" localSheetId="62">#REF!</definedName>
    <definedName name="LOMO" localSheetId="63">#REF!</definedName>
    <definedName name="LOMO" localSheetId="66">#REF!</definedName>
    <definedName name="LOMO" localSheetId="65">#REF!</definedName>
    <definedName name="LOMO">'[7]32CCG94'!#REF!</definedName>
    <definedName name="LOPES" localSheetId="20">#REF!</definedName>
    <definedName name="LOPES" localSheetId="22">#REF!</definedName>
    <definedName name="LOPES" localSheetId="23">#REF!</definedName>
    <definedName name="LOPES" localSheetId="27">#REF!</definedName>
    <definedName name="LOPES" localSheetId="13">#REF!</definedName>
    <definedName name="LOPES" localSheetId="21">#REF!</definedName>
    <definedName name="LOPES" localSheetId="17">#REF!</definedName>
    <definedName name="LOPES" localSheetId="15">#REF!</definedName>
    <definedName name="LOPES" localSheetId="24">#REF!</definedName>
    <definedName name="LOPES" localSheetId="31">#REF!</definedName>
    <definedName name="LOPES" localSheetId="30">#REF!</definedName>
    <definedName name="LOPES" localSheetId="60">#REF!</definedName>
    <definedName name="LOPES" localSheetId="58">#REF!</definedName>
    <definedName name="LOPES" localSheetId="48">#REF!</definedName>
    <definedName name="LOPES" localSheetId="88">#REF!</definedName>
    <definedName name="LOPES" localSheetId="89">#REF!</definedName>
    <definedName name="LOPES" localSheetId="50">#REF!</definedName>
    <definedName name="LOPES" localSheetId="49">#REF!</definedName>
    <definedName name="LOPES" localSheetId="7">#REF!</definedName>
    <definedName name="LOPES" localSheetId="9">#REF!</definedName>
    <definedName name="LOPES" localSheetId="4">#REF!</definedName>
    <definedName name="LOPES" localSheetId="113">#REF!</definedName>
    <definedName name="LOPES" localSheetId="64">#REF!</definedName>
    <definedName name="LOPES" localSheetId="67">#REF!</definedName>
    <definedName name="LOPES" localSheetId="62">#REF!</definedName>
    <definedName name="LOPES" localSheetId="63">#REF!</definedName>
    <definedName name="LOPES" localSheetId="66">#REF!</definedName>
    <definedName name="LOPES" localSheetId="65">#REF!</definedName>
    <definedName name="LOPES">#REF!</definedName>
    <definedName name="matdidactico" localSheetId="20">#REF!</definedName>
    <definedName name="matdidactico" localSheetId="22">#REF!</definedName>
    <definedName name="matdidactico" localSheetId="23">#REF!</definedName>
    <definedName name="matdidactico" localSheetId="27">#REF!</definedName>
    <definedName name="matdidactico" localSheetId="13">#REF!</definedName>
    <definedName name="matdidactico" localSheetId="21">#REF!</definedName>
    <definedName name="matdidactico" localSheetId="17">#REF!</definedName>
    <definedName name="matdidactico" localSheetId="15">#REF!</definedName>
    <definedName name="matdidactico" localSheetId="24">#REF!</definedName>
    <definedName name="matdidactico" localSheetId="31">#REF!</definedName>
    <definedName name="matdidactico" localSheetId="30">#REF!</definedName>
    <definedName name="matdidactico" localSheetId="60">#REF!</definedName>
    <definedName name="matdidactico" localSheetId="58">#REF!</definedName>
    <definedName name="matdidactico" localSheetId="89">#REF!</definedName>
    <definedName name="matdidactico" localSheetId="50">#REF!</definedName>
    <definedName name="matdidactico" localSheetId="49">#REF!</definedName>
    <definedName name="matdidactico" localSheetId="7">#REF!</definedName>
    <definedName name="matdidactico" localSheetId="9">#REF!</definedName>
    <definedName name="matdidactico" localSheetId="4">#REF!</definedName>
    <definedName name="matdidactico" localSheetId="113">#REF!</definedName>
    <definedName name="matdidactico" localSheetId="64">#REF!</definedName>
    <definedName name="matdidactico" localSheetId="67">#REF!</definedName>
    <definedName name="matdidactico" localSheetId="62">#REF!</definedName>
    <definedName name="matdidactico" localSheetId="63">#REF!</definedName>
    <definedName name="matdidactico" localSheetId="66">#REF!</definedName>
    <definedName name="matdidactico" localSheetId="65">#REF!</definedName>
    <definedName name="matdidactico">#REF!</definedName>
    <definedName name="MENU" localSheetId="20">#REF!</definedName>
    <definedName name="MENU" localSheetId="22">#REF!</definedName>
    <definedName name="MENU" localSheetId="23">#REF!</definedName>
    <definedName name="MENU" localSheetId="27">#REF!</definedName>
    <definedName name="MENU" localSheetId="13">#REF!</definedName>
    <definedName name="MENU" localSheetId="21">#REF!</definedName>
    <definedName name="MENU" localSheetId="17">#REF!</definedName>
    <definedName name="MENU" localSheetId="15">#REF!</definedName>
    <definedName name="MENU" localSheetId="24">#REF!</definedName>
    <definedName name="MENU" localSheetId="31">#REF!</definedName>
    <definedName name="MENU" localSheetId="30">#REF!</definedName>
    <definedName name="MENU" localSheetId="60">#REF!</definedName>
    <definedName name="MENU" localSheetId="58">#REF!</definedName>
    <definedName name="MENU" localSheetId="48">#REF!</definedName>
    <definedName name="MENU" localSheetId="88">#REF!</definedName>
    <definedName name="MENU" localSheetId="89">#REF!</definedName>
    <definedName name="MENU" localSheetId="50">#REF!</definedName>
    <definedName name="MENU" localSheetId="49">#REF!</definedName>
    <definedName name="MENU" localSheetId="7">#REF!</definedName>
    <definedName name="MENU" localSheetId="9">#REF!</definedName>
    <definedName name="MENU" localSheetId="4">#REF!</definedName>
    <definedName name="MENU" localSheetId="113">#REF!</definedName>
    <definedName name="MENU" localSheetId="64">#REF!</definedName>
    <definedName name="MENU" localSheetId="67">#REF!</definedName>
    <definedName name="MENU" localSheetId="62">#REF!</definedName>
    <definedName name="MENU" localSheetId="63">#REF!</definedName>
    <definedName name="MENU" localSheetId="66">#REF!</definedName>
    <definedName name="MENU" localSheetId="65">#REF!</definedName>
    <definedName name="MENU">#REF!</definedName>
    <definedName name="mich1" localSheetId="20">#REF!</definedName>
    <definedName name="mich1" localSheetId="22">#REF!</definedName>
    <definedName name="mich1" localSheetId="23">#REF!</definedName>
    <definedName name="mich1" localSheetId="27">#REF!</definedName>
    <definedName name="mich1" localSheetId="13">#REF!</definedName>
    <definedName name="mich1" localSheetId="21">#REF!</definedName>
    <definedName name="mich1" localSheetId="17">#REF!</definedName>
    <definedName name="mich1" localSheetId="15">#REF!</definedName>
    <definedName name="mich1" localSheetId="24">#REF!</definedName>
    <definedName name="mich1" localSheetId="31">#REF!</definedName>
    <definedName name="mich1" localSheetId="30">#REF!</definedName>
    <definedName name="mich1" localSheetId="60">#REF!</definedName>
    <definedName name="mich1" localSheetId="58">#REF!</definedName>
    <definedName name="mich1" localSheetId="89">#REF!</definedName>
    <definedName name="mich1" localSheetId="50">#REF!</definedName>
    <definedName name="mich1" localSheetId="49">#REF!</definedName>
    <definedName name="mich1" localSheetId="7">#REF!</definedName>
    <definedName name="mich1" localSheetId="9">#REF!</definedName>
    <definedName name="mich1" localSheetId="4">#REF!</definedName>
    <definedName name="mich1" localSheetId="113">#REF!</definedName>
    <definedName name="mich1" localSheetId="64">#REF!</definedName>
    <definedName name="mich1" localSheetId="67">#REF!</definedName>
    <definedName name="mich1" localSheetId="62">#REF!</definedName>
    <definedName name="mich1" localSheetId="63">#REF!</definedName>
    <definedName name="mich1" localSheetId="66">#REF!</definedName>
    <definedName name="mich1" localSheetId="65">#REF!</definedName>
    <definedName name="mich1">#REF!</definedName>
    <definedName name="mich2" localSheetId="20">#REF!</definedName>
    <definedName name="mich2" localSheetId="22">#REF!</definedName>
    <definedName name="mich2" localSheetId="23">#REF!</definedName>
    <definedName name="mich2" localSheetId="27">#REF!</definedName>
    <definedName name="mich2" localSheetId="13">#REF!</definedName>
    <definedName name="mich2" localSheetId="21">#REF!</definedName>
    <definedName name="mich2" localSheetId="17">#REF!</definedName>
    <definedName name="mich2" localSheetId="15">#REF!</definedName>
    <definedName name="mich2" localSheetId="24">#REF!</definedName>
    <definedName name="mich2" localSheetId="31">#REF!</definedName>
    <definedName name="mich2" localSheetId="30">#REF!</definedName>
    <definedName name="mich2" localSheetId="60">#REF!</definedName>
    <definedName name="mich2" localSheetId="58">#REF!</definedName>
    <definedName name="mich2" localSheetId="89">#REF!</definedName>
    <definedName name="mich2" localSheetId="50">#REF!</definedName>
    <definedName name="mich2" localSheetId="49">#REF!</definedName>
    <definedName name="mich2" localSheetId="7">#REF!</definedName>
    <definedName name="mich2" localSheetId="9">#REF!</definedName>
    <definedName name="mich2" localSheetId="4">#REF!</definedName>
    <definedName name="mich2" localSheetId="113">#REF!</definedName>
    <definedName name="mich2" localSheetId="64">#REF!</definedName>
    <definedName name="mich2" localSheetId="67">#REF!</definedName>
    <definedName name="mich2" localSheetId="62">#REF!</definedName>
    <definedName name="mich2" localSheetId="63">#REF!</definedName>
    <definedName name="mich2" localSheetId="66">#REF!</definedName>
    <definedName name="mich2" localSheetId="65">#REF!</definedName>
    <definedName name="mich2">#REF!</definedName>
    <definedName name="MMMMMMM" localSheetId="20">#REF!</definedName>
    <definedName name="MMMMMMM" localSheetId="22">#REF!</definedName>
    <definedName name="MMMMMMM" localSheetId="23">#REF!</definedName>
    <definedName name="MMMMMMM" localSheetId="27">#REF!</definedName>
    <definedName name="MMMMMMM" localSheetId="13">#REF!</definedName>
    <definedName name="MMMMMMM" localSheetId="21">#REF!</definedName>
    <definedName name="MMMMMMM" localSheetId="17">#REF!</definedName>
    <definedName name="MMMMMMM" localSheetId="15">#REF!</definedName>
    <definedName name="MMMMMMM" localSheetId="24">#REF!</definedName>
    <definedName name="MMMMMMM" localSheetId="31">#REF!</definedName>
    <definedName name="MMMMMMM" localSheetId="30">#REF!</definedName>
    <definedName name="MMMMMMM" localSheetId="60">#REF!</definedName>
    <definedName name="MMMMMMM" localSheetId="58">#REF!</definedName>
    <definedName name="MMMMMMM" localSheetId="48">#REF!</definedName>
    <definedName name="MMMMMMM" localSheetId="88">#REF!</definedName>
    <definedName name="MMMMMMM" localSheetId="89">#REF!</definedName>
    <definedName name="MMMMMMM" localSheetId="50">#REF!</definedName>
    <definedName name="MMMMMMM" localSheetId="49">#REF!</definedName>
    <definedName name="MMMMMMM" localSheetId="7">#REF!</definedName>
    <definedName name="MMMMMMM" localSheetId="9">#REF!</definedName>
    <definedName name="MMMMMMM" localSheetId="4">#REF!</definedName>
    <definedName name="MMMMMMM" localSheetId="113">#REF!</definedName>
    <definedName name="MMMMMMM" localSheetId="64">#REF!</definedName>
    <definedName name="MMMMMMM" localSheetId="67">#REF!</definedName>
    <definedName name="MMMMMMM" localSheetId="62">#REF!</definedName>
    <definedName name="MMMMMMM" localSheetId="63">#REF!</definedName>
    <definedName name="MMMMMMM" localSheetId="66">#REF!</definedName>
    <definedName name="MMMMMMM" localSheetId="65">#REF!</definedName>
    <definedName name="MMMMMMM">#REF!</definedName>
    <definedName name="MMMMMMMMMMMMMMMMMM" localSheetId="20">#REF!</definedName>
    <definedName name="MMMMMMMMMMMMMMMMMM" localSheetId="22">#REF!</definedName>
    <definedName name="MMMMMMMMMMMMMMMMMM" localSheetId="23">#REF!</definedName>
    <definedName name="MMMMMMMMMMMMMMMMMM" localSheetId="27">#REF!</definedName>
    <definedName name="MMMMMMMMMMMMMMMMMM" localSheetId="13">#REF!</definedName>
    <definedName name="MMMMMMMMMMMMMMMMMM" localSheetId="21">#REF!</definedName>
    <definedName name="MMMMMMMMMMMMMMMMMM" localSheetId="17">#REF!</definedName>
    <definedName name="MMMMMMMMMMMMMMMMMM" localSheetId="15">#REF!</definedName>
    <definedName name="MMMMMMMMMMMMMMMMMM" localSheetId="24">#REF!</definedName>
    <definedName name="MMMMMMMMMMMMMMMMMM" localSheetId="31">#REF!</definedName>
    <definedName name="MMMMMMMMMMMMMMMMMM" localSheetId="30">#REF!</definedName>
    <definedName name="MMMMMMMMMMMMMMMMMM" localSheetId="60">#REF!</definedName>
    <definedName name="MMMMMMMMMMMMMMMMMM" localSheetId="58">#REF!</definedName>
    <definedName name="MMMMMMMMMMMMMMMMMM" localSheetId="48">#REF!</definedName>
    <definedName name="MMMMMMMMMMMMMMMMMM" localSheetId="88">#REF!</definedName>
    <definedName name="MMMMMMMMMMMMMMMMMM" localSheetId="89">#REF!</definedName>
    <definedName name="MMMMMMMMMMMMMMMMMM" localSheetId="50">#REF!</definedName>
    <definedName name="MMMMMMMMMMMMMMMMMM" localSheetId="49">#REF!</definedName>
    <definedName name="MMMMMMMMMMMMMMMMMM" localSheetId="7">#REF!</definedName>
    <definedName name="MMMMMMMMMMMMMMMMMM" localSheetId="9">#REF!</definedName>
    <definedName name="MMMMMMMMMMMMMMMMMM" localSheetId="4">#REF!</definedName>
    <definedName name="MMMMMMMMMMMMMMMMMM" localSheetId="113">#REF!</definedName>
    <definedName name="MMMMMMMMMMMMMMMMMM" localSheetId="64">#REF!</definedName>
    <definedName name="MMMMMMMMMMMMMMMMMM" localSheetId="67">#REF!</definedName>
    <definedName name="MMMMMMMMMMMMMMMMMM" localSheetId="62">#REF!</definedName>
    <definedName name="MMMMMMMMMMMMMMMMMM" localSheetId="63">#REF!</definedName>
    <definedName name="MMMMMMMMMMMMMMMMMM" localSheetId="66">#REF!</definedName>
    <definedName name="MMMMMMMMMMMMMMMMMM" localSheetId="65">#REF!</definedName>
    <definedName name="MMMMMMMMMMMMMMMMMM">#REF!</definedName>
    <definedName name="MUI" localSheetId="20">#REF!</definedName>
    <definedName name="MUI" localSheetId="22">#REF!</definedName>
    <definedName name="MUI" localSheetId="23">#REF!</definedName>
    <definedName name="MUI" localSheetId="27">#REF!</definedName>
    <definedName name="MUI" localSheetId="13">#REF!</definedName>
    <definedName name="MUI" localSheetId="21">#REF!</definedName>
    <definedName name="MUI" localSheetId="17">#REF!</definedName>
    <definedName name="MUI" localSheetId="15">#REF!</definedName>
    <definedName name="MUI" localSheetId="24">#REF!</definedName>
    <definedName name="MUI" localSheetId="31">#REF!</definedName>
    <definedName name="MUI" localSheetId="30">#REF!</definedName>
    <definedName name="MUI" localSheetId="60">#REF!</definedName>
    <definedName name="MUI" localSheetId="58">#REF!</definedName>
    <definedName name="MUI" localSheetId="48">#REF!</definedName>
    <definedName name="MUI" localSheetId="88">#REF!</definedName>
    <definedName name="MUI" localSheetId="89">#REF!</definedName>
    <definedName name="MUI" localSheetId="50">#REF!</definedName>
    <definedName name="MUI" localSheetId="49">#REF!</definedName>
    <definedName name="MUI" localSheetId="7">#REF!</definedName>
    <definedName name="MUI" localSheetId="9">#REF!</definedName>
    <definedName name="MUI" localSheetId="4">#REF!</definedName>
    <definedName name="MUI" localSheetId="113">#REF!</definedName>
    <definedName name="MUI" localSheetId="64">#REF!</definedName>
    <definedName name="MUI" localSheetId="67">#REF!</definedName>
    <definedName name="MUI" localSheetId="62">#REF!</definedName>
    <definedName name="MUI" localSheetId="63">#REF!</definedName>
    <definedName name="MUI" localSheetId="66">#REF!</definedName>
    <definedName name="MUI" localSheetId="65">#REF!</definedName>
    <definedName name="MUI">#REF!</definedName>
    <definedName name="n.l.1" localSheetId="20">#REF!</definedName>
    <definedName name="n.l.1" localSheetId="22">#REF!</definedName>
    <definedName name="n.l.1" localSheetId="23">#REF!</definedName>
    <definedName name="n.l.1" localSheetId="27">#REF!</definedName>
    <definedName name="n.l.1" localSheetId="13">#REF!</definedName>
    <definedName name="n.l.1" localSheetId="21">#REF!</definedName>
    <definedName name="n.l.1" localSheetId="17">#REF!</definedName>
    <definedName name="n.l.1" localSheetId="15">#REF!</definedName>
    <definedName name="n.l.1" localSheetId="24">#REF!</definedName>
    <definedName name="n.l.1" localSheetId="31">#REF!</definedName>
    <definedName name="n.l.1" localSheetId="30">#REF!</definedName>
    <definedName name="n.l.1" localSheetId="60">#REF!</definedName>
    <definedName name="n.l.1" localSheetId="58">#REF!</definedName>
    <definedName name="n.l.1" localSheetId="89">#REF!</definedName>
    <definedName name="n.l.1" localSheetId="50">#REF!</definedName>
    <definedName name="n.l.1" localSheetId="49">#REF!</definedName>
    <definedName name="n.l.1" localSheetId="7">#REF!</definedName>
    <definedName name="n.l.1" localSheetId="9">#REF!</definedName>
    <definedName name="n.l.1" localSheetId="4">#REF!</definedName>
    <definedName name="n.l.1" localSheetId="113">#REF!</definedName>
    <definedName name="n.l.1" localSheetId="64">#REF!</definedName>
    <definedName name="n.l.1" localSheetId="67">#REF!</definedName>
    <definedName name="n.l.1" localSheetId="62">#REF!</definedName>
    <definedName name="n.l.1" localSheetId="63">#REF!</definedName>
    <definedName name="n.l.1" localSheetId="66">#REF!</definedName>
    <definedName name="n.l.1" localSheetId="65">#REF!</definedName>
    <definedName name="n.l.1">#REF!</definedName>
    <definedName name="n.l.2" localSheetId="20">#REF!</definedName>
    <definedName name="n.l.2" localSheetId="22">#REF!</definedName>
    <definedName name="n.l.2" localSheetId="23">#REF!</definedName>
    <definedName name="n.l.2" localSheetId="27">#REF!</definedName>
    <definedName name="n.l.2" localSheetId="13">#REF!</definedName>
    <definedName name="n.l.2" localSheetId="21">#REF!</definedName>
    <definedName name="n.l.2" localSheetId="17">#REF!</definedName>
    <definedName name="n.l.2" localSheetId="15">#REF!</definedName>
    <definedName name="n.l.2" localSheetId="24">#REF!</definedName>
    <definedName name="n.l.2" localSheetId="31">#REF!</definedName>
    <definedName name="n.l.2" localSheetId="30">#REF!</definedName>
    <definedName name="n.l.2" localSheetId="60">#REF!</definedName>
    <definedName name="n.l.2" localSheetId="58">#REF!</definedName>
    <definedName name="n.l.2" localSheetId="89">#REF!</definedName>
    <definedName name="n.l.2" localSheetId="50">#REF!</definedName>
    <definedName name="n.l.2" localSheetId="49">#REF!</definedName>
    <definedName name="n.l.2" localSheetId="7">#REF!</definedName>
    <definedName name="n.l.2" localSheetId="9">#REF!</definedName>
    <definedName name="n.l.2" localSheetId="4">#REF!</definedName>
    <definedName name="n.l.2" localSheetId="113">#REF!</definedName>
    <definedName name="n.l.2" localSheetId="64">#REF!</definedName>
    <definedName name="n.l.2" localSheetId="67">#REF!</definedName>
    <definedName name="n.l.2" localSheetId="62">#REF!</definedName>
    <definedName name="n.l.2" localSheetId="63">#REF!</definedName>
    <definedName name="n.l.2" localSheetId="66">#REF!</definedName>
    <definedName name="n.l.2" localSheetId="65">#REF!</definedName>
    <definedName name="n.l.2">#REF!</definedName>
    <definedName name="nava" localSheetId="20">'[7]32CCG94'!#REF!</definedName>
    <definedName name="nava" localSheetId="22">'[7]32CCG94'!#REF!</definedName>
    <definedName name="nava" localSheetId="23">'[7]32CCG94'!#REF!</definedName>
    <definedName name="nava" localSheetId="27">'[7]32CCG94'!#REF!</definedName>
    <definedName name="nava" localSheetId="13">'[7]32CCG94'!#REF!</definedName>
    <definedName name="nava" localSheetId="21">'[7]32CCG94'!#REF!</definedName>
    <definedName name="nava" localSheetId="17">'[7]32CCG94'!#REF!</definedName>
    <definedName name="nava" localSheetId="15">'[7]32CCG94'!#REF!</definedName>
    <definedName name="nava" localSheetId="24">'[7]32CCG94'!#REF!</definedName>
    <definedName name="nava" localSheetId="31">'[7]32CCG94'!#REF!</definedName>
    <definedName name="nava" localSheetId="30">'[7]32CCG94'!#REF!</definedName>
    <definedName name="nava" localSheetId="60">'[20]32CCG94'!#REF!</definedName>
    <definedName name="nava" localSheetId="58">'[20]32CCG94'!#REF!</definedName>
    <definedName name="nava" localSheetId="48">'[7]32CCG94'!#REF!</definedName>
    <definedName name="nava" localSheetId="88">'[8]32CCG94'!#REF!</definedName>
    <definedName name="nava" localSheetId="89">'[8]32CCG94'!#REF!</definedName>
    <definedName name="nava" localSheetId="50">'[7]32CCG94'!#REF!</definedName>
    <definedName name="nava" localSheetId="49">'[7]32CCG94'!#REF!</definedName>
    <definedName name="nava" localSheetId="7">'[7]32CCG94'!#REF!</definedName>
    <definedName name="nava" localSheetId="9">'[7]32CCG94'!#REF!</definedName>
    <definedName name="nava" localSheetId="4">'[7]32CCG94'!#REF!</definedName>
    <definedName name="nava" localSheetId="114">'[7]32CCG94'!#REF!</definedName>
    <definedName name="nava" localSheetId="64">#REF!</definedName>
    <definedName name="nava" localSheetId="67">#REF!</definedName>
    <definedName name="nava" localSheetId="62">#REF!</definedName>
    <definedName name="nava" localSheetId="63">#REF!</definedName>
    <definedName name="nava" localSheetId="66">#REF!</definedName>
    <definedName name="nava" localSheetId="65">#REF!</definedName>
    <definedName name="nava">'[7]32CCG94'!#REF!</definedName>
    <definedName name="NMI" localSheetId="20">#REF!</definedName>
    <definedName name="NMI" localSheetId="22">#REF!</definedName>
    <definedName name="NMI" localSheetId="23">#REF!</definedName>
    <definedName name="NMI" localSheetId="27">#REF!</definedName>
    <definedName name="NMI" localSheetId="13">#REF!</definedName>
    <definedName name="NMI" localSheetId="21">#REF!</definedName>
    <definedName name="NMI" localSheetId="17">#REF!</definedName>
    <definedName name="NMI" localSheetId="15">#REF!</definedName>
    <definedName name="NMI" localSheetId="24">#REF!</definedName>
    <definedName name="NMI" localSheetId="31">#REF!</definedName>
    <definedName name="NMI" localSheetId="30">#REF!</definedName>
    <definedName name="NMI" localSheetId="60">#REF!</definedName>
    <definedName name="NMI" localSheetId="58">#REF!</definedName>
    <definedName name="NMI" localSheetId="48">#REF!</definedName>
    <definedName name="NMI" localSheetId="88">#REF!</definedName>
    <definedName name="NMI" localSheetId="89">#REF!</definedName>
    <definedName name="NMI" localSheetId="50">#REF!</definedName>
    <definedName name="NMI" localSheetId="49">#REF!</definedName>
    <definedName name="NMI" localSheetId="7">#REF!</definedName>
    <definedName name="NMI" localSheetId="9">#REF!</definedName>
    <definedName name="NMI" localSheetId="4">#REF!</definedName>
    <definedName name="NMI" localSheetId="113">#REF!</definedName>
    <definedName name="NMI" localSheetId="64">#REF!</definedName>
    <definedName name="NMI" localSheetId="67">#REF!</definedName>
    <definedName name="NMI" localSheetId="62">#REF!</definedName>
    <definedName name="NMI" localSheetId="63">#REF!</definedName>
    <definedName name="NMI" localSheetId="66">#REF!</definedName>
    <definedName name="NMI" localSheetId="65">#REF!</definedName>
    <definedName name="NMI">#REF!</definedName>
    <definedName name="NNNNNN" localSheetId="20">#REF!</definedName>
    <definedName name="NNNNNN" localSheetId="22">#REF!</definedName>
    <definedName name="NNNNNN" localSheetId="23">#REF!</definedName>
    <definedName name="NNNNNN" localSheetId="27">#REF!</definedName>
    <definedName name="NNNNNN" localSheetId="13">#REF!</definedName>
    <definedName name="NNNNNN" localSheetId="21">#REF!</definedName>
    <definedName name="NNNNNN" localSheetId="17">#REF!</definedName>
    <definedName name="NNNNNN" localSheetId="15">#REF!</definedName>
    <definedName name="NNNNNN" localSheetId="24">#REF!</definedName>
    <definedName name="NNNNNN" localSheetId="31">#REF!</definedName>
    <definedName name="NNNNNN" localSheetId="30">#REF!</definedName>
    <definedName name="NNNNNN" localSheetId="60">#REF!</definedName>
    <definedName name="NNNNNN" localSheetId="58">#REF!</definedName>
    <definedName name="NNNNNN" localSheetId="48">#REF!</definedName>
    <definedName name="NNNNNN" localSheetId="88">#REF!</definedName>
    <definedName name="NNNNNN" localSheetId="89">#REF!</definedName>
    <definedName name="NNNNNN" localSheetId="50">#REF!</definedName>
    <definedName name="NNNNNN" localSheetId="49">#REF!</definedName>
    <definedName name="NNNNNN" localSheetId="7">#REF!</definedName>
    <definedName name="NNNNNN" localSheetId="9">#REF!</definedName>
    <definedName name="NNNNNN" localSheetId="4">#REF!</definedName>
    <definedName name="NNNNNN" localSheetId="113">#REF!</definedName>
    <definedName name="NNNNNN" localSheetId="64">#REF!</definedName>
    <definedName name="NNNNNN" localSheetId="67">#REF!</definedName>
    <definedName name="NNNNNN" localSheetId="62">#REF!</definedName>
    <definedName name="NNNNNN" localSheetId="63">#REF!</definedName>
    <definedName name="NNNNNN" localSheetId="66">#REF!</definedName>
    <definedName name="NNNNNN" localSheetId="65">#REF!</definedName>
    <definedName name="NNNNNN">#REF!</definedName>
    <definedName name="ÑÑ" localSheetId="20">'[7]32CCG94'!#REF!</definedName>
    <definedName name="ÑÑ" localSheetId="22">'[7]32CCG94'!#REF!</definedName>
    <definedName name="ÑÑ" localSheetId="23">'[7]32CCG94'!#REF!</definedName>
    <definedName name="ÑÑ" localSheetId="27">'[7]32CCG94'!#REF!</definedName>
    <definedName name="ÑÑ" localSheetId="13">'[7]32CCG94'!#REF!</definedName>
    <definedName name="ÑÑ" localSheetId="21">'[7]32CCG94'!#REF!</definedName>
    <definedName name="ÑÑ" localSheetId="17">'[7]32CCG94'!#REF!</definedName>
    <definedName name="ÑÑ" localSheetId="15">'[7]32CCG94'!#REF!</definedName>
    <definedName name="ÑÑ" localSheetId="24">'[7]32CCG94'!#REF!</definedName>
    <definedName name="ÑÑ" localSheetId="31">'[7]32CCG94'!#REF!</definedName>
    <definedName name="ÑÑ" localSheetId="30">'[7]32CCG94'!#REF!</definedName>
    <definedName name="ÑÑ" localSheetId="60">'[14]32CCG94'!#REF!</definedName>
    <definedName name="ÑÑ" localSheetId="58">'[14]32CCG94'!#REF!</definedName>
    <definedName name="ÑÑ" localSheetId="48">'[7]32CCG94'!#REF!</definedName>
    <definedName name="ÑÑ" localSheetId="88">'[15]32CCG94'!#REF!</definedName>
    <definedName name="ÑÑ" localSheetId="89">'[15]32CCG94'!#REF!</definedName>
    <definedName name="ÑÑ" localSheetId="50">'[7]32CCG94'!#REF!</definedName>
    <definedName name="ÑÑ" localSheetId="49">'[7]32CCG94'!#REF!</definedName>
    <definedName name="ÑÑ" localSheetId="7">'[7]32CCG94'!#REF!</definedName>
    <definedName name="ÑÑ" localSheetId="9">'[7]32CCG94'!#REF!</definedName>
    <definedName name="ÑÑ" localSheetId="4">'[7]32CCG94'!#REF!</definedName>
    <definedName name="ÑÑ" localSheetId="114">'[7]32CCG94'!#REF!</definedName>
    <definedName name="ÑÑ" localSheetId="64">#REF!</definedName>
    <definedName name="ÑÑ" localSheetId="67">#REF!</definedName>
    <definedName name="ÑÑ" localSheetId="62">#REF!</definedName>
    <definedName name="ÑÑ" localSheetId="63">#REF!</definedName>
    <definedName name="ÑÑ" localSheetId="66">#REF!</definedName>
    <definedName name="ÑÑ" localSheetId="65">#REF!</definedName>
    <definedName name="ÑÑ">'[7]32CCG94'!#REF!</definedName>
    <definedName name="ÑÑÑÑÑÑÑÑÑÑÑ" localSheetId="20">'[7]32CCG94'!#REF!</definedName>
    <definedName name="ÑÑÑÑÑÑÑÑÑÑÑ" localSheetId="22">'[7]32CCG94'!#REF!</definedName>
    <definedName name="ÑÑÑÑÑÑÑÑÑÑÑ" localSheetId="23">'[7]32CCG94'!#REF!</definedName>
    <definedName name="ÑÑÑÑÑÑÑÑÑÑÑ" localSheetId="27">'[7]32CCG94'!#REF!</definedName>
    <definedName name="ÑÑÑÑÑÑÑÑÑÑÑ" localSheetId="13">'[7]32CCG94'!#REF!</definedName>
    <definedName name="ÑÑÑÑÑÑÑÑÑÑÑ" localSheetId="21">'[7]32CCG94'!#REF!</definedName>
    <definedName name="ÑÑÑÑÑÑÑÑÑÑÑ" localSheetId="17">'[7]32CCG94'!#REF!</definedName>
    <definedName name="ÑÑÑÑÑÑÑÑÑÑÑ" localSheetId="15">'[7]32CCG94'!#REF!</definedName>
    <definedName name="ÑÑÑÑÑÑÑÑÑÑÑ" localSheetId="24">'[7]32CCG94'!#REF!</definedName>
    <definedName name="ÑÑÑÑÑÑÑÑÑÑÑ" localSheetId="31">'[7]32CCG94'!#REF!</definedName>
    <definedName name="ÑÑÑÑÑÑÑÑÑÑÑ" localSheetId="30">'[7]32CCG94'!#REF!</definedName>
    <definedName name="ÑÑÑÑÑÑÑÑÑÑÑ" localSheetId="60">'[20]32CCG94'!#REF!</definedName>
    <definedName name="ÑÑÑÑÑÑÑÑÑÑÑ" localSheetId="58">'[20]32CCG94'!#REF!</definedName>
    <definedName name="ÑÑÑÑÑÑÑÑÑÑÑ" localSheetId="48">'[7]32CCG94'!#REF!</definedName>
    <definedName name="ÑÑÑÑÑÑÑÑÑÑÑ" localSheetId="88">'[8]32CCG94'!#REF!</definedName>
    <definedName name="ÑÑÑÑÑÑÑÑÑÑÑ" localSheetId="89">'[8]32CCG94'!#REF!</definedName>
    <definedName name="ÑÑÑÑÑÑÑÑÑÑÑ" localSheetId="50">'[7]32CCG94'!#REF!</definedName>
    <definedName name="ÑÑÑÑÑÑÑÑÑÑÑ" localSheetId="49">'[7]32CCG94'!#REF!</definedName>
    <definedName name="ÑÑÑÑÑÑÑÑÑÑÑ" localSheetId="7">'[7]32CCG94'!#REF!</definedName>
    <definedName name="ÑÑÑÑÑÑÑÑÑÑÑ" localSheetId="9">'[7]32CCG94'!#REF!</definedName>
    <definedName name="ÑÑÑÑÑÑÑÑÑÑÑ" localSheetId="4">'[7]32CCG94'!#REF!</definedName>
    <definedName name="ÑÑÑÑÑÑÑÑÑÑÑ" localSheetId="114">'[7]32CCG94'!#REF!</definedName>
    <definedName name="ÑÑÑÑÑÑÑÑÑÑÑ" localSheetId="64">#REF!</definedName>
    <definedName name="ÑÑÑÑÑÑÑÑÑÑÑ" localSheetId="67">#REF!</definedName>
    <definedName name="ÑÑÑÑÑÑÑÑÑÑÑ" localSheetId="62">#REF!</definedName>
    <definedName name="ÑÑÑÑÑÑÑÑÑÑÑ" localSheetId="63">#REF!</definedName>
    <definedName name="ÑÑÑÑÑÑÑÑÑÑÑ" localSheetId="66">#REF!</definedName>
    <definedName name="ÑÑÑÑÑÑÑÑÑÑÑ" localSheetId="65">#REF!</definedName>
    <definedName name="ÑÑÑÑÑÑÑÑÑÑÑ">'[7]32CCG94'!#REF!</definedName>
    <definedName name="ÑÑPO" localSheetId="20">'[7]32CCG94'!#REF!</definedName>
    <definedName name="ÑÑPO" localSheetId="22">'[7]32CCG94'!#REF!</definedName>
    <definedName name="ÑÑPO" localSheetId="23">'[7]32CCG94'!#REF!</definedName>
    <definedName name="ÑÑPO" localSheetId="27">'[7]32CCG94'!#REF!</definedName>
    <definedName name="ÑÑPO" localSheetId="13">'[7]32CCG94'!#REF!</definedName>
    <definedName name="ÑÑPO" localSheetId="21">'[7]32CCG94'!#REF!</definedName>
    <definedName name="ÑÑPO" localSheetId="17">'[7]32CCG94'!#REF!</definedName>
    <definedName name="ÑÑPO" localSheetId="15">'[7]32CCG94'!#REF!</definedName>
    <definedName name="ÑÑPO" localSheetId="24">'[7]32CCG94'!#REF!</definedName>
    <definedName name="ÑÑPO" localSheetId="31">'[7]32CCG94'!#REF!</definedName>
    <definedName name="ÑÑPO" localSheetId="30">'[7]32CCG94'!#REF!</definedName>
    <definedName name="ÑÑPO" localSheetId="60">'[12]32CCG94'!#REF!</definedName>
    <definedName name="ÑÑPO" localSheetId="58">'[12]32CCG94'!#REF!</definedName>
    <definedName name="ÑÑPO" localSheetId="48">'[7]32CCG94'!#REF!</definedName>
    <definedName name="ÑÑPO" localSheetId="88">'[13]32CCG94'!#REF!</definedName>
    <definedName name="ÑÑPO" localSheetId="89">'[13]32CCG94'!#REF!</definedName>
    <definedName name="ÑÑPO" localSheetId="50">'[7]32CCG94'!#REF!</definedName>
    <definedName name="ÑÑPO" localSheetId="49">'[7]32CCG94'!#REF!</definedName>
    <definedName name="ÑÑPO" localSheetId="7">'[7]32CCG94'!#REF!</definedName>
    <definedName name="ÑÑPO" localSheetId="9">'[7]32CCG94'!#REF!</definedName>
    <definedName name="ÑÑPO" localSheetId="4">'[7]32CCG94'!#REF!</definedName>
    <definedName name="ÑÑPO" localSheetId="114">'[7]32CCG94'!#REF!</definedName>
    <definedName name="ÑÑPO" localSheetId="64">#REF!</definedName>
    <definedName name="ÑÑPO" localSheetId="67">#REF!</definedName>
    <definedName name="ÑÑPO" localSheetId="62">#REF!</definedName>
    <definedName name="ÑÑPO" localSheetId="63">#REF!</definedName>
    <definedName name="ÑÑPO" localSheetId="66">#REF!</definedName>
    <definedName name="ÑÑPO" localSheetId="65">#REF!</definedName>
    <definedName name="ÑÑPO">'[7]32CCG94'!#REF!</definedName>
    <definedName name="ÑOP" localSheetId="20">'[7]32CCG94'!#REF!</definedName>
    <definedName name="ÑOP" localSheetId="22">'[7]32CCG94'!#REF!</definedName>
    <definedName name="ÑOP" localSheetId="23">'[7]32CCG94'!#REF!</definedName>
    <definedName name="ÑOP" localSheetId="27">'[7]32CCG94'!#REF!</definedName>
    <definedName name="ÑOP" localSheetId="13">'[7]32CCG94'!#REF!</definedName>
    <definedName name="ÑOP" localSheetId="21">'[7]32CCG94'!#REF!</definedName>
    <definedName name="ÑOP" localSheetId="17">'[7]32CCG94'!#REF!</definedName>
    <definedName name="ÑOP" localSheetId="15">'[7]32CCG94'!#REF!</definedName>
    <definedName name="ÑOP" localSheetId="24">'[7]32CCG94'!#REF!</definedName>
    <definedName name="ÑOP" localSheetId="31">'[7]32CCG94'!#REF!</definedName>
    <definedName name="ÑOP" localSheetId="30">'[7]32CCG94'!#REF!</definedName>
    <definedName name="ÑOP" localSheetId="60">'[12]32CCG94'!#REF!</definedName>
    <definedName name="ÑOP" localSheetId="58">'[12]32CCG94'!#REF!</definedName>
    <definedName name="ÑOP" localSheetId="48">'[7]32CCG94'!#REF!</definedName>
    <definedName name="ÑOP" localSheetId="88">'[13]32CCG94'!#REF!</definedName>
    <definedName name="ÑOP" localSheetId="89">'[13]32CCG94'!#REF!</definedName>
    <definedName name="ÑOP" localSheetId="50">'[7]32CCG94'!#REF!</definedName>
    <definedName name="ÑOP" localSheetId="49">'[7]32CCG94'!#REF!</definedName>
    <definedName name="ÑOP" localSheetId="7">'[7]32CCG94'!#REF!</definedName>
    <definedName name="ÑOP" localSheetId="9">'[7]32CCG94'!#REF!</definedName>
    <definedName name="ÑOP" localSheetId="4">'[7]32CCG94'!#REF!</definedName>
    <definedName name="ÑOP" localSheetId="114">'[7]32CCG94'!#REF!</definedName>
    <definedName name="ÑOP" localSheetId="64">#REF!</definedName>
    <definedName name="ÑOP" localSheetId="67">#REF!</definedName>
    <definedName name="ÑOP" localSheetId="62">#REF!</definedName>
    <definedName name="ÑOP" localSheetId="63">#REF!</definedName>
    <definedName name="ÑOP" localSheetId="66">#REF!</definedName>
    <definedName name="ÑOP" localSheetId="65">#REF!</definedName>
    <definedName name="ÑOP">'[7]32CCG94'!#REF!</definedName>
    <definedName name="o">'[4]PLANTILLA 99'!$F$2:$I$316</definedName>
    <definedName name="OOOOOOOOOOO" localSheetId="20">#REF!</definedName>
    <definedName name="OOOOOOOOOOO" localSheetId="22">#REF!</definedName>
    <definedName name="OOOOOOOOOOO" localSheetId="23">#REF!</definedName>
    <definedName name="OOOOOOOOOOO" localSheetId="27">#REF!</definedName>
    <definedName name="OOOOOOOOOOO" localSheetId="13">#REF!</definedName>
    <definedName name="OOOOOOOOOOO" localSheetId="21">#REF!</definedName>
    <definedName name="OOOOOOOOOOO" localSheetId="17">#REF!</definedName>
    <definedName name="OOOOOOOOOOO" localSheetId="15">#REF!</definedName>
    <definedName name="OOOOOOOOOOO" localSheetId="24">#REF!</definedName>
    <definedName name="OOOOOOOOOOO" localSheetId="31">#REF!</definedName>
    <definedName name="OOOOOOOOOOO" localSheetId="30">#REF!</definedName>
    <definedName name="OOOOOOOOOOO" localSheetId="60">#REF!</definedName>
    <definedName name="OOOOOOOOOOO" localSheetId="58">#REF!</definedName>
    <definedName name="OOOOOOOOOOO" localSheetId="48">#REF!</definedName>
    <definedName name="OOOOOOOOOOO" localSheetId="88">#REF!</definedName>
    <definedName name="OOOOOOOOOOO" localSheetId="89">#REF!</definedName>
    <definedName name="OOOOOOOOOOO" localSheetId="50">#REF!</definedName>
    <definedName name="OOOOOOOOOOO" localSheetId="49">#REF!</definedName>
    <definedName name="OOOOOOOOOOO" localSheetId="7">#REF!</definedName>
    <definedName name="OOOOOOOOOOO" localSheetId="9">#REF!</definedName>
    <definedName name="OOOOOOOOOOO" localSheetId="4">#REF!</definedName>
    <definedName name="OOOOOOOOOOO" localSheetId="113">#REF!</definedName>
    <definedName name="OOOOOOOOOOO" localSheetId="64">#REF!</definedName>
    <definedName name="OOOOOOOOOOO" localSheetId="67">#REF!</definedName>
    <definedName name="OOOOOOOOOOO" localSheetId="62">#REF!</definedName>
    <definedName name="OOOOOOOOOOO" localSheetId="63">#REF!</definedName>
    <definedName name="OOOOOOOOOOO" localSheetId="66">#REF!</definedName>
    <definedName name="OOOOOOOOOOO" localSheetId="65">#REF!</definedName>
    <definedName name="OOOOOOOOOOO">#REF!</definedName>
    <definedName name="P_AA" localSheetId="20">#REF!</definedName>
    <definedName name="P_AA" localSheetId="22">#REF!</definedName>
    <definedName name="P_AA" localSheetId="23">#REF!</definedName>
    <definedName name="P_AA" localSheetId="27">#REF!</definedName>
    <definedName name="P_AA" localSheetId="13">#REF!</definedName>
    <definedName name="P_AA" localSheetId="21">#REF!</definedName>
    <definedName name="P_AA" localSheetId="17">#REF!</definedName>
    <definedName name="P_AA" localSheetId="15">#REF!</definedName>
    <definedName name="P_AA" localSheetId="24">#REF!</definedName>
    <definedName name="P_AA" localSheetId="31">#REF!</definedName>
    <definedName name="P_AA" localSheetId="30">#REF!</definedName>
    <definedName name="P_AA" localSheetId="60">#REF!</definedName>
    <definedName name="P_AA" localSheetId="58">#REF!</definedName>
    <definedName name="P_AA" localSheetId="89">#REF!</definedName>
    <definedName name="P_AA" localSheetId="50">#REF!</definedName>
    <definedName name="P_AA" localSheetId="49">#REF!</definedName>
    <definedName name="P_AA" localSheetId="7">#REF!</definedName>
    <definedName name="P_AA" localSheetId="9">#REF!</definedName>
    <definedName name="P_AA" localSheetId="4">#REF!</definedName>
    <definedName name="P_AA" localSheetId="113">#REF!</definedName>
    <definedName name="P_AA" localSheetId="64">#REF!</definedName>
    <definedName name="P_AA" localSheetId="67">#REF!</definedName>
    <definedName name="P_AA" localSheetId="62">#REF!</definedName>
    <definedName name="P_AA" localSheetId="63">#REF!</definedName>
    <definedName name="P_AA" localSheetId="66">#REF!</definedName>
    <definedName name="P_AA" localSheetId="65">#REF!</definedName>
    <definedName name="P_AA">#REF!</definedName>
    <definedName name="P_AL" localSheetId="20">#REF!</definedName>
    <definedName name="P_AL" localSheetId="22">#REF!</definedName>
    <definedName name="P_AL" localSheetId="23">#REF!</definedName>
    <definedName name="P_AL" localSheetId="27">#REF!</definedName>
    <definedName name="P_AL" localSheetId="13">#REF!</definedName>
    <definedName name="P_AL" localSheetId="21">#REF!</definedName>
    <definedName name="P_AL" localSheetId="17">#REF!</definedName>
    <definedName name="P_AL" localSheetId="15">#REF!</definedName>
    <definedName name="P_AL" localSheetId="24">#REF!</definedName>
    <definedName name="P_AL" localSheetId="31">#REF!</definedName>
    <definedName name="P_AL" localSheetId="30">#REF!</definedName>
    <definedName name="P_AL" localSheetId="60">#REF!</definedName>
    <definedName name="P_AL" localSheetId="58">#REF!</definedName>
    <definedName name="P_AL" localSheetId="89">#REF!</definedName>
    <definedName name="P_AL" localSheetId="50">#REF!</definedName>
    <definedName name="P_AL" localSheetId="49">#REF!</definedName>
    <definedName name="P_AL" localSheetId="7">#REF!</definedName>
    <definedName name="P_AL" localSheetId="9">#REF!</definedName>
    <definedName name="P_AL" localSheetId="4">#REF!</definedName>
    <definedName name="P_AL" localSheetId="113">#REF!</definedName>
    <definedName name="P_AL" localSheetId="64">#REF!</definedName>
    <definedName name="P_AL" localSheetId="67">#REF!</definedName>
    <definedName name="P_AL" localSheetId="62">#REF!</definedName>
    <definedName name="P_AL" localSheetId="63">#REF!</definedName>
    <definedName name="P_AL" localSheetId="66">#REF!</definedName>
    <definedName name="P_AL" localSheetId="65">#REF!</definedName>
    <definedName name="P_AL">#REF!</definedName>
    <definedName name="P_AMD" localSheetId="20">#REF!</definedName>
    <definedName name="P_AMD" localSheetId="22">#REF!</definedName>
    <definedName name="P_AMD" localSheetId="23">#REF!</definedName>
    <definedName name="P_AMD" localSheetId="27">#REF!</definedName>
    <definedName name="P_AMD" localSheetId="13">#REF!</definedName>
    <definedName name="P_AMD" localSheetId="21">#REF!</definedName>
    <definedName name="P_AMD" localSheetId="17">#REF!</definedName>
    <definedName name="P_AMD" localSheetId="15">#REF!</definedName>
    <definedName name="P_AMD" localSheetId="24">#REF!</definedName>
    <definedName name="P_AMD" localSheetId="31">#REF!</definedName>
    <definedName name="P_AMD" localSheetId="30">#REF!</definedName>
    <definedName name="P_AMD" localSheetId="60">#REF!</definedName>
    <definedName name="P_AMD" localSheetId="58">#REF!</definedName>
    <definedName name="P_AMD" localSheetId="89">#REF!</definedName>
    <definedName name="P_AMD" localSheetId="50">#REF!</definedName>
    <definedName name="P_AMD" localSheetId="49">#REF!</definedName>
    <definedName name="P_AMD" localSheetId="7">#REF!</definedName>
    <definedName name="P_AMD" localSheetId="9">#REF!</definedName>
    <definedName name="P_AMD" localSheetId="4">#REF!</definedName>
    <definedName name="P_AMD" localSheetId="113">#REF!</definedName>
    <definedName name="P_AMD" localSheetId="64">#REF!</definedName>
    <definedName name="P_AMD" localSheetId="67">#REF!</definedName>
    <definedName name="P_AMD" localSheetId="62">#REF!</definedName>
    <definedName name="P_AMD" localSheetId="63">#REF!</definedName>
    <definedName name="P_AMD" localSheetId="66">#REF!</definedName>
    <definedName name="P_AMD" localSheetId="65">#REF!</definedName>
    <definedName name="P_AMD">#REF!</definedName>
    <definedName name="P_CESANTIA" localSheetId="20">#REF!</definedName>
    <definedName name="P_CESANTIA" localSheetId="22">#REF!</definedName>
    <definedName name="P_CESANTIA" localSheetId="23">#REF!</definedName>
    <definedName name="P_CESANTIA" localSheetId="27">#REF!</definedName>
    <definedName name="P_CESANTIA" localSheetId="13">#REF!</definedName>
    <definedName name="P_CESANTIA" localSheetId="21">#REF!</definedName>
    <definedName name="P_CESANTIA" localSheetId="17">#REF!</definedName>
    <definedName name="P_CESANTIA" localSheetId="15">#REF!</definedName>
    <definedName name="P_CESANTIA" localSheetId="24">#REF!</definedName>
    <definedName name="P_CESANTIA" localSheetId="31">#REF!</definedName>
    <definedName name="P_CESANTIA" localSheetId="30">#REF!</definedName>
    <definedName name="P_CESANTIA" localSheetId="60">#REF!</definedName>
    <definedName name="P_CESANTIA" localSheetId="58">#REF!</definedName>
    <definedName name="P_CESANTIA" localSheetId="89">#REF!</definedName>
    <definedName name="P_CESANTIA" localSheetId="50">#REF!</definedName>
    <definedName name="P_CESANTIA" localSheetId="49">#REF!</definedName>
    <definedName name="P_CESANTIA" localSheetId="7">#REF!</definedName>
    <definedName name="P_CESANTIA" localSheetId="9">#REF!</definedName>
    <definedName name="P_CESANTIA" localSheetId="4">#REF!</definedName>
    <definedName name="P_CESANTIA" localSheetId="113">#REF!</definedName>
    <definedName name="P_CESANTIA" localSheetId="64">#REF!</definedName>
    <definedName name="P_CESANTIA" localSheetId="67">#REF!</definedName>
    <definedName name="P_CESANTIA" localSheetId="62">#REF!</definedName>
    <definedName name="P_CESANTIA" localSheetId="63">#REF!</definedName>
    <definedName name="P_CESANTIA" localSheetId="66">#REF!</definedName>
    <definedName name="P_CESANTIA" localSheetId="65">#REF!</definedName>
    <definedName name="P_CESANTIA">#REF!</definedName>
    <definedName name="P_CSCES" localSheetId="20">#REF!</definedName>
    <definedName name="P_CSCES" localSheetId="22">#REF!</definedName>
    <definedName name="P_CSCES" localSheetId="23">#REF!</definedName>
    <definedName name="P_CSCES" localSheetId="27">#REF!</definedName>
    <definedName name="P_CSCES" localSheetId="13">#REF!</definedName>
    <definedName name="P_CSCES" localSheetId="21">#REF!</definedName>
    <definedName name="P_CSCES" localSheetId="17">#REF!</definedName>
    <definedName name="P_CSCES" localSheetId="15">#REF!</definedName>
    <definedName name="P_CSCES" localSheetId="24">#REF!</definedName>
    <definedName name="P_CSCES" localSheetId="31">#REF!</definedName>
    <definedName name="P_CSCES" localSheetId="30">#REF!</definedName>
    <definedName name="P_CSCES" localSheetId="60">#REF!</definedName>
    <definedName name="P_CSCES" localSheetId="58">#REF!</definedName>
    <definedName name="P_CSCES" localSheetId="89">#REF!</definedName>
    <definedName name="P_CSCES" localSheetId="50">#REF!</definedName>
    <definedName name="P_CSCES" localSheetId="49">#REF!</definedName>
    <definedName name="P_CSCES" localSheetId="7">#REF!</definedName>
    <definedName name="P_CSCES" localSheetId="9">#REF!</definedName>
    <definedName name="P_CSCES" localSheetId="4">#REF!</definedName>
    <definedName name="P_CSCES" localSheetId="113">#REF!</definedName>
    <definedName name="P_CSCES" localSheetId="64">#REF!</definedName>
    <definedName name="P_CSCES" localSheetId="67">#REF!</definedName>
    <definedName name="P_CSCES" localSheetId="62">#REF!</definedName>
    <definedName name="P_CSCES" localSheetId="63">#REF!</definedName>
    <definedName name="P_CSCES" localSheetId="66">#REF!</definedName>
    <definedName name="P_CSCES" localSheetId="65">#REF!</definedName>
    <definedName name="P_CSCES">#REF!</definedName>
    <definedName name="P_CSISSSTE" localSheetId="20">#REF!</definedName>
    <definedName name="P_CSISSSTE" localSheetId="22">#REF!</definedName>
    <definedName name="P_CSISSSTE" localSheetId="23">#REF!</definedName>
    <definedName name="P_CSISSSTE" localSheetId="27">#REF!</definedName>
    <definedName name="P_CSISSSTE" localSheetId="13">#REF!</definedName>
    <definedName name="P_CSISSSTE" localSheetId="21">#REF!</definedName>
    <definedName name="P_CSISSSTE" localSheetId="17">#REF!</definedName>
    <definedName name="P_CSISSSTE" localSheetId="15">#REF!</definedName>
    <definedName name="P_CSISSSTE" localSheetId="24">#REF!</definedName>
    <definedName name="P_CSISSSTE" localSheetId="31">#REF!</definedName>
    <definedName name="P_CSISSSTE" localSheetId="30">#REF!</definedName>
    <definedName name="P_CSISSSTE" localSheetId="60">#REF!</definedName>
    <definedName name="P_CSISSSTE" localSheetId="58">#REF!</definedName>
    <definedName name="P_CSISSSTE" localSheetId="89">#REF!</definedName>
    <definedName name="P_CSISSSTE" localSheetId="50">#REF!</definedName>
    <definedName name="P_CSISSSTE" localSheetId="49">#REF!</definedName>
    <definedName name="P_CSISSSTE" localSheetId="7">#REF!</definedName>
    <definedName name="P_CSISSSTE" localSheetId="9">#REF!</definedName>
    <definedName name="P_CSISSSTE" localSheetId="4">#REF!</definedName>
    <definedName name="P_CSISSSTE" localSheetId="113">#REF!</definedName>
    <definedName name="P_CSISSSTE" localSheetId="64">#REF!</definedName>
    <definedName name="P_CSISSSTE" localSheetId="67">#REF!</definedName>
    <definedName name="P_CSISSSTE" localSheetId="62">#REF!</definedName>
    <definedName name="P_CSISSSTE" localSheetId="63">#REF!</definedName>
    <definedName name="P_CSISSSTE" localSheetId="66">#REF!</definedName>
    <definedName name="P_CSISSSTE" localSheetId="65">#REF!</definedName>
    <definedName name="P_CSISSSTE">#REF!</definedName>
    <definedName name="P_DESP" localSheetId="20">#REF!</definedName>
    <definedName name="P_DESP" localSheetId="22">#REF!</definedName>
    <definedName name="P_DESP" localSheetId="23">#REF!</definedName>
    <definedName name="P_DESP" localSheetId="27">#REF!</definedName>
    <definedName name="P_DESP" localSheetId="13">#REF!</definedName>
    <definedName name="P_DESP" localSheetId="21">#REF!</definedName>
    <definedName name="P_DESP" localSheetId="17">#REF!</definedName>
    <definedName name="P_DESP" localSheetId="15">#REF!</definedName>
    <definedName name="P_DESP" localSheetId="24">#REF!</definedName>
    <definedName name="P_DESP" localSheetId="31">#REF!</definedName>
    <definedName name="P_DESP" localSheetId="30">#REF!</definedName>
    <definedName name="P_DESP" localSheetId="60">#REF!</definedName>
    <definedName name="P_DESP" localSheetId="58">#REF!</definedName>
    <definedName name="P_DESP" localSheetId="89">#REF!</definedName>
    <definedName name="P_DESP" localSheetId="50">#REF!</definedName>
    <definedName name="P_DESP" localSheetId="49">#REF!</definedName>
    <definedName name="P_DESP" localSheetId="7">#REF!</definedName>
    <definedName name="P_DESP" localSheetId="9">#REF!</definedName>
    <definedName name="P_DESP" localSheetId="4">#REF!</definedName>
    <definedName name="P_DESP" localSheetId="113">#REF!</definedName>
    <definedName name="P_DESP" localSheetId="64">#REF!</definedName>
    <definedName name="P_DESP" localSheetId="67">#REF!</definedName>
    <definedName name="P_DESP" localSheetId="62">#REF!</definedName>
    <definedName name="P_DESP" localSheetId="63">#REF!</definedName>
    <definedName name="P_DESP" localSheetId="66">#REF!</definedName>
    <definedName name="P_DESP" localSheetId="65">#REF!</definedName>
    <definedName name="P_DESP">#REF!</definedName>
    <definedName name="P_DESPM" localSheetId="20">#REF!</definedName>
    <definedName name="P_DESPM" localSheetId="22">#REF!</definedName>
    <definedName name="P_DESPM" localSheetId="23">#REF!</definedName>
    <definedName name="P_DESPM" localSheetId="27">#REF!</definedName>
    <definedName name="P_DESPM" localSheetId="13">#REF!</definedName>
    <definedName name="P_DESPM" localSheetId="21">#REF!</definedName>
    <definedName name="P_DESPM" localSheetId="17">#REF!</definedName>
    <definedName name="P_DESPM" localSheetId="15">#REF!</definedName>
    <definedName name="P_DESPM" localSheetId="24">#REF!</definedName>
    <definedName name="P_DESPM" localSheetId="31">#REF!</definedName>
    <definedName name="P_DESPM" localSheetId="30">#REF!</definedName>
    <definedName name="P_DESPM" localSheetId="60">#REF!</definedName>
    <definedName name="P_DESPM" localSheetId="58">#REF!</definedName>
    <definedName name="P_DESPM" localSheetId="89">#REF!</definedName>
    <definedName name="P_DESPM" localSheetId="50">#REF!</definedName>
    <definedName name="P_DESPM" localSheetId="49">#REF!</definedName>
    <definedName name="P_DESPM" localSheetId="7">#REF!</definedName>
    <definedName name="P_DESPM" localSheetId="9">#REF!</definedName>
    <definedName name="P_DESPM" localSheetId="4">#REF!</definedName>
    <definedName name="P_DESPM" localSheetId="113">#REF!</definedName>
    <definedName name="P_DESPM" localSheetId="64">#REF!</definedName>
    <definedName name="P_DESPM" localSheetId="67">#REF!</definedName>
    <definedName name="P_DESPM" localSheetId="62">#REF!</definedName>
    <definedName name="P_DESPM" localSheetId="63">#REF!</definedName>
    <definedName name="P_DESPM" localSheetId="66">#REF!</definedName>
    <definedName name="P_DESPM" localSheetId="65">#REF!</definedName>
    <definedName name="P_DESPM">#REF!</definedName>
    <definedName name="P_DM" localSheetId="20">#REF!</definedName>
    <definedName name="P_DM" localSheetId="22">#REF!</definedName>
    <definedName name="P_DM" localSheetId="23">#REF!</definedName>
    <definedName name="P_DM" localSheetId="27">#REF!</definedName>
    <definedName name="P_DM" localSheetId="13">#REF!</definedName>
    <definedName name="P_DM" localSheetId="21">#REF!</definedName>
    <definedName name="P_DM" localSheetId="17">#REF!</definedName>
    <definedName name="P_DM" localSheetId="15">#REF!</definedName>
    <definedName name="P_DM" localSheetId="24">#REF!</definedName>
    <definedName name="P_DM" localSheetId="31">#REF!</definedName>
    <definedName name="P_DM" localSheetId="30">#REF!</definedName>
    <definedName name="P_DM" localSheetId="60">#REF!</definedName>
    <definedName name="P_DM" localSheetId="58">#REF!</definedName>
    <definedName name="P_DM" localSheetId="89">#REF!</definedName>
    <definedName name="P_DM" localSheetId="50">#REF!</definedName>
    <definedName name="P_DM" localSheetId="49">#REF!</definedName>
    <definedName name="P_DM" localSheetId="7">#REF!</definedName>
    <definedName name="P_DM" localSheetId="9">#REF!</definedName>
    <definedName name="P_DM" localSheetId="4">#REF!</definedName>
    <definedName name="P_DM" localSheetId="113">#REF!</definedName>
    <definedName name="P_DM" localSheetId="64">#REF!</definedName>
    <definedName name="P_DM" localSheetId="67">#REF!</definedName>
    <definedName name="P_DM" localSheetId="62">#REF!</definedName>
    <definedName name="P_DM" localSheetId="63">#REF!</definedName>
    <definedName name="P_DM" localSheetId="66">#REF!</definedName>
    <definedName name="P_DM" localSheetId="65">#REF!</definedName>
    <definedName name="P_DM">#REF!</definedName>
    <definedName name="P_FOVISSSTE" localSheetId="20">#REF!</definedName>
    <definedName name="P_FOVISSSTE" localSheetId="22">#REF!</definedName>
    <definedName name="P_FOVISSSTE" localSheetId="23">#REF!</definedName>
    <definedName name="P_FOVISSSTE" localSheetId="27">#REF!</definedName>
    <definedName name="P_FOVISSSTE" localSheetId="13">#REF!</definedName>
    <definedName name="P_FOVISSSTE" localSheetId="21">#REF!</definedName>
    <definedName name="P_FOVISSSTE" localSheetId="17">#REF!</definedName>
    <definedName name="P_FOVISSSTE" localSheetId="15">#REF!</definedName>
    <definedName name="P_FOVISSSTE" localSheetId="24">#REF!</definedName>
    <definedName name="P_FOVISSSTE" localSheetId="31">#REF!</definedName>
    <definedName name="P_FOVISSSTE" localSheetId="30">#REF!</definedName>
    <definedName name="P_FOVISSSTE" localSheetId="60">#REF!</definedName>
    <definedName name="P_FOVISSSTE" localSheetId="58">#REF!</definedName>
    <definedName name="P_FOVISSSTE" localSheetId="89">#REF!</definedName>
    <definedName name="P_FOVISSSTE" localSheetId="50">#REF!</definedName>
    <definedName name="P_FOVISSSTE" localSheetId="49">#REF!</definedName>
    <definedName name="P_FOVISSSTE" localSheetId="7">#REF!</definedName>
    <definedName name="P_FOVISSSTE" localSheetId="9">#REF!</definedName>
    <definedName name="P_FOVISSSTE" localSheetId="4">#REF!</definedName>
    <definedName name="P_FOVISSSTE" localSheetId="113">#REF!</definedName>
    <definedName name="P_FOVISSSTE" localSheetId="64">#REF!</definedName>
    <definedName name="P_FOVISSSTE" localSheetId="67">#REF!</definedName>
    <definedName name="P_FOVISSSTE" localSheetId="62">#REF!</definedName>
    <definedName name="P_FOVISSSTE" localSheetId="63">#REF!</definedName>
    <definedName name="P_FOVISSSTE" localSheetId="66">#REF!</definedName>
    <definedName name="P_FOVISSSTE" localSheetId="65">#REF!</definedName>
    <definedName name="P_FOVISSSTE">#REF!</definedName>
    <definedName name="P_FPA" localSheetId="20">#REF!</definedName>
    <definedName name="P_FPA" localSheetId="22">#REF!</definedName>
    <definedName name="P_FPA" localSheetId="23">#REF!</definedName>
    <definedName name="P_FPA" localSheetId="27">#REF!</definedName>
    <definedName name="P_FPA" localSheetId="13">#REF!</definedName>
    <definedName name="P_FPA" localSheetId="21">#REF!</definedName>
    <definedName name="P_FPA" localSheetId="17">#REF!</definedName>
    <definedName name="P_FPA" localSheetId="15">#REF!</definedName>
    <definedName name="P_FPA" localSheetId="24">#REF!</definedName>
    <definedName name="P_FPA" localSheetId="31">#REF!</definedName>
    <definedName name="P_FPA" localSheetId="30">#REF!</definedName>
    <definedName name="P_FPA" localSheetId="60">#REF!</definedName>
    <definedName name="P_FPA" localSheetId="58">#REF!</definedName>
    <definedName name="P_FPA" localSheetId="89">#REF!</definedName>
    <definedName name="P_FPA" localSheetId="50">#REF!</definedName>
    <definedName name="P_FPA" localSheetId="49">#REF!</definedName>
    <definedName name="P_FPA" localSheetId="7">#REF!</definedName>
    <definedName name="P_FPA" localSheetId="9">#REF!</definedName>
    <definedName name="P_FPA" localSheetId="4">#REF!</definedName>
    <definedName name="P_FPA" localSheetId="113">#REF!</definedName>
    <definedName name="P_FPA" localSheetId="64">#REF!</definedName>
    <definedName name="P_FPA" localSheetId="67">#REF!</definedName>
    <definedName name="P_FPA" localSheetId="62">#REF!</definedName>
    <definedName name="P_FPA" localSheetId="63">#REF!</definedName>
    <definedName name="P_FPA" localSheetId="66">#REF!</definedName>
    <definedName name="P_FPA" localSheetId="65">#REF!</definedName>
    <definedName name="P_FPA">#REF!</definedName>
    <definedName name="P_ISRAGUI" localSheetId="20">#REF!</definedName>
    <definedName name="P_ISRAGUI" localSheetId="22">#REF!</definedName>
    <definedName name="P_ISRAGUI" localSheetId="23">#REF!</definedName>
    <definedName name="P_ISRAGUI" localSheetId="27">#REF!</definedName>
    <definedName name="P_ISRAGUI" localSheetId="13">#REF!</definedName>
    <definedName name="P_ISRAGUI" localSheetId="21">#REF!</definedName>
    <definedName name="P_ISRAGUI" localSheetId="17">#REF!</definedName>
    <definedName name="P_ISRAGUI" localSheetId="15">#REF!</definedName>
    <definedName name="P_ISRAGUI" localSheetId="24">#REF!</definedName>
    <definedName name="P_ISRAGUI" localSheetId="31">#REF!</definedName>
    <definedName name="P_ISRAGUI" localSheetId="30">#REF!</definedName>
    <definedName name="P_ISRAGUI" localSheetId="60">#REF!</definedName>
    <definedName name="P_ISRAGUI" localSheetId="58">#REF!</definedName>
    <definedName name="P_ISRAGUI" localSheetId="89">#REF!</definedName>
    <definedName name="P_ISRAGUI" localSheetId="50">#REF!</definedName>
    <definedName name="P_ISRAGUI" localSheetId="49">#REF!</definedName>
    <definedName name="P_ISRAGUI" localSheetId="7">#REF!</definedName>
    <definedName name="P_ISRAGUI" localSheetId="9">#REF!</definedName>
    <definedName name="P_ISRAGUI" localSheetId="4">#REF!</definedName>
    <definedName name="P_ISRAGUI" localSheetId="113">#REF!</definedName>
    <definedName name="P_ISRAGUI" localSheetId="64">#REF!</definedName>
    <definedName name="P_ISRAGUI" localSheetId="67">#REF!</definedName>
    <definedName name="P_ISRAGUI" localSheetId="62">#REF!</definedName>
    <definedName name="P_ISRAGUI" localSheetId="63">#REF!</definedName>
    <definedName name="P_ISRAGUI" localSheetId="66">#REF!</definedName>
    <definedName name="P_ISRAGUI" localSheetId="65">#REF!</definedName>
    <definedName name="P_ISRAGUI">#REF!</definedName>
    <definedName name="P_ISRGFACG" localSheetId="20">#REF!</definedName>
    <definedName name="P_ISRGFACG" localSheetId="22">#REF!</definedName>
    <definedName name="P_ISRGFACG" localSheetId="23">#REF!</definedName>
    <definedName name="P_ISRGFACG" localSheetId="27">#REF!</definedName>
    <definedName name="P_ISRGFACG" localSheetId="13">#REF!</definedName>
    <definedName name="P_ISRGFACG" localSheetId="21">#REF!</definedName>
    <definedName name="P_ISRGFACG" localSheetId="17">#REF!</definedName>
    <definedName name="P_ISRGFACG" localSheetId="15">#REF!</definedName>
    <definedName name="P_ISRGFACG" localSheetId="24">#REF!</definedName>
    <definedName name="P_ISRGFACG" localSheetId="31">#REF!</definedName>
    <definedName name="P_ISRGFACG" localSheetId="30">#REF!</definedName>
    <definedName name="P_ISRGFACG" localSheetId="60">#REF!</definedName>
    <definedName name="P_ISRGFACG" localSheetId="58">#REF!</definedName>
    <definedName name="P_ISRGFACG" localSheetId="89">#REF!</definedName>
    <definedName name="P_ISRGFACG" localSheetId="50">#REF!</definedName>
    <definedName name="P_ISRGFACG" localSheetId="49">#REF!</definedName>
    <definedName name="P_ISRGFACG" localSheetId="7">#REF!</definedName>
    <definedName name="P_ISRGFACG" localSheetId="9">#REF!</definedName>
    <definedName name="P_ISRGFACG" localSheetId="4">#REF!</definedName>
    <definedName name="P_ISRGFACG" localSheetId="113">#REF!</definedName>
    <definedName name="P_ISRGFACG" localSheetId="64">#REF!</definedName>
    <definedName name="P_ISRGFACG" localSheetId="67">#REF!</definedName>
    <definedName name="P_ISRGFACG" localSheetId="62">#REF!</definedName>
    <definedName name="P_ISRGFACG" localSheetId="63">#REF!</definedName>
    <definedName name="P_ISRGFACG" localSheetId="66">#REF!</definedName>
    <definedName name="P_ISRGFACG" localSheetId="65">#REF!</definedName>
    <definedName name="P_ISRGFACG">#REF!</definedName>
    <definedName name="P_ISRPRVA" localSheetId="20">#REF!</definedName>
    <definedName name="P_ISRPRVA" localSheetId="22">#REF!</definedName>
    <definedName name="P_ISRPRVA" localSheetId="23">#REF!</definedName>
    <definedName name="P_ISRPRVA" localSheetId="27">#REF!</definedName>
    <definedName name="P_ISRPRVA" localSheetId="13">#REF!</definedName>
    <definedName name="P_ISRPRVA" localSheetId="21">#REF!</definedName>
    <definedName name="P_ISRPRVA" localSheetId="17">#REF!</definedName>
    <definedName name="P_ISRPRVA" localSheetId="15">#REF!</definedName>
    <definedName name="P_ISRPRVA" localSheetId="24">#REF!</definedName>
    <definedName name="P_ISRPRVA" localSheetId="31">#REF!</definedName>
    <definedName name="P_ISRPRVA" localSheetId="30">#REF!</definedName>
    <definedName name="P_ISRPRVA" localSheetId="60">#REF!</definedName>
    <definedName name="P_ISRPRVA" localSheetId="58">#REF!</definedName>
    <definedName name="P_ISRPRVA" localSheetId="89">#REF!</definedName>
    <definedName name="P_ISRPRVA" localSheetId="50">#REF!</definedName>
    <definedName name="P_ISRPRVA" localSheetId="49">#REF!</definedName>
    <definedName name="P_ISRPRVA" localSheetId="7">#REF!</definedName>
    <definedName name="P_ISRPRVA" localSheetId="9">#REF!</definedName>
    <definedName name="P_ISRPRVA" localSheetId="4">#REF!</definedName>
    <definedName name="P_ISRPRVA" localSheetId="113">#REF!</definedName>
    <definedName name="P_ISRPRVA" localSheetId="64">#REF!</definedName>
    <definedName name="P_ISRPRVA" localSheetId="67">#REF!</definedName>
    <definedName name="P_ISRPRVA" localSheetId="62">#REF!</definedName>
    <definedName name="P_ISRPRVA" localSheetId="63">#REF!</definedName>
    <definedName name="P_ISRPRVA" localSheetId="66">#REF!</definedName>
    <definedName name="P_ISRPRVA" localSheetId="65">#REF!</definedName>
    <definedName name="P_ISRPRVA">#REF!</definedName>
    <definedName name="P_ISSSTE" localSheetId="20">#REF!</definedName>
    <definedName name="P_ISSSTE" localSheetId="22">#REF!</definedName>
    <definedName name="P_ISSSTE" localSheetId="23">#REF!</definedName>
    <definedName name="P_ISSSTE" localSheetId="27">#REF!</definedName>
    <definedName name="P_ISSSTE" localSheetId="13">#REF!</definedName>
    <definedName name="P_ISSSTE" localSheetId="21">#REF!</definedName>
    <definedName name="P_ISSSTE" localSheetId="17">#REF!</definedName>
    <definedName name="P_ISSSTE" localSheetId="15">#REF!</definedName>
    <definedName name="P_ISSSTE" localSheetId="24">#REF!</definedName>
    <definedName name="P_ISSSTE" localSheetId="31">#REF!</definedName>
    <definedName name="P_ISSSTE" localSheetId="30">#REF!</definedName>
    <definedName name="P_ISSSTE" localSheetId="60">#REF!</definedName>
    <definedName name="P_ISSSTE" localSheetId="58">#REF!</definedName>
    <definedName name="P_ISSSTE" localSheetId="89">#REF!</definedName>
    <definedName name="P_ISSSTE" localSheetId="50">#REF!</definedName>
    <definedName name="P_ISSSTE" localSheetId="49">#REF!</definedName>
    <definedName name="P_ISSSTE" localSheetId="7">#REF!</definedName>
    <definedName name="P_ISSSTE" localSheetId="9">#REF!</definedName>
    <definedName name="P_ISSSTE" localSheetId="4">#REF!</definedName>
    <definedName name="P_ISSSTE" localSheetId="113">#REF!</definedName>
    <definedName name="P_ISSSTE" localSheetId="64">#REF!</definedName>
    <definedName name="P_ISSSTE" localSheetId="67">#REF!</definedName>
    <definedName name="P_ISSSTE" localSheetId="62">#REF!</definedName>
    <definedName name="P_ISSSTE" localSheetId="63">#REF!</definedName>
    <definedName name="P_ISSSTE" localSheetId="66">#REF!</definedName>
    <definedName name="P_ISSSTE" localSheetId="65">#REF!</definedName>
    <definedName name="P_ISSSTE">#REF!</definedName>
    <definedName name="P_MS" localSheetId="20">#REF!</definedName>
    <definedName name="P_MS" localSheetId="22">#REF!</definedName>
    <definedName name="P_MS" localSheetId="23">#REF!</definedName>
    <definedName name="P_MS" localSheetId="27">#REF!</definedName>
    <definedName name="P_MS" localSheetId="13">#REF!</definedName>
    <definedName name="P_MS" localSheetId="21">#REF!</definedName>
    <definedName name="P_MS" localSheetId="17">#REF!</definedName>
    <definedName name="P_MS" localSheetId="15">#REF!</definedName>
    <definedName name="P_MS" localSheetId="24">#REF!</definedName>
    <definedName name="P_MS" localSheetId="31">#REF!</definedName>
    <definedName name="P_MS" localSheetId="30">#REF!</definedName>
    <definedName name="P_MS" localSheetId="60">#REF!</definedName>
    <definedName name="P_MS" localSheetId="58">#REF!</definedName>
    <definedName name="P_MS" localSheetId="89">#REF!</definedName>
    <definedName name="P_MS" localSheetId="50">#REF!</definedName>
    <definedName name="P_MS" localSheetId="49">#REF!</definedName>
    <definedName name="P_MS" localSheetId="7">#REF!</definedName>
    <definedName name="P_MS" localSheetId="9">#REF!</definedName>
    <definedName name="P_MS" localSheetId="4">#REF!</definedName>
    <definedName name="P_MS" localSheetId="113">#REF!</definedName>
    <definedName name="P_MS" localSheetId="64">#REF!</definedName>
    <definedName name="P_MS" localSheetId="67">#REF!</definedName>
    <definedName name="P_MS" localSheetId="62">#REF!</definedName>
    <definedName name="P_MS" localSheetId="63">#REF!</definedName>
    <definedName name="P_MS" localSheetId="66">#REF!</definedName>
    <definedName name="P_MS" localSheetId="65">#REF!</definedName>
    <definedName name="P_MS">#REF!</definedName>
    <definedName name="P_MS10" localSheetId="20">#REF!</definedName>
    <definedName name="P_MS10" localSheetId="22">#REF!</definedName>
    <definedName name="P_MS10" localSheetId="23">#REF!</definedName>
    <definedName name="P_MS10" localSheetId="27">#REF!</definedName>
    <definedName name="P_MS10" localSheetId="13">#REF!</definedName>
    <definedName name="P_MS10" localSheetId="21">#REF!</definedName>
    <definedName name="P_MS10" localSheetId="17">#REF!</definedName>
    <definedName name="P_MS10" localSheetId="15">#REF!</definedName>
    <definedName name="P_MS10" localSheetId="24">#REF!</definedName>
    <definedName name="P_MS10" localSheetId="31">#REF!</definedName>
    <definedName name="P_MS10" localSheetId="30">#REF!</definedName>
    <definedName name="P_MS10" localSheetId="60">#REF!</definedName>
    <definedName name="P_MS10" localSheetId="58">#REF!</definedName>
    <definedName name="P_MS10" localSheetId="89">#REF!</definedName>
    <definedName name="P_MS10" localSheetId="50">#REF!</definedName>
    <definedName name="P_MS10" localSheetId="49">#REF!</definedName>
    <definedName name="P_MS10" localSheetId="7">#REF!</definedName>
    <definedName name="P_MS10" localSheetId="9">#REF!</definedName>
    <definedName name="P_MS10" localSheetId="4">#REF!</definedName>
    <definedName name="P_MS10" localSheetId="113">#REF!</definedName>
    <definedName name="P_MS10" localSheetId="64">#REF!</definedName>
    <definedName name="P_MS10" localSheetId="67">#REF!</definedName>
    <definedName name="P_MS10" localSheetId="62">#REF!</definedName>
    <definedName name="P_MS10" localSheetId="63">#REF!</definedName>
    <definedName name="P_MS10" localSheetId="66">#REF!</definedName>
    <definedName name="P_MS10" localSheetId="65">#REF!</definedName>
    <definedName name="P_MS10">#REF!</definedName>
    <definedName name="P_PRVA" localSheetId="20">#REF!</definedName>
    <definedName name="P_PRVA" localSheetId="22">#REF!</definedName>
    <definedName name="P_PRVA" localSheetId="23">#REF!</definedName>
    <definedName name="P_PRVA" localSheetId="27">#REF!</definedName>
    <definedName name="P_PRVA" localSheetId="13">#REF!</definedName>
    <definedName name="P_PRVA" localSheetId="21">#REF!</definedName>
    <definedName name="P_PRVA" localSheetId="17">#REF!</definedName>
    <definedName name="P_PRVA" localSheetId="15">#REF!</definedName>
    <definedName name="P_PRVA" localSheetId="24">#REF!</definedName>
    <definedName name="P_PRVA" localSheetId="31">#REF!</definedName>
    <definedName name="P_PRVA" localSheetId="30">#REF!</definedName>
    <definedName name="P_PRVA" localSheetId="60">#REF!</definedName>
    <definedName name="P_PRVA" localSheetId="58">#REF!</definedName>
    <definedName name="P_PRVA" localSheetId="89">#REF!</definedName>
    <definedName name="P_PRVA" localSheetId="50">#REF!</definedName>
    <definedName name="P_PRVA" localSheetId="49">#REF!</definedName>
    <definedName name="P_PRVA" localSheetId="7">#REF!</definedName>
    <definedName name="P_PRVA" localSheetId="9">#REF!</definedName>
    <definedName name="P_PRVA" localSheetId="4">#REF!</definedName>
    <definedName name="P_PRVA" localSheetId="113">#REF!</definedName>
    <definedName name="P_PRVA" localSheetId="64">#REF!</definedName>
    <definedName name="P_PRVA" localSheetId="67">#REF!</definedName>
    <definedName name="P_PRVA" localSheetId="62">#REF!</definedName>
    <definedName name="P_PRVA" localSheetId="63">#REF!</definedName>
    <definedName name="P_PRVA" localSheetId="66">#REF!</definedName>
    <definedName name="P_PRVA" localSheetId="65">#REF!</definedName>
    <definedName name="P_PRVA">#REF!</definedName>
    <definedName name="P_SAR" localSheetId="20">#REF!</definedName>
    <definedName name="P_SAR" localSheetId="22">#REF!</definedName>
    <definedName name="P_SAR" localSheetId="23">#REF!</definedName>
    <definedName name="P_SAR" localSheetId="27">#REF!</definedName>
    <definedName name="P_SAR" localSheetId="13">#REF!</definedName>
    <definedName name="P_SAR" localSheetId="21">#REF!</definedName>
    <definedName name="P_SAR" localSheetId="17">#REF!</definedName>
    <definedName name="P_SAR" localSheetId="15">#REF!</definedName>
    <definedName name="P_SAR" localSheetId="24">#REF!</definedName>
    <definedName name="P_SAR" localSheetId="31">#REF!</definedName>
    <definedName name="P_SAR" localSheetId="30">#REF!</definedName>
    <definedName name="P_SAR" localSheetId="60">#REF!</definedName>
    <definedName name="P_SAR" localSheetId="58">#REF!</definedName>
    <definedName name="P_SAR" localSheetId="89">#REF!</definedName>
    <definedName name="P_SAR" localSheetId="50">#REF!</definedName>
    <definedName name="P_SAR" localSheetId="49">#REF!</definedName>
    <definedName name="P_SAR" localSheetId="7">#REF!</definedName>
    <definedName name="P_SAR" localSheetId="9">#REF!</definedName>
    <definedName name="P_SAR" localSheetId="4">#REF!</definedName>
    <definedName name="P_SAR" localSheetId="113">#REF!</definedName>
    <definedName name="P_SAR" localSheetId="64">#REF!</definedName>
    <definedName name="P_SAR" localSheetId="67">#REF!</definedName>
    <definedName name="P_SAR" localSheetId="62">#REF!</definedName>
    <definedName name="P_SAR" localSheetId="63">#REF!</definedName>
    <definedName name="P_SAR" localSheetId="66">#REF!</definedName>
    <definedName name="P_SAR" localSheetId="65">#REF!</definedName>
    <definedName name="P_SAR">#REF!</definedName>
    <definedName name="P_SMGD" localSheetId="20">#REF!</definedName>
    <definedName name="P_SMGD" localSheetId="22">#REF!</definedName>
    <definedName name="P_SMGD" localSheetId="23">#REF!</definedName>
    <definedName name="P_SMGD" localSheetId="27">#REF!</definedName>
    <definedName name="P_SMGD" localSheetId="13">#REF!</definedName>
    <definedName name="P_SMGD" localSheetId="21">#REF!</definedName>
    <definedName name="P_SMGD" localSheetId="17">#REF!</definedName>
    <definedName name="P_SMGD" localSheetId="15">#REF!</definedName>
    <definedName name="P_SMGD" localSheetId="24">#REF!</definedName>
    <definedName name="P_SMGD" localSheetId="31">#REF!</definedName>
    <definedName name="P_SMGD" localSheetId="30">#REF!</definedName>
    <definedName name="P_SMGD" localSheetId="60">#REF!</definedName>
    <definedName name="P_SMGD" localSheetId="58">#REF!</definedName>
    <definedName name="P_SMGD" localSheetId="89">#REF!</definedName>
    <definedName name="P_SMGD" localSheetId="50">#REF!</definedName>
    <definedName name="P_SMGD" localSheetId="49">#REF!</definedName>
    <definedName name="P_SMGD" localSheetId="7">#REF!</definedName>
    <definedName name="P_SMGD" localSheetId="9">#REF!</definedName>
    <definedName name="P_SMGD" localSheetId="4">#REF!</definedName>
    <definedName name="P_SMGD" localSheetId="113">#REF!</definedName>
    <definedName name="P_SMGD" localSheetId="64">#REF!</definedName>
    <definedName name="P_SMGD" localSheetId="67">#REF!</definedName>
    <definedName name="P_SMGD" localSheetId="62">#REF!</definedName>
    <definedName name="P_SMGD" localSheetId="63">#REF!</definedName>
    <definedName name="P_SMGD" localSheetId="66">#REF!</definedName>
    <definedName name="P_SMGD" localSheetId="65">#REF!</definedName>
    <definedName name="P_SMGD">#REF!</definedName>
    <definedName name="P_TSMG10" localSheetId="20">#REF!</definedName>
    <definedName name="P_TSMG10" localSheetId="22">#REF!</definedName>
    <definedName name="P_TSMG10" localSheetId="23">#REF!</definedName>
    <definedName name="P_TSMG10" localSheetId="27">#REF!</definedName>
    <definedName name="P_TSMG10" localSheetId="13">#REF!</definedName>
    <definedName name="P_TSMG10" localSheetId="21">#REF!</definedName>
    <definedName name="P_TSMG10" localSheetId="17">#REF!</definedName>
    <definedName name="P_TSMG10" localSheetId="15">#REF!</definedName>
    <definedName name="P_TSMG10" localSheetId="24">#REF!</definedName>
    <definedName name="P_TSMG10" localSheetId="31">#REF!</definedName>
    <definedName name="P_TSMG10" localSheetId="30">#REF!</definedName>
    <definedName name="P_TSMG10" localSheetId="60">#REF!</definedName>
    <definedName name="P_TSMG10" localSheetId="58">#REF!</definedName>
    <definedName name="P_TSMG10" localSheetId="89">#REF!</definedName>
    <definedName name="P_TSMG10" localSheetId="50">#REF!</definedName>
    <definedName name="P_TSMG10" localSheetId="49">#REF!</definedName>
    <definedName name="P_TSMG10" localSheetId="7">#REF!</definedName>
    <definedName name="P_TSMG10" localSheetId="9">#REF!</definedName>
    <definedName name="P_TSMG10" localSheetId="4">#REF!</definedName>
    <definedName name="P_TSMG10" localSheetId="113">#REF!</definedName>
    <definedName name="P_TSMG10" localSheetId="64">#REF!</definedName>
    <definedName name="P_TSMG10" localSheetId="67">#REF!</definedName>
    <definedName name="P_TSMG10" localSheetId="62">#REF!</definedName>
    <definedName name="P_TSMG10" localSheetId="63">#REF!</definedName>
    <definedName name="P_TSMG10" localSheetId="66">#REF!</definedName>
    <definedName name="P_TSMG10" localSheetId="65">#REF!</definedName>
    <definedName name="P_TSMG10">#REF!</definedName>
    <definedName name="P_VD" localSheetId="20">#REF!</definedName>
    <definedName name="P_VD" localSheetId="22">#REF!</definedName>
    <definedName name="P_VD" localSheetId="23">#REF!</definedName>
    <definedName name="P_VD" localSheetId="27">#REF!</definedName>
    <definedName name="P_VD" localSheetId="13">#REF!</definedName>
    <definedName name="P_VD" localSheetId="21">#REF!</definedName>
    <definedName name="P_VD" localSheetId="17">#REF!</definedName>
    <definedName name="P_VD" localSheetId="15">#REF!</definedName>
    <definedName name="P_VD" localSheetId="24">#REF!</definedName>
    <definedName name="P_VD" localSheetId="31">#REF!</definedName>
    <definedName name="P_VD" localSheetId="30">#REF!</definedName>
    <definedName name="P_VD" localSheetId="60">#REF!</definedName>
    <definedName name="P_VD" localSheetId="58">#REF!</definedName>
    <definedName name="P_VD" localSheetId="89">#REF!</definedName>
    <definedName name="P_VD" localSheetId="50">#REF!</definedName>
    <definedName name="P_VD" localSheetId="49">#REF!</definedName>
    <definedName name="P_VD" localSheetId="7">#REF!</definedName>
    <definedName name="P_VD" localSheetId="9">#REF!</definedName>
    <definedName name="P_VD" localSheetId="4">#REF!</definedName>
    <definedName name="P_VD" localSheetId="113">#REF!</definedName>
    <definedName name="P_VD" localSheetId="64">#REF!</definedName>
    <definedName name="P_VD" localSheetId="67">#REF!</definedName>
    <definedName name="P_VD" localSheetId="62">#REF!</definedName>
    <definedName name="P_VD" localSheetId="63">#REF!</definedName>
    <definedName name="P_VD" localSheetId="66">#REF!</definedName>
    <definedName name="P_VD" localSheetId="65">#REF!</definedName>
    <definedName name="P_VD">#REF!</definedName>
    <definedName name="PERIODO" localSheetId="20">#REF!</definedName>
    <definedName name="PERIODO" localSheetId="22">#REF!</definedName>
    <definedName name="PERIODO" localSheetId="23">#REF!</definedName>
    <definedName name="PERIODO" localSheetId="27">#REF!</definedName>
    <definedName name="PERIODO" localSheetId="13">#REF!</definedName>
    <definedName name="PERIODO" localSheetId="21">#REF!</definedName>
    <definedName name="PERIODO" localSheetId="17">#REF!</definedName>
    <definedName name="PERIODO" localSheetId="15">#REF!</definedName>
    <definedName name="PERIODO" localSheetId="24">#REF!</definedName>
    <definedName name="PERIODO" localSheetId="31">#REF!</definedName>
    <definedName name="PERIODO" localSheetId="30">#REF!</definedName>
    <definedName name="PERIODO" localSheetId="60">#REF!</definedName>
    <definedName name="PERIODO" localSheetId="58">#REF!</definedName>
    <definedName name="PERIODO" localSheetId="89">#REF!</definedName>
    <definedName name="PERIODO" localSheetId="50">#REF!</definedName>
    <definedName name="PERIODO" localSheetId="49">#REF!</definedName>
    <definedName name="PERIODO" localSheetId="7">#REF!</definedName>
    <definedName name="PERIODO" localSheetId="9">#REF!</definedName>
    <definedName name="PERIODO" localSheetId="4">#REF!</definedName>
    <definedName name="PERIODO" localSheetId="113">#REF!</definedName>
    <definedName name="PERIODO" localSheetId="64">#REF!</definedName>
    <definedName name="PERIODO" localSheetId="67">#REF!</definedName>
    <definedName name="PERIODO" localSheetId="62">#REF!</definedName>
    <definedName name="PERIODO" localSheetId="63">#REF!</definedName>
    <definedName name="PERIODO" localSheetId="66">#REF!</definedName>
    <definedName name="PERIODO" localSheetId="65">#REF!</definedName>
    <definedName name="PERIODO">#REF!</definedName>
    <definedName name="PL" localSheetId="20">#REF!</definedName>
    <definedName name="PL" localSheetId="22">#REF!</definedName>
    <definedName name="PL" localSheetId="23">#REF!</definedName>
    <definedName name="PL" localSheetId="27">#REF!</definedName>
    <definedName name="PL" localSheetId="13">#REF!</definedName>
    <definedName name="PL" localSheetId="21">#REF!</definedName>
    <definedName name="PL" localSheetId="17">#REF!</definedName>
    <definedName name="PL" localSheetId="15">#REF!</definedName>
    <definedName name="PL" localSheetId="24">#REF!</definedName>
    <definedName name="PL" localSheetId="31">#REF!</definedName>
    <definedName name="PL" localSheetId="30">#REF!</definedName>
    <definedName name="PL" localSheetId="60">#REF!</definedName>
    <definedName name="PL" localSheetId="58">#REF!</definedName>
    <definedName name="PL" localSheetId="89">#REF!</definedName>
    <definedName name="PL" localSheetId="50">#REF!</definedName>
    <definedName name="PL" localSheetId="49">#REF!</definedName>
    <definedName name="PL" localSheetId="7">#REF!</definedName>
    <definedName name="PL" localSheetId="9">#REF!</definedName>
    <definedName name="PL" localSheetId="4">#REF!</definedName>
    <definedName name="PL" localSheetId="113">#REF!</definedName>
    <definedName name="PL" localSheetId="64">#REF!</definedName>
    <definedName name="PL" localSheetId="67">#REF!</definedName>
    <definedName name="PL" localSheetId="62">#REF!</definedName>
    <definedName name="PL" localSheetId="63">#REF!</definedName>
    <definedName name="PL" localSheetId="66">#REF!</definedName>
    <definedName name="PL" localSheetId="65">#REF!</definedName>
    <definedName name="PL">#REF!</definedName>
    <definedName name="plantadmvo." localSheetId="20">#REF!</definedName>
    <definedName name="plantadmvo." localSheetId="22">#REF!</definedName>
    <definedName name="plantadmvo." localSheetId="23">#REF!</definedName>
    <definedName name="plantadmvo." localSheetId="27">#REF!</definedName>
    <definedName name="plantadmvo." localSheetId="13">#REF!</definedName>
    <definedName name="plantadmvo." localSheetId="21">#REF!</definedName>
    <definedName name="plantadmvo." localSheetId="17">#REF!</definedName>
    <definedName name="plantadmvo." localSheetId="15">#REF!</definedName>
    <definedName name="plantadmvo." localSheetId="24">#REF!</definedName>
    <definedName name="plantadmvo." localSheetId="31">#REF!</definedName>
    <definedName name="plantadmvo." localSheetId="30">#REF!</definedName>
    <definedName name="plantadmvo." localSheetId="60">#REF!</definedName>
    <definedName name="plantadmvo." localSheetId="58">#REF!</definedName>
    <definedName name="plantadmvo." localSheetId="89">#REF!</definedName>
    <definedName name="plantadmvo." localSheetId="50">#REF!</definedName>
    <definedName name="plantadmvo." localSheetId="49">#REF!</definedName>
    <definedName name="plantadmvo." localSheetId="7">#REF!</definedName>
    <definedName name="plantadmvo." localSheetId="9">#REF!</definedName>
    <definedName name="plantadmvo." localSheetId="4">#REF!</definedName>
    <definedName name="plantadmvo." localSheetId="113">#REF!</definedName>
    <definedName name="plantadmvo." localSheetId="64">#REF!</definedName>
    <definedName name="plantadmvo." localSheetId="67">#REF!</definedName>
    <definedName name="plantadmvo." localSheetId="62">#REF!</definedName>
    <definedName name="plantadmvo." localSheetId="63">#REF!</definedName>
    <definedName name="plantadmvo." localSheetId="66">#REF!</definedName>
    <definedName name="plantadmvo." localSheetId="65">#REF!</definedName>
    <definedName name="plantadmvo.">#REF!</definedName>
    <definedName name="plazas">[22]Pzas00!$D$228:$N$244</definedName>
    <definedName name="PO" localSheetId="20">'[7]32CCG94'!#REF!</definedName>
    <definedName name="PO" localSheetId="22">'[7]32CCG94'!#REF!</definedName>
    <definedName name="PO" localSheetId="23">'[7]32CCG94'!#REF!</definedName>
    <definedName name="PO" localSheetId="27">'[7]32CCG94'!#REF!</definedName>
    <definedName name="PO" localSheetId="13">'[7]32CCG94'!#REF!</definedName>
    <definedName name="PO" localSheetId="21">'[7]32CCG94'!#REF!</definedName>
    <definedName name="PO" localSheetId="17">'[7]32CCG94'!#REF!</definedName>
    <definedName name="PO" localSheetId="15">'[7]32CCG94'!#REF!</definedName>
    <definedName name="PO" localSheetId="24">'[7]32CCG94'!#REF!</definedName>
    <definedName name="PO" localSheetId="31">'[7]32CCG94'!#REF!</definedName>
    <definedName name="PO" localSheetId="30">'[7]32CCG94'!#REF!</definedName>
    <definedName name="PO" localSheetId="48">'[7]32CCG94'!#REF!</definedName>
    <definedName name="PO" localSheetId="88">'[8]32CCG94'!#REF!</definedName>
    <definedName name="PO" localSheetId="89">'[8]32CCG94'!#REF!</definedName>
    <definedName name="PO" localSheetId="50">'[7]32CCG94'!#REF!</definedName>
    <definedName name="PO" localSheetId="49">'[7]32CCG94'!#REF!</definedName>
    <definedName name="PO" localSheetId="7">'[7]32CCG94'!#REF!</definedName>
    <definedName name="PO" localSheetId="9">'[7]32CCG94'!#REF!</definedName>
    <definedName name="PO" localSheetId="4">'[7]32CCG94'!#REF!</definedName>
    <definedName name="PO" localSheetId="114">'[7]32CCG94'!#REF!</definedName>
    <definedName name="PO" localSheetId="64">#REF!</definedName>
    <definedName name="PO" localSheetId="67">#REF!</definedName>
    <definedName name="PO" localSheetId="62">#REF!</definedName>
    <definedName name="PO" localSheetId="63">#REF!</definedName>
    <definedName name="PO" localSheetId="66">#REF!</definedName>
    <definedName name="PO" localSheetId="65">#REF!</definedName>
    <definedName name="PO">'[7]32CCG94'!#REF!</definedName>
    <definedName name="POI">[4]Hoja1!$B$313:$J$318</definedName>
    <definedName name="pollo">[4]Ac02acV2!$A$1:$AY$1139</definedName>
    <definedName name="POR" localSheetId="20">#REF!</definedName>
    <definedName name="POR" localSheetId="22">#REF!</definedName>
    <definedName name="POR" localSheetId="23">#REF!</definedName>
    <definedName name="POR" localSheetId="27">#REF!</definedName>
    <definedName name="POR" localSheetId="13">#REF!</definedName>
    <definedName name="POR" localSheetId="21">#REF!</definedName>
    <definedName name="POR" localSheetId="17">#REF!</definedName>
    <definedName name="POR" localSheetId="15">#REF!</definedName>
    <definedName name="POR" localSheetId="24">#REF!</definedName>
    <definedName name="POR" localSheetId="31">#REF!</definedName>
    <definedName name="POR" localSheetId="30">#REF!</definedName>
    <definedName name="POR" localSheetId="60">#REF!</definedName>
    <definedName name="POR" localSheetId="58">#REF!</definedName>
    <definedName name="POR" localSheetId="48">#REF!</definedName>
    <definedName name="POR" localSheetId="88">#REF!</definedName>
    <definedName name="POR" localSheetId="89">#REF!</definedName>
    <definedName name="POR" localSheetId="50">#REF!</definedName>
    <definedName name="POR" localSheetId="49">#REF!</definedName>
    <definedName name="POR" localSheetId="7">#REF!</definedName>
    <definedName name="POR" localSheetId="9">#REF!</definedName>
    <definedName name="POR" localSheetId="4">#REF!</definedName>
    <definedName name="POR" localSheetId="113">#REF!</definedName>
    <definedName name="POR" localSheetId="64">#REF!</definedName>
    <definedName name="POR" localSheetId="67">#REF!</definedName>
    <definedName name="POR" localSheetId="62">#REF!</definedName>
    <definedName name="POR" localSheetId="63">#REF!</definedName>
    <definedName name="POR" localSheetId="66">#REF!</definedName>
    <definedName name="POR" localSheetId="65">#REF!</definedName>
    <definedName name="POR">#REF!</definedName>
    <definedName name="PPP" localSheetId="20">'[7]32CCG94'!#REF!</definedName>
    <definedName name="PPP" localSheetId="22">'[7]32CCG94'!#REF!</definedName>
    <definedName name="PPP" localSheetId="23">'[7]32CCG94'!#REF!</definedName>
    <definedName name="PPP" localSheetId="27">'[7]32CCG94'!#REF!</definedName>
    <definedName name="PPP" localSheetId="13">'[7]32CCG94'!#REF!</definedName>
    <definedName name="PPP" localSheetId="21">'[7]32CCG94'!#REF!</definedName>
    <definedName name="PPP" localSheetId="17">'[7]32CCG94'!#REF!</definedName>
    <definedName name="PPP" localSheetId="15">'[7]32CCG94'!#REF!</definedName>
    <definedName name="PPP" localSheetId="24">'[7]32CCG94'!#REF!</definedName>
    <definedName name="PPP" localSheetId="31">'[7]32CCG94'!#REF!</definedName>
    <definedName name="PPP" localSheetId="30">'[7]32CCG94'!#REF!</definedName>
    <definedName name="PPP" localSheetId="60">'[14]32CCG94'!#REF!</definedName>
    <definedName name="PPP" localSheetId="58">'[14]32CCG94'!#REF!</definedName>
    <definedName name="PPP" localSheetId="48">'[7]32CCG94'!#REF!</definedName>
    <definedName name="PPP" localSheetId="88">'[15]32CCG94'!#REF!</definedName>
    <definedName name="PPP" localSheetId="89">'[15]32CCG94'!#REF!</definedName>
    <definedName name="PPP" localSheetId="50">'[7]32CCG94'!#REF!</definedName>
    <definedName name="PPP" localSheetId="49">'[7]32CCG94'!#REF!</definedName>
    <definedName name="PPP" localSheetId="7">'[7]32CCG94'!#REF!</definedName>
    <definedName name="PPP" localSheetId="9">'[7]32CCG94'!#REF!</definedName>
    <definedName name="PPP" localSheetId="4">'[7]32CCG94'!#REF!</definedName>
    <definedName name="PPP" localSheetId="114">'[7]32CCG94'!#REF!</definedName>
    <definedName name="PPP" localSheetId="64">#REF!</definedName>
    <definedName name="PPP" localSheetId="67">#REF!</definedName>
    <definedName name="PPP" localSheetId="62">#REF!</definedName>
    <definedName name="PPP" localSheetId="63">#REF!</definedName>
    <definedName name="PPP" localSheetId="66">#REF!</definedName>
    <definedName name="PPP" localSheetId="65">#REF!</definedName>
    <definedName name="PPP">'[7]32CCG94'!#REF!</definedName>
    <definedName name="PPPPPP" localSheetId="20">#REF!</definedName>
    <definedName name="PPPPPP" localSheetId="22">#REF!</definedName>
    <definedName name="PPPPPP" localSheetId="23">#REF!</definedName>
    <definedName name="PPPPPP" localSheetId="27">#REF!</definedName>
    <definedName name="PPPPPP" localSheetId="13">#REF!</definedName>
    <definedName name="PPPPPP" localSheetId="21">#REF!</definedName>
    <definedName name="PPPPPP" localSheetId="17">#REF!</definedName>
    <definedName name="PPPPPP" localSheetId="15">#REF!</definedName>
    <definedName name="PPPPPP" localSheetId="24">#REF!</definedName>
    <definedName name="PPPPPP" localSheetId="31">#REF!</definedName>
    <definedName name="PPPPPP" localSheetId="30">#REF!</definedName>
    <definedName name="PPPPPP" localSheetId="60">#REF!</definedName>
    <definedName name="PPPPPP" localSheetId="58">#REF!</definedName>
    <definedName name="PPPPPP" localSheetId="48">#REF!</definedName>
    <definedName name="PPPPPP" localSheetId="88">#REF!</definedName>
    <definedName name="PPPPPP" localSheetId="89">#REF!</definedName>
    <definedName name="PPPPPP" localSheetId="50">#REF!</definedName>
    <definedName name="PPPPPP" localSheetId="49">#REF!</definedName>
    <definedName name="PPPPPP" localSheetId="7">#REF!</definedName>
    <definedName name="PPPPPP" localSheetId="9">#REF!</definedName>
    <definedName name="PPPPPP" localSheetId="4">#REF!</definedName>
    <definedName name="PPPPPP" localSheetId="113">#REF!</definedName>
    <definedName name="PPPPPP" localSheetId="64">#REF!</definedName>
    <definedName name="PPPPPP" localSheetId="67">#REF!</definedName>
    <definedName name="PPPPPP" localSheetId="62">#REF!</definedName>
    <definedName name="PPPPPP" localSheetId="63">#REF!</definedName>
    <definedName name="PPPPPP" localSheetId="66">#REF!</definedName>
    <definedName name="PPPPPP" localSheetId="65">#REF!</definedName>
    <definedName name="PPPPPP">#REF!</definedName>
    <definedName name="PPPPPPPPPPPP" localSheetId="20">'[7]32CCG94'!#REF!</definedName>
    <definedName name="PPPPPPPPPPPP" localSheetId="22">'[7]32CCG94'!#REF!</definedName>
    <definedName name="PPPPPPPPPPPP" localSheetId="23">'[7]32CCG94'!#REF!</definedName>
    <definedName name="PPPPPPPPPPPP" localSheetId="27">'[7]32CCG94'!#REF!</definedName>
    <definedName name="PPPPPPPPPPPP" localSheetId="13">'[7]32CCG94'!#REF!</definedName>
    <definedName name="PPPPPPPPPPPP" localSheetId="21">'[7]32CCG94'!#REF!</definedName>
    <definedName name="PPPPPPPPPPPP" localSheetId="17">'[7]32CCG94'!#REF!</definedName>
    <definedName name="PPPPPPPPPPPP" localSheetId="15">'[7]32CCG94'!#REF!</definedName>
    <definedName name="PPPPPPPPPPPP" localSheetId="24">'[7]32CCG94'!#REF!</definedName>
    <definedName name="PPPPPPPPPPPP" localSheetId="31">'[7]32CCG94'!#REF!</definedName>
    <definedName name="PPPPPPPPPPPP" localSheetId="30">'[7]32CCG94'!#REF!</definedName>
    <definedName name="PPPPPPPPPPPP" localSheetId="60">'[14]32CCG94'!#REF!</definedName>
    <definedName name="PPPPPPPPPPPP" localSheetId="58">'[14]32CCG94'!#REF!</definedName>
    <definedName name="PPPPPPPPPPPP" localSheetId="48">'[7]32CCG94'!#REF!</definedName>
    <definedName name="PPPPPPPPPPPP" localSheetId="88">'[15]32CCG94'!#REF!</definedName>
    <definedName name="PPPPPPPPPPPP" localSheetId="89">'[15]32CCG94'!#REF!</definedName>
    <definedName name="PPPPPPPPPPPP" localSheetId="50">'[7]32CCG94'!#REF!</definedName>
    <definedName name="PPPPPPPPPPPP" localSheetId="49">'[7]32CCG94'!#REF!</definedName>
    <definedName name="PPPPPPPPPPPP" localSheetId="7">'[7]32CCG94'!#REF!</definedName>
    <definedName name="PPPPPPPPPPPP" localSheetId="9">'[7]32CCG94'!#REF!</definedName>
    <definedName name="PPPPPPPPPPPP" localSheetId="4">'[7]32CCG94'!#REF!</definedName>
    <definedName name="PPPPPPPPPPPP" localSheetId="114">'[7]32CCG94'!#REF!</definedName>
    <definedName name="PPPPPPPPPPPP" localSheetId="64">#REF!</definedName>
    <definedName name="PPPPPPPPPPPP" localSheetId="67">#REF!</definedName>
    <definedName name="PPPPPPPPPPPP" localSheetId="62">#REF!</definedName>
    <definedName name="PPPPPPPPPPPP" localSheetId="63">#REF!</definedName>
    <definedName name="PPPPPPPPPPPP" localSheetId="66">#REF!</definedName>
    <definedName name="PPPPPPPPPPPP" localSheetId="65">#REF!</definedName>
    <definedName name="PPPPPPPPPPPP">'[7]32CCG94'!#REF!</definedName>
    <definedName name="PPPPPPPPPPPPPP" localSheetId="20">'[7]32CCG94'!#REF!</definedName>
    <definedName name="PPPPPPPPPPPPPP" localSheetId="22">'[7]32CCG94'!#REF!</definedName>
    <definedName name="PPPPPPPPPPPPPP" localSheetId="23">'[7]32CCG94'!#REF!</definedName>
    <definedName name="PPPPPPPPPPPPPP" localSheetId="27">'[7]32CCG94'!#REF!</definedName>
    <definedName name="PPPPPPPPPPPPPP" localSheetId="13">'[7]32CCG94'!#REF!</definedName>
    <definedName name="PPPPPPPPPPPPPP" localSheetId="21">'[7]32CCG94'!#REF!</definedName>
    <definedName name="PPPPPPPPPPPPPP" localSheetId="17">'[7]32CCG94'!#REF!</definedName>
    <definedName name="PPPPPPPPPPPPPP" localSheetId="15">'[7]32CCG94'!#REF!</definedName>
    <definedName name="PPPPPPPPPPPPPP" localSheetId="24">'[7]32CCG94'!#REF!</definedName>
    <definedName name="PPPPPPPPPPPPPP" localSheetId="31">'[7]32CCG94'!#REF!</definedName>
    <definedName name="PPPPPPPPPPPPPP" localSheetId="30">'[7]32CCG94'!#REF!</definedName>
    <definedName name="PPPPPPPPPPPPPP" localSheetId="60">'[20]32CCG94'!#REF!</definedName>
    <definedName name="PPPPPPPPPPPPPP" localSheetId="58">'[20]32CCG94'!#REF!</definedName>
    <definedName name="PPPPPPPPPPPPPP" localSheetId="48">'[7]32CCG94'!#REF!</definedName>
    <definedName name="PPPPPPPPPPPPPP" localSheetId="88">'[8]32CCG94'!#REF!</definedName>
    <definedName name="PPPPPPPPPPPPPP" localSheetId="89">'[8]32CCG94'!#REF!</definedName>
    <definedName name="PPPPPPPPPPPPPP" localSheetId="50">'[7]32CCG94'!#REF!</definedName>
    <definedName name="PPPPPPPPPPPPPP" localSheetId="49">'[7]32CCG94'!#REF!</definedName>
    <definedName name="PPPPPPPPPPPPPP" localSheetId="7">'[7]32CCG94'!#REF!</definedName>
    <definedName name="PPPPPPPPPPPPPP" localSheetId="9">'[7]32CCG94'!#REF!</definedName>
    <definedName name="PPPPPPPPPPPPPP" localSheetId="4">'[7]32CCG94'!#REF!</definedName>
    <definedName name="PPPPPPPPPPPPPP" localSheetId="114">'[7]32CCG94'!#REF!</definedName>
    <definedName name="PPPPPPPPPPPPPP" localSheetId="64">#REF!</definedName>
    <definedName name="PPPPPPPPPPPPPP" localSheetId="67">#REF!</definedName>
    <definedName name="PPPPPPPPPPPPPP" localSheetId="62">#REF!</definedName>
    <definedName name="PPPPPPPPPPPPPP" localSheetId="63">#REF!</definedName>
    <definedName name="PPPPPPPPPPPPPP" localSheetId="66">#REF!</definedName>
    <definedName name="PPPPPPPPPPPPPP" localSheetId="65">#REF!</definedName>
    <definedName name="PPPPPPPPPPPPPP">'[7]32CCG94'!#REF!</definedName>
    <definedName name="PPPPPPPPPPPPPPPPPPPP" localSheetId="20">'[7]32CCG94'!#REF!</definedName>
    <definedName name="PPPPPPPPPPPPPPPPPPPP" localSheetId="22">'[7]32CCG94'!#REF!</definedName>
    <definedName name="PPPPPPPPPPPPPPPPPPPP" localSheetId="23">'[7]32CCG94'!#REF!</definedName>
    <definedName name="PPPPPPPPPPPPPPPPPPPP" localSheetId="27">'[7]32CCG94'!#REF!</definedName>
    <definedName name="PPPPPPPPPPPPPPPPPPPP" localSheetId="13">'[7]32CCG94'!#REF!</definedName>
    <definedName name="PPPPPPPPPPPPPPPPPPPP" localSheetId="21">'[7]32CCG94'!#REF!</definedName>
    <definedName name="PPPPPPPPPPPPPPPPPPPP" localSheetId="17">'[7]32CCG94'!#REF!</definedName>
    <definedName name="PPPPPPPPPPPPPPPPPPPP" localSheetId="15">'[7]32CCG94'!#REF!</definedName>
    <definedName name="PPPPPPPPPPPPPPPPPPPP" localSheetId="24">'[7]32CCG94'!#REF!</definedName>
    <definedName name="PPPPPPPPPPPPPPPPPPPP" localSheetId="31">'[7]32CCG94'!#REF!</definedName>
    <definedName name="PPPPPPPPPPPPPPPPPPPP" localSheetId="30">'[7]32CCG94'!#REF!</definedName>
    <definedName name="PPPPPPPPPPPPPPPPPPPP" localSheetId="60">'[14]32CCG94'!#REF!</definedName>
    <definedName name="PPPPPPPPPPPPPPPPPPPP" localSheetId="58">'[14]32CCG94'!#REF!</definedName>
    <definedName name="PPPPPPPPPPPPPPPPPPPP" localSheetId="48">'[7]32CCG94'!#REF!</definedName>
    <definedName name="PPPPPPPPPPPPPPPPPPPP" localSheetId="88">'[15]32CCG94'!#REF!</definedName>
    <definedName name="PPPPPPPPPPPPPPPPPPPP" localSheetId="89">'[15]32CCG94'!#REF!</definedName>
    <definedName name="PPPPPPPPPPPPPPPPPPPP" localSheetId="50">'[7]32CCG94'!#REF!</definedName>
    <definedName name="PPPPPPPPPPPPPPPPPPPP" localSheetId="49">'[7]32CCG94'!#REF!</definedName>
    <definedName name="PPPPPPPPPPPPPPPPPPPP" localSheetId="7">'[7]32CCG94'!#REF!</definedName>
    <definedName name="PPPPPPPPPPPPPPPPPPPP" localSheetId="9">'[7]32CCG94'!#REF!</definedName>
    <definedName name="PPPPPPPPPPPPPPPPPPPP" localSheetId="4">'[7]32CCG94'!#REF!</definedName>
    <definedName name="PPPPPPPPPPPPPPPPPPPP" localSheetId="114">'[7]32CCG94'!#REF!</definedName>
    <definedName name="PPPPPPPPPPPPPPPPPPPP" localSheetId="64">#REF!</definedName>
    <definedName name="PPPPPPPPPPPPPPPPPPPP" localSheetId="67">#REF!</definedName>
    <definedName name="PPPPPPPPPPPPPPPPPPPP" localSheetId="62">#REF!</definedName>
    <definedName name="PPPPPPPPPPPPPPPPPPPP" localSheetId="63">#REF!</definedName>
    <definedName name="PPPPPPPPPPPPPPPPPPPP" localSheetId="66">#REF!</definedName>
    <definedName name="PPPPPPPPPPPPPPPPPPPP" localSheetId="65">#REF!</definedName>
    <definedName name="PPPPPPPPPPPPPPPPPPPP">'[7]32CCG94'!#REF!</definedName>
    <definedName name="PPPPPPPPPPPPPPPPPPPPPPPP" localSheetId="20">'[7]32CCG94'!#REF!</definedName>
    <definedName name="PPPPPPPPPPPPPPPPPPPPPPPP" localSheetId="22">'[7]32CCG94'!#REF!</definedName>
    <definedName name="PPPPPPPPPPPPPPPPPPPPPPPP" localSheetId="23">'[7]32CCG94'!#REF!</definedName>
    <definedName name="PPPPPPPPPPPPPPPPPPPPPPPP" localSheetId="27">'[7]32CCG94'!#REF!</definedName>
    <definedName name="PPPPPPPPPPPPPPPPPPPPPPPP" localSheetId="13">'[7]32CCG94'!#REF!</definedName>
    <definedName name="PPPPPPPPPPPPPPPPPPPPPPPP" localSheetId="21">'[7]32CCG94'!#REF!</definedName>
    <definedName name="PPPPPPPPPPPPPPPPPPPPPPPP" localSheetId="17">'[7]32CCG94'!#REF!</definedName>
    <definedName name="PPPPPPPPPPPPPPPPPPPPPPPP" localSheetId="15">'[7]32CCG94'!#REF!</definedName>
    <definedName name="PPPPPPPPPPPPPPPPPPPPPPPP" localSheetId="24">'[7]32CCG94'!#REF!</definedName>
    <definedName name="PPPPPPPPPPPPPPPPPPPPPPPP" localSheetId="31">'[7]32CCG94'!#REF!</definedName>
    <definedName name="PPPPPPPPPPPPPPPPPPPPPPPP" localSheetId="30">'[7]32CCG94'!#REF!</definedName>
    <definedName name="PPPPPPPPPPPPPPPPPPPPPPPP" localSheetId="60">'[20]32CCG94'!#REF!</definedName>
    <definedName name="PPPPPPPPPPPPPPPPPPPPPPPP" localSheetId="58">'[20]32CCG94'!#REF!</definedName>
    <definedName name="PPPPPPPPPPPPPPPPPPPPPPPP" localSheetId="48">'[7]32CCG94'!#REF!</definedName>
    <definedName name="PPPPPPPPPPPPPPPPPPPPPPPP" localSheetId="88">'[8]32CCG94'!#REF!</definedName>
    <definedName name="PPPPPPPPPPPPPPPPPPPPPPPP" localSheetId="89">'[8]32CCG94'!#REF!</definedName>
    <definedName name="PPPPPPPPPPPPPPPPPPPPPPPP" localSheetId="50">'[7]32CCG94'!#REF!</definedName>
    <definedName name="PPPPPPPPPPPPPPPPPPPPPPPP" localSheetId="49">'[7]32CCG94'!#REF!</definedName>
    <definedName name="PPPPPPPPPPPPPPPPPPPPPPPP" localSheetId="7">'[7]32CCG94'!#REF!</definedName>
    <definedName name="PPPPPPPPPPPPPPPPPPPPPPPP" localSheetId="9">'[7]32CCG94'!#REF!</definedName>
    <definedName name="PPPPPPPPPPPPPPPPPPPPPPPP" localSheetId="4">'[7]32CCG94'!#REF!</definedName>
    <definedName name="PPPPPPPPPPPPPPPPPPPPPPPP" localSheetId="114">'[7]32CCG94'!#REF!</definedName>
    <definedName name="PPPPPPPPPPPPPPPPPPPPPPPP" localSheetId="64">#REF!</definedName>
    <definedName name="PPPPPPPPPPPPPPPPPPPPPPPP" localSheetId="67">#REF!</definedName>
    <definedName name="PPPPPPPPPPPPPPPPPPPPPPPP" localSheetId="62">#REF!</definedName>
    <definedName name="PPPPPPPPPPPPPPPPPPPPPPPP" localSheetId="63">#REF!</definedName>
    <definedName name="PPPPPPPPPPPPPPPPPPPPPPPP" localSheetId="66">#REF!</definedName>
    <definedName name="PPPPPPPPPPPPPPPPPPPPPPPP" localSheetId="65">#REF!</definedName>
    <definedName name="PPPPPPPPPPPPPPPPPPPPPPPP">'[7]32CCG94'!#REF!</definedName>
    <definedName name="PR_M10" localSheetId="20">#REF!</definedName>
    <definedName name="PR_M10" localSheetId="22">#REF!</definedName>
    <definedName name="PR_M10" localSheetId="23">#REF!</definedName>
    <definedName name="PR_M10" localSheetId="27">#REF!</definedName>
    <definedName name="PR_M10" localSheetId="13">#REF!</definedName>
    <definedName name="PR_M10" localSheetId="21">#REF!</definedName>
    <definedName name="PR_M10" localSheetId="17">#REF!</definedName>
    <definedName name="PR_M10" localSheetId="15">#REF!</definedName>
    <definedName name="PR_M10" localSheetId="24">#REF!</definedName>
    <definedName name="PR_M10" localSheetId="31">#REF!</definedName>
    <definedName name="PR_M10" localSheetId="30">#REF!</definedName>
    <definedName name="PR_M10" localSheetId="60">#REF!</definedName>
    <definedName name="PR_M10" localSheetId="58">#REF!</definedName>
    <definedName name="PR_M10" localSheetId="89">#REF!</definedName>
    <definedName name="PR_M10" localSheetId="50">#REF!</definedName>
    <definedName name="PR_M10" localSheetId="49">#REF!</definedName>
    <definedName name="PR_M10" localSheetId="7">#REF!</definedName>
    <definedName name="PR_M10" localSheetId="9">#REF!</definedName>
    <definedName name="PR_M10" localSheetId="4">#REF!</definedName>
    <definedName name="PR_M10" localSheetId="113">#REF!</definedName>
    <definedName name="PR_M10" localSheetId="64">#REF!</definedName>
    <definedName name="PR_M10" localSheetId="67">#REF!</definedName>
    <definedName name="PR_M10" localSheetId="62">#REF!</definedName>
    <definedName name="PR_M10" localSheetId="63">#REF!</definedName>
    <definedName name="PR_M10" localSheetId="66">#REF!</definedName>
    <definedName name="PR_M10" localSheetId="65">#REF!</definedName>
    <definedName name="PR_M10">#REF!</definedName>
    <definedName name="PR_M15" localSheetId="20">#REF!</definedName>
    <definedName name="PR_M15" localSheetId="22">#REF!</definedName>
    <definedName name="PR_M15" localSheetId="23">#REF!</definedName>
    <definedName name="PR_M15" localSheetId="27">#REF!</definedName>
    <definedName name="PR_M15" localSheetId="13">#REF!</definedName>
    <definedName name="PR_M15" localSheetId="21">#REF!</definedName>
    <definedName name="PR_M15" localSheetId="17">#REF!</definedName>
    <definedName name="PR_M15" localSheetId="15">#REF!</definedName>
    <definedName name="PR_M15" localSheetId="24">#REF!</definedName>
    <definedName name="PR_M15" localSheetId="31">#REF!</definedName>
    <definedName name="PR_M15" localSheetId="30">#REF!</definedName>
    <definedName name="PR_M15" localSheetId="60">#REF!</definedName>
    <definedName name="PR_M15" localSheetId="58">#REF!</definedName>
    <definedName name="PR_M15" localSheetId="89">#REF!</definedName>
    <definedName name="PR_M15" localSheetId="50">#REF!</definedName>
    <definedName name="PR_M15" localSheetId="49">#REF!</definedName>
    <definedName name="PR_M15" localSheetId="7">#REF!</definedName>
    <definedName name="PR_M15" localSheetId="9">#REF!</definedName>
    <definedName name="PR_M15" localSheetId="4">#REF!</definedName>
    <definedName name="PR_M15" localSheetId="113">#REF!</definedName>
    <definedName name="PR_M15" localSheetId="64">#REF!</definedName>
    <definedName name="PR_M15" localSheetId="67">#REF!</definedName>
    <definedName name="PR_M15" localSheetId="62">#REF!</definedName>
    <definedName name="PR_M15" localSheetId="63">#REF!</definedName>
    <definedName name="PR_M15" localSheetId="66">#REF!</definedName>
    <definedName name="PR_M15" localSheetId="65">#REF!</definedName>
    <definedName name="PR_M15">#REF!</definedName>
    <definedName name="PR_M20" localSheetId="20">#REF!</definedName>
    <definedName name="PR_M20" localSheetId="22">#REF!</definedName>
    <definedName name="PR_M20" localSheetId="23">#REF!</definedName>
    <definedName name="PR_M20" localSheetId="27">#REF!</definedName>
    <definedName name="PR_M20" localSheetId="13">#REF!</definedName>
    <definedName name="PR_M20" localSheetId="21">#REF!</definedName>
    <definedName name="PR_M20" localSheetId="17">#REF!</definedName>
    <definedName name="PR_M20" localSheetId="15">#REF!</definedName>
    <definedName name="PR_M20" localSheetId="24">#REF!</definedName>
    <definedName name="PR_M20" localSheetId="31">#REF!</definedName>
    <definedName name="PR_M20" localSheetId="30">#REF!</definedName>
    <definedName name="PR_M20" localSheetId="60">#REF!</definedName>
    <definedName name="PR_M20" localSheetId="58">#REF!</definedName>
    <definedName name="PR_M20" localSheetId="89">#REF!</definedName>
    <definedName name="PR_M20" localSheetId="50">#REF!</definedName>
    <definedName name="PR_M20" localSheetId="49">#REF!</definedName>
    <definedName name="PR_M20" localSheetId="7">#REF!</definedName>
    <definedName name="PR_M20" localSheetId="9">#REF!</definedName>
    <definedName name="PR_M20" localSheetId="4">#REF!</definedName>
    <definedName name="PR_M20" localSheetId="113">#REF!</definedName>
    <definedName name="PR_M20" localSheetId="64">#REF!</definedName>
    <definedName name="PR_M20" localSheetId="67">#REF!</definedName>
    <definedName name="PR_M20" localSheetId="62">#REF!</definedName>
    <definedName name="PR_M20" localSheetId="63">#REF!</definedName>
    <definedName name="PR_M20" localSheetId="66">#REF!</definedName>
    <definedName name="PR_M20" localSheetId="65">#REF!</definedName>
    <definedName name="PR_M20">#REF!</definedName>
    <definedName name="PR_M25" localSheetId="20">#REF!</definedName>
    <definedName name="PR_M25" localSheetId="22">#REF!</definedName>
    <definedName name="PR_M25" localSheetId="23">#REF!</definedName>
    <definedName name="PR_M25" localSheetId="27">#REF!</definedName>
    <definedName name="PR_M25" localSheetId="13">#REF!</definedName>
    <definedName name="PR_M25" localSheetId="21">#REF!</definedName>
    <definedName name="PR_M25" localSheetId="17">#REF!</definedName>
    <definedName name="PR_M25" localSheetId="15">#REF!</definedName>
    <definedName name="PR_M25" localSheetId="24">#REF!</definedName>
    <definedName name="PR_M25" localSheetId="31">#REF!</definedName>
    <definedName name="PR_M25" localSheetId="30">#REF!</definedName>
    <definedName name="PR_M25" localSheetId="60">#REF!</definedName>
    <definedName name="PR_M25" localSheetId="58">#REF!</definedName>
    <definedName name="PR_M25" localSheetId="89">#REF!</definedName>
    <definedName name="PR_M25" localSheetId="50">#REF!</definedName>
    <definedName name="PR_M25" localSheetId="49">#REF!</definedName>
    <definedName name="PR_M25" localSheetId="7">#REF!</definedName>
    <definedName name="PR_M25" localSheetId="9">#REF!</definedName>
    <definedName name="PR_M25" localSheetId="4">#REF!</definedName>
    <definedName name="PR_M25" localSheetId="113">#REF!</definedName>
    <definedName name="PR_M25" localSheetId="64">#REF!</definedName>
    <definedName name="PR_M25" localSheetId="67">#REF!</definedName>
    <definedName name="PR_M25" localSheetId="62">#REF!</definedName>
    <definedName name="PR_M25" localSheetId="63">#REF!</definedName>
    <definedName name="PR_M25" localSheetId="66">#REF!</definedName>
    <definedName name="PR_M25" localSheetId="65">#REF!</definedName>
    <definedName name="PR_M25">#REF!</definedName>
    <definedName name="PR_M30" localSheetId="20">#REF!</definedName>
    <definedName name="PR_M30" localSheetId="22">#REF!</definedName>
    <definedName name="PR_M30" localSheetId="23">#REF!</definedName>
    <definedName name="PR_M30" localSheetId="27">#REF!</definedName>
    <definedName name="PR_M30" localSheetId="13">#REF!</definedName>
    <definedName name="PR_M30" localSheetId="21">#REF!</definedName>
    <definedName name="PR_M30" localSheetId="17">#REF!</definedName>
    <definedName name="PR_M30" localSheetId="15">#REF!</definedName>
    <definedName name="PR_M30" localSheetId="24">#REF!</definedName>
    <definedName name="PR_M30" localSheetId="31">#REF!</definedName>
    <definedName name="PR_M30" localSheetId="30">#REF!</definedName>
    <definedName name="PR_M30" localSheetId="60">#REF!</definedName>
    <definedName name="PR_M30" localSheetId="58">#REF!</definedName>
    <definedName name="PR_M30" localSheetId="89">#REF!</definedName>
    <definedName name="PR_M30" localSheetId="50">#REF!</definedName>
    <definedName name="PR_M30" localSheetId="49">#REF!</definedName>
    <definedName name="PR_M30" localSheetId="7">#REF!</definedName>
    <definedName name="PR_M30" localSheetId="9">#REF!</definedName>
    <definedName name="PR_M30" localSheetId="4">#REF!</definedName>
    <definedName name="PR_M30" localSheetId="113">#REF!</definedName>
    <definedName name="PR_M30" localSheetId="64">#REF!</definedName>
    <definedName name="PR_M30" localSheetId="67">#REF!</definedName>
    <definedName name="PR_M30" localSheetId="62">#REF!</definedName>
    <definedName name="PR_M30" localSheetId="63">#REF!</definedName>
    <definedName name="PR_M30" localSheetId="66">#REF!</definedName>
    <definedName name="PR_M30" localSheetId="65">#REF!</definedName>
    <definedName name="PR_M30">#REF!</definedName>
    <definedName name="PR_M5" localSheetId="20">#REF!</definedName>
    <definedName name="PR_M5" localSheetId="22">#REF!</definedName>
    <definedName name="PR_M5" localSheetId="23">#REF!</definedName>
    <definedName name="PR_M5" localSheetId="27">#REF!</definedName>
    <definedName name="PR_M5" localSheetId="13">#REF!</definedName>
    <definedName name="PR_M5" localSheetId="21">#REF!</definedName>
    <definedName name="PR_M5" localSheetId="17">#REF!</definedName>
    <definedName name="PR_M5" localSheetId="15">#REF!</definedName>
    <definedName name="PR_M5" localSheetId="24">#REF!</definedName>
    <definedName name="PR_M5" localSheetId="31">#REF!</definedName>
    <definedName name="PR_M5" localSheetId="30">#REF!</definedName>
    <definedName name="PR_M5" localSheetId="60">#REF!</definedName>
    <definedName name="PR_M5" localSheetId="58">#REF!</definedName>
    <definedName name="PR_M5" localSheetId="89">#REF!</definedName>
    <definedName name="PR_M5" localSheetId="50">#REF!</definedName>
    <definedName name="PR_M5" localSheetId="49">#REF!</definedName>
    <definedName name="PR_M5" localSheetId="7">#REF!</definedName>
    <definedName name="PR_M5" localSheetId="9">#REF!</definedName>
    <definedName name="PR_M5" localSheetId="4">#REF!</definedName>
    <definedName name="PR_M5" localSheetId="113">#REF!</definedName>
    <definedName name="PR_M5" localSheetId="64">#REF!</definedName>
    <definedName name="PR_M5" localSheetId="67">#REF!</definedName>
    <definedName name="PR_M5" localSheetId="62">#REF!</definedName>
    <definedName name="PR_M5" localSheetId="63">#REF!</definedName>
    <definedName name="PR_M5" localSheetId="66">#REF!</definedName>
    <definedName name="PR_M5" localSheetId="65">#REF!</definedName>
    <definedName name="PR_M5">#REF!</definedName>
    <definedName name="PR_MONT" localSheetId="20">#REF!</definedName>
    <definedName name="PR_MONT" localSheetId="22">#REF!</definedName>
    <definedName name="PR_MONT" localSheetId="23">#REF!</definedName>
    <definedName name="PR_MONT" localSheetId="27">#REF!</definedName>
    <definedName name="PR_MONT" localSheetId="13">#REF!</definedName>
    <definedName name="PR_MONT" localSheetId="21">#REF!</definedName>
    <definedName name="PR_MONT" localSheetId="17">#REF!</definedName>
    <definedName name="PR_MONT" localSheetId="15">#REF!</definedName>
    <definedName name="PR_MONT" localSheetId="24">#REF!</definedName>
    <definedName name="PR_MONT" localSheetId="31">#REF!</definedName>
    <definedName name="PR_MONT" localSheetId="30">#REF!</definedName>
    <definedName name="PR_MONT" localSheetId="60">#REF!</definedName>
    <definedName name="PR_MONT" localSheetId="58">#REF!</definedName>
    <definedName name="PR_MONT" localSheetId="89">#REF!</definedName>
    <definedName name="PR_MONT" localSheetId="50">#REF!</definedName>
    <definedName name="PR_MONT" localSheetId="49">#REF!</definedName>
    <definedName name="PR_MONT" localSheetId="7">#REF!</definedName>
    <definedName name="PR_MONT" localSheetId="9">#REF!</definedName>
    <definedName name="PR_MONT" localSheetId="4">#REF!</definedName>
    <definedName name="PR_MONT" localSheetId="113">#REF!</definedName>
    <definedName name="PR_MONT" localSheetId="64">#REF!</definedName>
    <definedName name="PR_MONT" localSheetId="67">#REF!</definedName>
    <definedName name="PR_MONT" localSheetId="62">#REF!</definedName>
    <definedName name="PR_MONT" localSheetId="63">#REF!</definedName>
    <definedName name="PR_MONT" localSheetId="66">#REF!</definedName>
    <definedName name="PR_MONT" localSheetId="65">#REF!</definedName>
    <definedName name="PR_MONT">#REF!</definedName>
    <definedName name="PR_P10" localSheetId="20">#REF!</definedName>
    <definedName name="PR_P10" localSheetId="22">#REF!</definedName>
    <definedName name="PR_P10" localSheetId="23">#REF!</definedName>
    <definedName name="PR_P10" localSheetId="27">#REF!</definedName>
    <definedName name="PR_P10" localSheetId="13">#REF!</definedName>
    <definedName name="PR_P10" localSheetId="21">#REF!</definedName>
    <definedName name="PR_P10" localSheetId="17">#REF!</definedName>
    <definedName name="PR_P10" localSheetId="15">#REF!</definedName>
    <definedName name="PR_P10" localSheetId="24">#REF!</definedName>
    <definedName name="PR_P10" localSheetId="31">#REF!</definedName>
    <definedName name="PR_P10" localSheetId="30">#REF!</definedName>
    <definedName name="PR_P10" localSheetId="60">#REF!</definedName>
    <definedName name="PR_P10" localSheetId="58">#REF!</definedName>
    <definedName name="PR_P10" localSheetId="89">#REF!</definedName>
    <definedName name="PR_P10" localSheetId="50">#REF!</definedName>
    <definedName name="PR_P10" localSheetId="49">#REF!</definedName>
    <definedName name="PR_P10" localSheetId="7">#REF!</definedName>
    <definedName name="PR_P10" localSheetId="9">#REF!</definedName>
    <definedName name="PR_P10" localSheetId="4">#REF!</definedName>
    <definedName name="PR_P10" localSheetId="113">#REF!</definedName>
    <definedName name="PR_P10" localSheetId="64">#REF!</definedName>
    <definedName name="PR_P10" localSheetId="67">#REF!</definedName>
    <definedName name="PR_P10" localSheetId="62">#REF!</definedName>
    <definedName name="PR_P10" localSheetId="63">#REF!</definedName>
    <definedName name="PR_P10" localSheetId="66">#REF!</definedName>
    <definedName name="PR_P10" localSheetId="65">#REF!</definedName>
    <definedName name="PR_P10">#REF!</definedName>
    <definedName name="PR_P15" localSheetId="20">#REF!</definedName>
    <definedName name="PR_P15" localSheetId="22">#REF!</definedName>
    <definedName name="PR_P15" localSheetId="23">#REF!</definedName>
    <definedName name="PR_P15" localSheetId="27">#REF!</definedName>
    <definedName name="PR_P15" localSheetId="13">#REF!</definedName>
    <definedName name="PR_P15" localSheetId="21">#REF!</definedName>
    <definedName name="PR_P15" localSheetId="17">#REF!</definedName>
    <definedName name="PR_P15" localSheetId="15">#REF!</definedName>
    <definedName name="PR_P15" localSheetId="24">#REF!</definedName>
    <definedName name="PR_P15" localSheetId="31">#REF!</definedName>
    <definedName name="PR_P15" localSheetId="30">#REF!</definedName>
    <definedName name="PR_P15" localSheetId="60">#REF!</definedName>
    <definedName name="PR_P15" localSheetId="58">#REF!</definedName>
    <definedName name="PR_P15" localSheetId="89">#REF!</definedName>
    <definedName name="PR_P15" localSheetId="50">#REF!</definedName>
    <definedName name="PR_P15" localSheetId="49">#REF!</definedName>
    <definedName name="PR_P15" localSheetId="7">#REF!</definedName>
    <definedName name="PR_P15" localSheetId="9">#REF!</definedName>
    <definedName name="PR_P15" localSheetId="4">#REF!</definedName>
    <definedName name="PR_P15" localSheetId="113">#REF!</definedName>
    <definedName name="PR_P15" localSheetId="64">#REF!</definedName>
    <definedName name="PR_P15" localSheetId="67">#REF!</definedName>
    <definedName name="PR_P15" localSheetId="62">#REF!</definedName>
    <definedName name="PR_P15" localSheetId="63">#REF!</definedName>
    <definedName name="PR_P15" localSheetId="66">#REF!</definedName>
    <definedName name="PR_P15" localSheetId="65">#REF!</definedName>
    <definedName name="PR_P15">#REF!</definedName>
    <definedName name="PR_P20" localSheetId="20">#REF!</definedName>
    <definedName name="PR_P20" localSheetId="22">#REF!</definedName>
    <definedName name="PR_P20" localSheetId="23">#REF!</definedName>
    <definedName name="PR_P20" localSheetId="27">#REF!</definedName>
    <definedName name="PR_P20" localSheetId="13">#REF!</definedName>
    <definedName name="PR_P20" localSheetId="21">#REF!</definedName>
    <definedName name="PR_P20" localSheetId="17">#REF!</definedName>
    <definedName name="PR_P20" localSheetId="15">#REF!</definedName>
    <definedName name="PR_P20" localSheetId="24">#REF!</definedName>
    <definedName name="PR_P20" localSheetId="31">#REF!</definedName>
    <definedName name="PR_P20" localSheetId="30">#REF!</definedName>
    <definedName name="PR_P20" localSheetId="60">#REF!</definedName>
    <definedName name="PR_P20" localSheetId="58">#REF!</definedName>
    <definedName name="PR_P20" localSheetId="89">#REF!</definedName>
    <definedName name="PR_P20" localSheetId="50">#REF!</definedName>
    <definedName name="PR_P20" localSheetId="49">#REF!</definedName>
    <definedName name="PR_P20" localSheetId="7">#REF!</definedName>
    <definedName name="PR_P20" localSheetId="9">#REF!</definedName>
    <definedName name="PR_P20" localSheetId="4">#REF!</definedName>
    <definedName name="PR_P20" localSheetId="113">#REF!</definedName>
    <definedName name="PR_P20" localSheetId="64">#REF!</definedName>
    <definedName name="PR_P20" localSheetId="67">#REF!</definedName>
    <definedName name="PR_P20" localSheetId="62">#REF!</definedName>
    <definedName name="PR_P20" localSheetId="63">#REF!</definedName>
    <definedName name="PR_P20" localSheetId="66">#REF!</definedName>
    <definedName name="PR_P20" localSheetId="65">#REF!</definedName>
    <definedName name="PR_P20">#REF!</definedName>
    <definedName name="PR_P25" localSheetId="20">#REF!</definedName>
    <definedName name="PR_P25" localSheetId="22">#REF!</definedName>
    <definedName name="PR_P25" localSheetId="23">#REF!</definedName>
    <definedName name="PR_P25" localSheetId="27">#REF!</definedName>
    <definedName name="PR_P25" localSheetId="13">#REF!</definedName>
    <definedName name="PR_P25" localSheetId="21">#REF!</definedName>
    <definedName name="PR_P25" localSheetId="17">#REF!</definedName>
    <definedName name="PR_P25" localSheetId="15">#REF!</definedName>
    <definedName name="PR_P25" localSheetId="24">#REF!</definedName>
    <definedName name="PR_P25" localSheetId="31">#REF!</definedName>
    <definedName name="PR_P25" localSheetId="30">#REF!</definedName>
    <definedName name="PR_P25" localSheetId="60">#REF!</definedName>
    <definedName name="PR_P25" localSheetId="58">#REF!</definedName>
    <definedName name="PR_P25" localSheetId="89">#REF!</definedName>
    <definedName name="PR_P25" localSheetId="50">#REF!</definedName>
    <definedName name="PR_P25" localSheetId="49">#REF!</definedName>
    <definedName name="PR_P25" localSheetId="7">#REF!</definedName>
    <definedName name="PR_P25" localSheetId="9">#REF!</definedName>
    <definedName name="PR_P25" localSheetId="4">#REF!</definedName>
    <definedName name="PR_P25" localSheetId="113">#REF!</definedName>
    <definedName name="PR_P25" localSheetId="64">#REF!</definedName>
    <definedName name="PR_P25" localSheetId="67">#REF!</definedName>
    <definedName name="PR_P25" localSheetId="62">#REF!</definedName>
    <definedName name="PR_P25" localSheetId="63">#REF!</definedName>
    <definedName name="PR_P25" localSheetId="66">#REF!</definedName>
    <definedName name="PR_P25" localSheetId="65">#REF!</definedName>
    <definedName name="PR_P25">#REF!</definedName>
    <definedName name="PR_P30" localSheetId="20">#REF!</definedName>
    <definedName name="PR_P30" localSheetId="22">#REF!</definedName>
    <definedName name="PR_P30" localSheetId="23">#REF!</definedName>
    <definedName name="PR_P30" localSheetId="27">#REF!</definedName>
    <definedName name="PR_P30" localSheetId="13">#REF!</definedName>
    <definedName name="PR_P30" localSheetId="21">#REF!</definedName>
    <definedName name="PR_P30" localSheetId="17">#REF!</definedName>
    <definedName name="PR_P30" localSheetId="15">#REF!</definedName>
    <definedName name="PR_P30" localSheetId="24">#REF!</definedName>
    <definedName name="PR_P30" localSheetId="31">#REF!</definedName>
    <definedName name="PR_P30" localSheetId="30">#REF!</definedName>
    <definedName name="PR_P30" localSheetId="60">#REF!</definedName>
    <definedName name="PR_P30" localSheetId="58">#REF!</definedName>
    <definedName name="PR_P30" localSheetId="89">#REF!</definedName>
    <definedName name="PR_P30" localSheetId="50">#REF!</definedName>
    <definedName name="PR_P30" localSheetId="49">#REF!</definedName>
    <definedName name="PR_P30" localSheetId="7">#REF!</definedName>
    <definedName name="PR_P30" localSheetId="9">#REF!</definedName>
    <definedName name="PR_P30" localSheetId="4">#REF!</definedName>
    <definedName name="PR_P30" localSheetId="113">#REF!</definedName>
    <definedName name="PR_P30" localSheetId="64">#REF!</definedName>
    <definedName name="PR_P30" localSheetId="67">#REF!</definedName>
    <definedName name="PR_P30" localSheetId="62">#REF!</definedName>
    <definedName name="PR_P30" localSheetId="63">#REF!</definedName>
    <definedName name="PR_P30" localSheetId="66">#REF!</definedName>
    <definedName name="PR_P30" localSheetId="65">#REF!</definedName>
    <definedName name="PR_P30">#REF!</definedName>
    <definedName name="PR_P5" localSheetId="20">#REF!</definedName>
    <definedName name="PR_P5" localSheetId="22">#REF!</definedName>
    <definedName name="PR_P5" localSheetId="23">#REF!</definedName>
    <definedName name="PR_P5" localSheetId="27">#REF!</definedName>
    <definedName name="PR_P5" localSheetId="13">#REF!</definedName>
    <definedName name="PR_P5" localSheetId="21">#REF!</definedName>
    <definedName name="PR_P5" localSheetId="17">#REF!</definedName>
    <definedName name="PR_P5" localSheetId="15">#REF!</definedName>
    <definedName name="PR_P5" localSheetId="24">#REF!</definedName>
    <definedName name="PR_P5" localSheetId="31">#REF!</definedName>
    <definedName name="PR_P5" localSheetId="30">#REF!</definedName>
    <definedName name="PR_P5" localSheetId="60">#REF!</definedName>
    <definedName name="PR_P5" localSheetId="58">#REF!</definedName>
    <definedName name="PR_P5" localSheetId="89">#REF!</definedName>
    <definedName name="PR_P5" localSheetId="50">#REF!</definedName>
    <definedName name="PR_P5" localSheetId="49">#REF!</definedName>
    <definedName name="PR_P5" localSheetId="7">#REF!</definedName>
    <definedName name="PR_P5" localSheetId="9">#REF!</definedName>
    <definedName name="PR_P5" localSheetId="4">#REF!</definedName>
    <definedName name="PR_P5" localSheetId="113">#REF!</definedName>
    <definedName name="PR_P5" localSheetId="64">#REF!</definedName>
    <definedName name="PR_P5" localSheetId="67">#REF!</definedName>
    <definedName name="PR_P5" localSheetId="62">#REF!</definedName>
    <definedName name="PR_P5" localSheetId="63">#REF!</definedName>
    <definedName name="PR_P5" localSheetId="66">#REF!</definedName>
    <definedName name="PR_P5" localSheetId="65">#REF!</definedName>
    <definedName name="PR_P5">#REF!</definedName>
    <definedName name="PR_PLAT" localSheetId="20">#REF!</definedName>
    <definedName name="PR_PLAT" localSheetId="22">#REF!</definedName>
    <definedName name="PR_PLAT" localSheetId="23">#REF!</definedName>
    <definedName name="PR_PLAT" localSheetId="27">#REF!</definedName>
    <definedName name="PR_PLAT" localSheetId="13">#REF!</definedName>
    <definedName name="PR_PLAT" localSheetId="21">#REF!</definedName>
    <definedName name="PR_PLAT" localSheetId="17">#REF!</definedName>
    <definedName name="PR_PLAT" localSheetId="15">#REF!</definedName>
    <definedName name="PR_PLAT" localSheetId="24">#REF!</definedName>
    <definedName name="PR_PLAT" localSheetId="31">#REF!</definedName>
    <definedName name="PR_PLAT" localSheetId="30">#REF!</definedName>
    <definedName name="PR_PLAT" localSheetId="60">#REF!</definedName>
    <definedName name="PR_PLAT" localSheetId="58">#REF!</definedName>
    <definedName name="PR_PLAT" localSheetId="89">#REF!</definedName>
    <definedName name="PR_PLAT" localSheetId="50">#REF!</definedName>
    <definedName name="PR_PLAT" localSheetId="49">#REF!</definedName>
    <definedName name="PR_PLAT" localSheetId="7">#REF!</definedName>
    <definedName name="PR_PLAT" localSheetId="9">#REF!</definedName>
    <definedName name="PR_PLAT" localSheetId="4">#REF!</definedName>
    <definedName name="PR_PLAT" localSheetId="113">#REF!</definedName>
    <definedName name="PR_PLAT" localSheetId="64">#REF!</definedName>
    <definedName name="PR_PLAT" localSheetId="67">#REF!</definedName>
    <definedName name="PR_PLAT" localSheetId="62">#REF!</definedName>
    <definedName name="PR_PLAT" localSheetId="63">#REF!</definedName>
    <definedName name="PR_PLAT" localSheetId="66">#REF!</definedName>
    <definedName name="PR_PLAT" localSheetId="65">#REF!</definedName>
    <definedName name="PR_PLAT">#REF!</definedName>
    <definedName name="Print_Area_MI" localSheetId="20">#REF!</definedName>
    <definedName name="Print_Area_MI" localSheetId="22">#REF!</definedName>
    <definedName name="Print_Area_MI" localSheetId="23">#REF!</definedName>
    <definedName name="Print_Area_MI" localSheetId="27">#REF!</definedName>
    <definedName name="Print_Area_MI" localSheetId="13">#REF!</definedName>
    <definedName name="Print_Area_MI" localSheetId="21">#REF!</definedName>
    <definedName name="Print_Area_MI" localSheetId="17">#REF!</definedName>
    <definedName name="Print_Area_MI" localSheetId="15">#REF!</definedName>
    <definedName name="Print_Area_MI" localSheetId="24">#REF!</definedName>
    <definedName name="Print_Area_MI" localSheetId="31">#REF!</definedName>
    <definedName name="Print_Area_MI" localSheetId="30">#REF!</definedName>
    <definedName name="Print_Area_MI" localSheetId="60">#REF!</definedName>
    <definedName name="Print_Area_MI" localSheetId="58">#REF!</definedName>
    <definedName name="Print_Area_MI" localSheetId="48">#REF!</definedName>
    <definedName name="Print_Area_MI" localSheetId="88">#REF!</definedName>
    <definedName name="Print_Area_MI" localSheetId="89">#REF!</definedName>
    <definedName name="Print_Area_MI" localSheetId="50">#REF!</definedName>
    <definedName name="Print_Area_MI" localSheetId="49">#REF!</definedName>
    <definedName name="Print_Area_MI" localSheetId="7">#REF!</definedName>
    <definedName name="Print_Area_MI" localSheetId="9">#REF!</definedName>
    <definedName name="Print_Area_MI" localSheetId="4">#REF!</definedName>
    <definedName name="Print_Area_MI" localSheetId="113">#REF!</definedName>
    <definedName name="Print_Area_MI" localSheetId="64">#REF!</definedName>
    <definedName name="Print_Area_MI" localSheetId="67">#REF!</definedName>
    <definedName name="Print_Area_MI" localSheetId="62">#REF!</definedName>
    <definedName name="Print_Area_MI" localSheetId="63">#REF!</definedName>
    <definedName name="Print_Area_MI" localSheetId="66">#REF!</definedName>
    <definedName name="Print_Area_MI" localSheetId="65">#REF!</definedName>
    <definedName name="Print_Area_MI">#REF!</definedName>
    <definedName name="PV_10" localSheetId="20">#REF!</definedName>
    <definedName name="PV_10" localSheetId="22">#REF!</definedName>
    <definedName name="PV_10" localSheetId="23">#REF!</definedName>
    <definedName name="PV_10" localSheetId="27">#REF!</definedName>
    <definedName name="PV_10" localSheetId="13">#REF!</definedName>
    <definedName name="PV_10" localSheetId="21">#REF!</definedName>
    <definedName name="PV_10" localSheetId="17">#REF!</definedName>
    <definedName name="PV_10" localSheetId="15">#REF!</definedName>
    <definedName name="PV_10" localSheetId="24">#REF!</definedName>
    <definedName name="PV_10" localSheetId="31">#REF!</definedName>
    <definedName name="PV_10" localSheetId="30">#REF!</definedName>
    <definedName name="PV_10" localSheetId="60">#REF!</definedName>
    <definedName name="PV_10" localSheetId="58">#REF!</definedName>
    <definedName name="PV_10" localSheetId="89">#REF!</definedName>
    <definedName name="PV_10" localSheetId="50">#REF!</definedName>
    <definedName name="PV_10" localSheetId="49">#REF!</definedName>
    <definedName name="PV_10" localSheetId="7">#REF!</definedName>
    <definedName name="PV_10" localSheetId="9">#REF!</definedName>
    <definedName name="PV_10" localSheetId="4">#REF!</definedName>
    <definedName name="PV_10" localSheetId="113">#REF!</definedName>
    <definedName name="PV_10" localSheetId="64">#REF!</definedName>
    <definedName name="PV_10" localSheetId="67">#REF!</definedName>
    <definedName name="PV_10" localSheetId="62">#REF!</definedName>
    <definedName name="PV_10" localSheetId="63">#REF!</definedName>
    <definedName name="PV_10" localSheetId="66">#REF!</definedName>
    <definedName name="PV_10" localSheetId="65">#REF!</definedName>
    <definedName name="PV_10">#REF!</definedName>
    <definedName name="PV_11" localSheetId="20">#REF!</definedName>
    <definedName name="PV_11" localSheetId="22">#REF!</definedName>
    <definedName name="PV_11" localSheetId="23">#REF!</definedName>
    <definedName name="PV_11" localSheetId="27">#REF!</definedName>
    <definedName name="PV_11" localSheetId="13">#REF!</definedName>
    <definedName name="PV_11" localSheetId="21">#REF!</definedName>
    <definedName name="PV_11" localSheetId="17">#REF!</definedName>
    <definedName name="PV_11" localSheetId="15">#REF!</definedName>
    <definedName name="PV_11" localSheetId="24">#REF!</definedName>
    <definedName name="PV_11" localSheetId="31">#REF!</definedName>
    <definedName name="PV_11" localSheetId="30">#REF!</definedName>
    <definedName name="PV_11" localSheetId="60">#REF!</definedName>
    <definedName name="PV_11" localSheetId="58">#REF!</definedName>
    <definedName name="PV_11" localSheetId="89">#REF!</definedName>
    <definedName name="PV_11" localSheetId="50">#REF!</definedName>
    <definedName name="PV_11" localSheetId="49">#REF!</definedName>
    <definedName name="PV_11" localSheetId="7">#REF!</definedName>
    <definedName name="PV_11" localSheetId="9">#REF!</definedName>
    <definedName name="PV_11" localSheetId="4">#REF!</definedName>
    <definedName name="PV_11" localSheetId="113">#REF!</definedName>
    <definedName name="PV_11" localSheetId="64">#REF!</definedName>
    <definedName name="PV_11" localSheetId="67">#REF!</definedName>
    <definedName name="PV_11" localSheetId="62">#REF!</definedName>
    <definedName name="PV_11" localSheetId="63">#REF!</definedName>
    <definedName name="PV_11" localSheetId="66">#REF!</definedName>
    <definedName name="PV_11" localSheetId="65">#REF!</definedName>
    <definedName name="PV_11">#REF!</definedName>
    <definedName name="PV_12" localSheetId="20">#REF!</definedName>
    <definedName name="PV_12" localSheetId="22">#REF!</definedName>
    <definedName name="PV_12" localSheetId="23">#REF!</definedName>
    <definedName name="PV_12" localSheetId="27">#REF!</definedName>
    <definedName name="PV_12" localSheetId="13">#REF!</definedName>
    <definedName name="PV_12" localSheetId="21">#REF!</definedName>
    <definedName name="PV_12" localSheetId="17">#REF!</definedName>
    <definedName name="PV_12" localSheetId="15">#REF!</definedName>
    <definedName name="PV_12" localSheetId="24">#REF!</definedName>
    <definedName name="PV_12" localSheetId="31">#REF!</definedName>
    <definedName name="PV_12" localSheetId="30">#REF!</definedName>
    <definedName name="PV_12" localSheetId="60">#REF!</definedName>
    <definedName name="PV_12" localSheetId="58">#REF!</definedName>
    <definedName name="PV_12" localSheetId="89">#REF!</definedName>
    <definedName name="PV_12" localSheetId="50">#REF!</definedName>
    <definedName name="PV_12" localSheetId="49">#REF!</definedName>
    <definedName name="PV_12" localSheetId="7">#REF!</definedName>
    <definedName name="PV_12" localSheetId="9">#REF!</definedName>
    <definedName name="PV_12" localSheetId="4">#REF!</definedName>
    <definedName name="PV_12" localSheetId="113">#REF!</definedName>
    <definedName name="PV_12" localSheetId="64">#REF!</definedName>
    <definedName name="PV_12" localSheetId="67">#REF!</definedName>
    <definedName name="PV_12" localSheetId="62">#REF!</definedName>
    <definedName name="PV_12" localSheetId="63">#REF!</definedName>
    <definedName name="PV_12" localSheetId="66">#REF!</definedName>
    <definedName name="PV_12" localSheetId="65">#REF!</definedName>
    <definedName name="PV_12">#REF!</definedName>
    <definedName name="PV_13" localSheetId="20">#REF!</definedName>
    <definedName name="PV_13" localSheetId="22">#REF!</definedName>
    <definedName name="PV_13" localSheetId="23">#REF!</definedName>
    <definedName name="PV_13" localSheetId="27">#REF!</definedName>
    <definedName name="PV_13" localSheetId="13">#REF!</definedName>
    <definedName name="PV_13" localSheetId="21">#REF!</definedName>
    <definedName name="PV_13" localSheetId="17">#REF!</definedName>
    <definedName name="PV_13" localSheetId="15">#REF!</definedName>
    <definedName name="PV_13" localSheetId="24">#REF!</definedName>
    <definedName name="PV_13" localSheetId="31">#REF!</definedName>
    <definedName name="PV_13" localSheetId="30">#REF!</definedName>
    <definedName name="PV_13" localSheetId="60">#REF!</definedName>
    <definedName name="PV_13" localSheetId="58">#REF!</definedName>
    <definedName name="PV_13" localSheetId="89">#REF!</definedName>
    <definedName name="PV_13" localSheetId="50">#REF!</definedName>
    <definedName name="PV_13" localSheetId="49">#REF!</definedName>
    <definedName name="PV_13" localSheetId="7">#REF!</definedName>
    <definedName name="PV_13" localSheetId="9">#REF!</definedName>
    <definedName name="PV_13" localSheetId="4">#REF!</definedName>
    <definedName name="PV_13" localSheetId="113">#REF!</definedName>
    <definedName name="PV_13" localSheetId="64">#REF!</definedName>
    <definedName name="PV_13" localSheetId="67">#REF!</definedName>
    <definedName name="PV_13" localSheetId="62">#REF!</definedName>
    <definedName name="PV_13" localSheetId="63">#REF!</definedName>
    <definedName name="PV_13" localSheetId="66">#REF!</definedName>
    <definedName name="PV_13" localSheetId="65">#REF!</definedName>
    <definedName name="PV_13">#REF!</definedName>
    <definedName name="PV_14" localSheetId="20">#REF!</definedName>
    <definedName name="PV_14" localSheetId="22">#REF!</definedName>
    <definedName name="PV_14" localSheetId="23">#REF!</definedName>
    <definedName name="PV_14" localSheetId="27">#REF!</definedName>
    <definedName name="PV_14" localSheetId="13">#REF!</definedName>
    <definedName name="PV_14" localSheetId="21">#REF!</definedName>
    <definedName name="PV_14" localSheetId="17">#REF!</definedName>
    <definedName name="PV_14" localSheetId="15">#REF!</definedName>
    <definedName name="PV_14" localSheetId="24">#REF!</definedName>
    <definedName name="PV_14" localSheetId="31">#REF!</definedName>
    <definedName name="PV_14" localSheetId="30">#REF!</definedName>
    <definedName name="PV_14" localSheetId="60">#REF!</definedName>
    <definedName name="PV_14" localSheetId="58">#REF!</definedName>
    <definedName name="PV_14" localSheetId="89">#REF!</definedName>
    <definedName name="PV_14" localSheetId="50">#REF!</definedName>
    <definedName name="PV_14" localSheetId="49">#REF!</definedName>
    <definedName name="PV_14" localSheetId="7">#REF!</definedName>
    <definedName name="PV_14" localSheetId="9">#REF!</definedName>
    <definedName name="PV_14" localSheetId="4">#REF!</definedName>
    <definedName name="PV_14" localSheetId="113">#REF!</definedName>
    <definedName name="PV_14" localSheetId="64">#REF!</definedName>
    <definedName name="PV_14" localSheetId="67">#REF!</definedName>
    <definedName name="PV_14" localSheetId="62">#REF!</definedName>
    <definedName name="PV_14" localSheetId="63">#REF!</definedName>
    <definedName name="PV_14" localSheetId="66">#REF!</definedName>
    <definedName name="PV_14" localSheetId="65">#REF!</definedName>
    <definedName name="PV_14">#REF!</definedName>
    <definedName name="PV_15" localSheetId="20">#REF!</definedName>
    <definedName name="PV_15" localSheetId="22">#REF!</definedName>
    <definedName name="PV_15" localSheetId="23">#REF!</definedName>
    <definedName name="PV_15" localSheetId="27">#REF!</definedName>
    <definedName name="PV_15" localSheetId="13">#REF!</definedName>
    <definedName name="PV_15" localSheetId="21">#REF!</definedName>
    <definedName name="PV_15" localSheetId="17">#REF!</definedName>
    <definedName name="PV_15" localSheetId="15">#REF!</definedName>
    <definedName name="PV_15" localSheetId="24">#REF!</definedName>
    <definedName name="PV_15" localSheetId="31">#REF!</definedName>
    <definedName name="PV_15" localSheetId="30">#REF!</definedName>
    <definedName name="PV_15" localSheetId="60">#REF!</definedName>
    <definedName name="PV_15" localSheetId="58">#REF!</definedName>
    <definedName name="PV_15" localSheetId="89">#REF!</definedName>
    <definedName name="PV_15" localSheetId="50">#REF!</definedName>
    <definedName name="PV_15" localSheetId="49">#REF!</definedName>
    <definedName name="PV_15" localSheetId="7">#REF!</definedName>
    <definedName name="PV_15" localSheetId="9">#REF!</definedName>
    <definedName name="PV_15" localSheetId="4">#REF!</definedName>
    <definedName name="PV_15" localSheetId="113">#REF!</definedName>
    <definedName name="PV_15" localSheetId="64">#REF!</definedName>
    <definedName name="PV_15" localSheetId="67">#REF!</definedName>
    <definedName name="PV_15" localSheetId="62">#REF!</definedName>
    <definedName name="PV_15" localSheetId="63">#REF!</definedName>
    <definedName name="PV_15" localSheetId="66">#REF!</definedName>
    <definedName name="PV_15" localSheetId="65">#REF!</definedName>
    <definedName name="PV_15">#REF!</definedName>
    <definedName name="PV_16" localSheetId="20">#REF!</definedName>
    <definedName name="PV_16" localSheetId="22">#REF!</definedName>
    <definedName name="PV_16" localSheetId="23">#REF!</definedName>
    <definedName name="PV_16" localSheetId="27">#REF!</definedName>
    <definedName name="PV_16" localSheetId="13">#REF!</definedName>
    <definedName name="PV_16" localSheetId="21">#REF!</definedName>
    <definedName name="PV_16" localSheetId="17">#REF!</definedName>
    <definedName name="PV_16" localSheetId="15">#REF!</definedName>
    <definedName name="PV_16" localSheetId="24">#REF!</definedName>
    <definedName name="PV_16" localSheetId="31">#REF!</definedName>
    <definedName name="PV_16" localSheetId="30">#REF!</definedName>
    <definedName name="PV_16" localSheetId="60">#REF!</definedName>
    <definedName name="PV_16" localSheetId="58">#REF!</definedName>
    <definedName name="PV_16" localSheetId="89">#REF!</definedName>
    <definedName name="PV_16" localSheetId="50">#REF!</definedName>
    <definedName name="PV_16" localSheetId="49">#REF!</definedName>
    <definedName name="PV_16" localSheetId="7">#REF!</definedName>
    <definedName name="PV_16" localSheetId="9">#REF!</definedName>
    <definedName name="PV_16" localSheetId="4">#REF!</definedName>
    <definedName name="PV_16" localSheetId="113">#REF!</definedName>
    <definedName name="PV_16" localSheetId="64">#REF!</definedName>
    <definedName name="PV_16" localSheetId="67">#REF!</definedName>
    <definedName name="PV_16" localSheetId="62">#REF!</definedName>
    <definedName name="PV_16" localSheetId="63">#REF!</definedName>
    <definedName name="PV_16" localSheetId="66">#REF!</definedName>
    <definedName name="PV_16" localSheetId="65">#REF!</definedName>
    <definedName name="PV_16">#REF!</definedName>
    <definedName name="PV_17" localSheetId="20">#REF!</definedName>
    <definedName name="PV_17" localSheetId="22">#REF!</definedName>
    <definedName name="PV_17" localSheetId="23">#REF!</definedName>
    <definedName name="PV_17" localSheetId="27">#REF!</definedName>
    <definedName name="PV_17" localSheetId="13">#REF!</definedName>
    <definedName name="PV_17" localSheetId="21">#REF!</definedName>
    <definedName name="PV_17" localSheetId="17">#REF!</definedName>
    <definedName name="PV_17" localSheetId="15">#REF!</definedName>
    <definedName name="PV_17" localSheetId="24">#REF!</definedName>
    <definedName name="PV_17" localSheetId="31">#REF!</definedName>
    <definedName name="PV_17" localSheetId="30">#REF!</definedName>
    <definedName name="PV_17" localSheetId="60">#REF!</definedName>
    <definedName name="PV_17" localSheetId="58">#REF!</definedName>
    <definedName name="PV_17" localSheetId="89">#REF!</definedName>
    <definedName name="PV_17" localSheetId="50">#REF!</definedName>
    <definedName name="PV_17" localSheetId="49">#REF!</definedName>
    <definedName name="PV_17" localSheetId="7">#REF!</definedName>
    <definedName name="PV_17" localSheetId="9">#REF!</definedName>
    <definedName name="PV_17" localSheetId="4">#REF!</definedName>
    <definedName name="PV_17" localSheetId="113">#REF!</definedName>
    <definedName name="PV_17" localSheetId="64">#REF!</definedName>
    <definedName name="PV_17" localSheetId="67">#REF!</definedName>
    <definedName name="PV_17" localSheetId="62">#REF!</definedName>
    <definedName name="PV_17" localSheetId="63">#REF!</definedName>
    <definedName name="PV_17" localSheetId="66">#REF!</definedName>
    <definedName name="PV_17" localSheetId="65">#REF!</definedName>
    <definedName name="PV_17">#REF!</definedName>
    <definedName name="PV_18" localSheetId="20">#REF!</definedName>
    <definedName name="PV_18" localSheetId="22">#REF!</definedName>
    <definedName name="PV_18" localSheetId="23">#REF!</definedName>
    <definedName name="PV_18" localSheetId="27">#REF!</definedName>
    <definedName name="PV_18" localSheetId="13">#REF!</definedName>
    <definedName name="PV_18" localSheetId="21">#REF!</definedName>
    <definedName name="PV_18" localSheetId="17">#REF!</definedName>
    <definedName name="PV_18" localSheetId="15">#REF!</definedName>
    <definedName name="PV_18" localSheetId="24">#REF!</definedName>
    <definedName name="PV_18" localSheetId="31">#REF!</definedName>
    <definedName name="PV_18" localSheetId="30">#REF!</definedName>
    <definedName name="PV_18" localSheetId="60">#REF!</definedName>
    <definedName name="PV_18" localSheetId="58">#REF!</definedName>
    <definedName name="PV_18" localSheetId="89">#REF!</definedName>
    <definedName name="PV_18" localSheetId="50">#REF!</definedName>
    <definedName name="PV_18" localSheetId="49">#REF!</definedName>
    <definedName name="PV_18" localSheetId="7">#REF!</definedName>
    <definedName name="PV_18" localSheetId="9">#REF!</definedName>
    <definedName name="PV_18" localSheetId="4">#REF!</definedName>
    <definedName name="PV_18" localSheetId="113">#REF!</definedName>
    <definedName name="PV_18" localSheetId="64">#REF!</definedName>
    <definedName name="PV_18" localSheetId="67">#REF!</definedName>
    <definedName name="PV_18" localSheetId="62">#REF!</definedName>
    <definedName name="PV_18" localSheetId="63">#REF!</definedName>
    <definedName name="PV_18" localSheetId="66">#REF!</definedName>
    <definedName name="PV_18" localSheetId="65">#REF!</definedName>
    <definedName name="PV_18">#REF!</definedName>
    <definedName name="PV_19" localSheetId="20">#REF!</definedName>
    <definedName name="PV_19" localSheetId="22">#REF!</definedName>
    <definedName name="PV_19" localSheetId="23">#REF!</definedName>
    <definedName name="PV_19" localSheetId="27">#REF!</definedName>
    <definedName name="PV_19" localSheetId="13">#REF!</definedName>
    <definedName name="PV_19" localSheetId="21">#REF!</definedName>
    <definedName name="PV_19" localSheetId="17">#REF!</definedName>
    <definedName name="PV_19" localSheetId="15">#REF!</definedName>
    <definedName name="PV_19" localSheetId="24">#REF!</definedName>
    <definedName name="PV_19" localSheetId="31">#REF!</definedName>
    <definedName name="PV_19" localSheetId="30">#REF!</definedName>
    <definedName name="PV_19" localSheetId="60">#REF!</definedName>
    <definedName name="PV_19" localSheetId="58">#REF!</definedName>
    <definedName name="PV_19" localSheetId="89">#REF!</definedName>
    <definedName name="PV_19" localSheetId="50">#REF!</definedName>
    <definedName name="PV_19" localSheetId="49">#REF!</definedName>
    <definedName name="PV_19" localSheetId="7">#REF!</definedName>
    <definedName name="PV_19" localSheetId="9">#REF!</definedName>
    <definedName name="PV_19" localSheetId="4">#REF!</definedName>
    <definedName name="PV_19" localSheetId="113">#REF!</definedName>
    <definedName name="PV_19" localSheetId="64">#REF!</definedName>
    <definedName name="PV_19" localSheetId="67">#REF!</definedName>
    <definedName name="PV_19" localSheetId="62">#REF!</definedName>
    <definedName name="PV_19" localSheetId="63">#REF!</definedName>
    <definedName name="PV_19" localSheetId="66">#REF!</definedName>
    <definedName name="PV_19" localSheetId="65">#REF!</definedName>
    <definedName name="PV_19">#REF!</definedName>
    <definedName name="PV_20" localSheetId="20">#REF!</definedName>
    <definedName name="PV_20" localSheetId="22">#REF!</definedName>
    <definedName name="PV_20" localSheetId="23">#REF!</definedName>
    <definedName name="PV_20" localSheetId="27">#REF!</definedName>
    <definedName name="PV_20" localSheetId="13">#REF!</definedName>
    <definedName name="PV_20" localSheetId="21">#REF!</definedName>
    <definedName name="PV_20" localSheetId="17">#REF!</definedName>
    <definedName name="PV_20" localSheetId="15">#REF!</definedName>
    <definedName name="PV_20" localSheetId="24">#REF!</definedName>
    <definedName name="PV_20" localSheetId="31">#REF!</definedName>
    <definedName name="PV_20" localSheetId="30">#REF!</definedName>
    <definedName name="PV_20" localSheetId="60">#REF!</definedName>
    <definedName name="PV_20" localSheetId="58">#REF!</definedName>
    <definedName name="PV_20" localSheetId="89">#REF!</definedName>
    <definedName name="PV_20" localSheetId="50">#REF!</definedName>
    <definedName name="PV_20" localSheetId="49">#REF!</definedName>
    <definedName name="PV_20" localSheetId="7">#REF!</definedName>
    <definedName name="PV_20" localSheetId="9">#REF!</definedName>
    <definedName name="PV_20" localSheetId="4">#REF!</definedName>
    <definedName name="PV_20" localSheetId="113">#REF!</definedName>
    <definedName name="PV_20" localSheetId="64">#REF!</definedName>
    <definedName name="PV_20" localSheetId="67">#REF!</definedName>
    <definedName name="PV_20" localSheetId="62">#REF!</definedName>
    <definedName name="PV_20" localSheetId="63">#REF!</definedName>
    <definedName name="PV_20" localSheetId="66">#REF!</definedName>
    <definedName name="PV_20" localSheetId="65">#REF!</definedName>
    <definedName name="PV_20">#REF!</definedName>
    <definedName name="PV_21" localSheetId="20">#REF!</definedName>
    <definedName name="PV_21" localSheetId="22">#REF!</definedName>
    <definedName name="PV_21" localSheetId="23">#REF!</definedName>
    <definedName name="PV_21" localSheetId="27">#REF!</definedName>
    <definedName name="PV_21" localSheetId="13">#REF!</definedName>
    <definedName name="PV_21" localSheetId="21">#REF!</definedName>
    <definedName name="PV_21" localSheetId="17">#REF!</definedName>
    <definedName name="PV_21" localSheetId="15">#REF!</definedName>
    <definedName name="PV_21" localSheetId="24">#REF!</definedName>
    <definedName name="PV_21" localSheetId="31">#REF!</definedName>
    <definedName name="PV_21" localSheetId="30">#REF!</definedName>
    <definedName name="PV_21" localSheetId="60">#REF!</definedName>
    <definedName name="PV_21" localSheetId="58">#REF!</definedName>
    <definedName name="PV_21" localSheetId="89">#REF!</definedName>
    <definedName name="PV_21" localSheetId="50">#REF!</definedName>
    <definedName name="PV_21" localSheetId="49">#REF!</definedName>
    <definedName name="PV_21" localSheetId="7">#REF!</definedName>
    <definedName name="PV_21" localSheetId="9">#REF!</definedName>
    <definedName name="PV_21" localSheetId="4">#REF!</definedName>
    <definedName name="PV_21" localSheetId="113">#REF!</definedName>
    <definedName name="PV_21" localSheetId="64">#REF!</definedName>
    <definedName name="PV_21" localSheetId="67">#REF!</definedName>
    <definedName name="PV_21" localSheetId="62">#REF!</definedName>
    <definedName name="PV_21" localSheetId="63">#REF!</definedName>
    <definedName name="PV_21" localSheetId="66">#REF!</definedName>
    <definedName name="PV_21" localSheetId="65">#REF!</definedName>
    <definedName name="PV_21">#REF!</definedName>
    <definedName name="PV_22" localSheetId="20">#REF!</definedName>
    <definedName name="PV_22" localSheetId="22">#REF!</definedName>
    <definedName name="PV_22" localSheetId="23">#REF!</definedName>
    <definedName name="PV_22" localSheetId="27">#REF!</definedName>
    <definedName name="PV_22" localSheetId="13">#REF!</definedName>
    <definedName name="PV_22" localSheetId="21">#REF!</definedName>
    <definedName name="PV_22" localSheetId="17">#REF!</definedName>
    <definedName name="PV_22" localSheetId="15">#REF!</definedName>
    <definedName name="PV_22" localSheetId="24">#REF!</definedName>
    <definedName name="PV_22" localSheetId="31">#REF!</definedName>
    <definedName name="PV_22" localSheetId="30">#REF!</definedName>
    <definedName name="PV_22" localSheetId="60">#REF!</definedName>
    <definedName name="PV_22" localSheetId="58">#REF!</definedName>
    <definedName name="PV_22" localSheetId="89">#REF!</definedName>
    <definedName name="PV_22" localSheetId="50">#REF!</definedName>
    <definedName name="PV_22" localSheetId="49">#REF!</definedName>
    <definedName name="PV_22" localSheetId="7">#REF!</definedName>
    <definedName name="PV_22" localSheetId="9">#REF!</definedName>
    <definedName name="PV_22" localSheetId="4">#REF!</definedName>
    <definedName name="PV_22" localSheetId="113">#REF!</definedName>
    <definedName name="PV_22" localSheetId="64">#REF!</definedName>
    <definedName name="PV_22" localSheetId="67">#REF!</definedName>
    <definedName name="PV_22" localSheetId="62">#REF!</definedName>
    <definedName name="PV_22" localSheetId="63">#REF!</definedName>
    <definedName name="PV_22" localSheetId="66">#REF!</definedName>
    <definedName name="PV_22" localSheetId="65">#REF!</definedName>
    <definedName name="PV_22">#REF!</definedName>
    <definedName name="PV_23" localSheetId="20">#REF!</definedName>
    <definedName name="PV_23" localSheetId="22">#REF!</definedName>
    <definedName name="PV_23" localSheetId="23">#REF!</definedName>
    <definedName name="PV_23" localSheetId="27">#REF!</definedName>
    <definedName name="PV_23" localSheetId="13">#REF!</definedName>
    <definedName name="PV_23" localSheetId="21">#REF!</definedName>
    <definedName name="PV_23" localSheetId="17">#REF!</definedName>
    <definedName name="PV_23" localSheetId="15">#REF!</definedName>
    <definedName name="PV_23" localSheetId="24">#REF!</definedName>
    <definedName name="PV_23" localSheetId="31">#REF!</definedName>
    <definedName name="PV_23" localSheetId="30">#REF!</definedName>
    <definedName name="PV_23" localSheetId="60">#REF!</definedName>
    <definedName name="PV_23" localSheetId="58">#REF!</definedName>
    <definedName name="PV_23" localSheetId="89">#REF!</definedName>
    <definedName name="PV_23" localSheetId="50">#REF!</definedName>
    <definedName name="PV_23" localSheetId="49">#REF!</definedName>
    <definedName name="PV_23" localSheetId="7">#REF!</definedName>
    <definedName name="PV_23" localSheetId="9">#REF!</definedName>
    <definedName name="PV_23" localSheetId="4">#REF!</definedName>
    <definedName name="PV_23" localSheetId="113">#REF!</definedName>
    <definedName name="PV_23" localSheetId="64">#REF!</definedName>
    <definedName name="PV_23" localSheetId="67">#REF!</definedName>
    <definedName name="PV_23" localSheetId="62">#REF!</definedName>
    <definedName name="PV_23" localSheetId="63">#REF!</definedName>
    <definedName name="PV_23" localSheetId="66">#REF!</definedName>
    <definedName name="PV_23" localSheetId="65">#REF!</definedName>
    <definedName name="PV_23">#REF!</definedName>
    <definedName name="PV_24" localSheetId="20">#REF!</definedName>
    <definedName name="PV_24" localSheetId="22">#REF!</definedName>
    <definedName name="PV_24" localSheetId="23">#REF!</definedName>
    <definedName name="PV_24" localSheetId="27">#REF!</definedName>
    <definedName name="PV_24" localSheetId="13">#REF!</definedName>
    <definedName name="PV_24" localSheetId="21">#REF!</definedName>
    <definedName name="PV_24" localSheetId="17">#REF!</definedName>
    <definedName name="PV_24" localSheetId="15">#REF!</definedName>
    <definedName name="PV_24" localSheetId="24">#REF!</definedName>
    <definedName name="PV_24" localSheetId="31">#REF!</definedName>
    <definedName name="PV_24" localSheetId="30">#REF!</definedName>
    <definedName name="PV_24" localSheetId="60">#REF!</definedName>
    <definedName name="PV_24" localSheetId="58">#REF!</definedName>
    <definedName name="PV_24" localSheetId="89">#REF!</definedName>
    <definedName name="PV_24" localSheetId="50">#REF!</definedName>
    <definedName name="PV_24" localSheetId="49">#REF!</definedName>
    <definedName name="PV_24" localSheetId="7">#REF!</definedName>
    <definedName name="PV_24" localSheetId="9">#REF!</definedName>
    <definedName name="PV_24" localSheetId="4">#REF!</definedName>
    <definedName name="PV_24" localSheetId="113">#REF!</definedName>
    <definedName name="PV_24" localSheetId="64">#REF!</definedName>
    <definedName name="PV_24" localSheetId="67">#REF!</definedName>
    <definedName name="PV_24" localSheetId="62">#REF!</definedName>
    <definedName name="PV_24" localSheetId="63">#REF!</definedName>
    <definedName name="PV_24" localSheetId="66">#REF!</definedName>
    <definedName name="PV_24" localSheetId="65">#REF!</definedName>
    <definedName name="PV_24">#REF!</definedName>
    <definedName name="PV_25" localSheetId="20">#REF!</definedName>
    <definedName name="PV_25" localSheetId="22">#REF!</definedName>
    <definedName name="PV_25" localSheetId="23">#REF!</definedName>
    <definedName name="PV_25" localSheetId="27">#REF!</definedName>
    <definedName name="PV_25" localSheetId="13">#REF!</definedName>
    <definedName name="PV_25" localSheetId="21">#REF!</definedName>
    <definedName name="PV_25" localSheetId="17">#REF!</definedName>
    <definedName name="PV_25" localSheetId="15">#REF!</definedName>
    <definedName name="PV_25" localSheetId="24">#REF!</definedName>
    <definedName name="PV_25" localSheetId="31">#REF!</definedName>
    <definedName name="PV_25" localSheetId="30">#REF!</definedName>
    <definedName name="PV_25" localSheetId="60">#REF!</definedName>
    <definedName name="PV_25" localSheetId="58">#REF!</definedName>
    <definedName name="PV_25" localSheetId="89">#REF!</definedName>
    <definedName name="PV_25" localSheetId="50">#REF!</definedName>
    <definedName name="PV_25" localSheetId="49">#REF!</definedName>
    <definedName name="PV_25" localSheetId="7">#REF!</definedName>
    <definedName name="PV_25" localSheetId="9">#REF!</definedName>
    <definedName name="PV_25" localSheetId="4">#REF!</definedName>
    <definedName name="PV_25" localSheetId="113">#REF!</definedName>
    <definedName name="PV_25" localSheetId="64">#REF!</definedName>
    <definedName name="PV_25" localSheetId="67">#REF!</definedName>
    <definedName name="PV_25" localSheetId="62">#REF!</definedName>
    <definedName name="PV_25" localSheetId="63">#REF!</definedName>
    <definedName name="PV_25" localSheetId="66">#REF!</definedName>
    <definedName name="PV_25" localSheetId="65">#REF!</definedName>
    <definedName name="PV_25">#REF!</definedName>
    <definedName name="PV_26" localSheetId="20">#REF!</definedName>
    <definedName name="PV_26" localSheetId="22">#REF!</definedName>
    <definedName name="PV_26" localSheetId="23">#REF!</definedName>
    <definedName name="PV_26" localSheetId="27">#REF!</definedName>
    <definedName name="PV_26" localSheetId="13">#REF!</definedName>
    <definedName name="PV_26" localSheetId="21">#REF!</definedName>
    <definedName name="PV_26" localSheetId="17">#REF!</definedName>
    <definedName name="PV_26" localSheetId="15">#REF!</definedName>
    <definedName name="PV_26" localSheetId="24">#REF!</definedName>
    <definedName name="PV_26" localSheetId="31">#REF!</definedName>
    <definedName name="PV_26" localSheetId="30">#REF!</definedName>
    <definedName name="PV_26" localSheetId="60">#REF!</definedName>
    <definedName name="PV_26" localSheetId="58">#REF!</definedName>
    <definedName name="PV_26" localSheetId="89">#REF!</definedName>
    <definedName name="PV_26" localSheetId="50">#REF!</definedName>
    <definedName name="PV_26" localSheetId="49">#REF!</definedName>
    <definedName name="PV_26" localSheetId="7">#REF!</definedName>
    <definedName name="PV_26" localSheetId="9">#REF!</definedName>
    <definedName name="PV_26" localSheetId="4">#REF!</definedName>
    <definedName name="PV_26" localSheetId="113">#REF!</definedName>
    <definedName name="PV_26" localSheetId="64">#REF!</definedName>
    <definedName name="PV_26" localSheetId="67">#REF!</definedName>
    <definedName name="PV_26" localSheetId="62">#REF!</definedName>
    <definedName name="PV_26" localSheetId="63">#REF!</definedName>
    <definedName name="PV_26" localSheetId="66">#REF!</definedName>
    <definedName name="PV_26" localSheetId="65">#REF!</definedName>
    <definedName name="PV_26">#REF!</definedName>
    <definedName name="PV_27" localSheetId="20">#REF!</definedName>
    <definedName name="PV_27" localSheetId="22">#REF!</definedName>
    <definedName name="PV_27" localSheetId="23">#REF!</definedName>
    <definedName name="PV_27" localSheetId="27">#REF!</definedName>
    <definedName name="PV_27" localSheetId="13">#REF!</definedName>
    <definedName name="PV_27" localSheetId="21">#REF!</definedName>
    <definedName name="PV_27" localSheetId="17">#REF!</definedName>
    <definedName name="PV_27" localSheetId="15">#REF!</definedName>
    <definedName name="PV_27" localSheetId="24">#REF!</definedName>
    <definedName name="PV_27" localSheetId="31">#REF!</definedName>
    <definedName name="PV_27" localSheetId="30">#REF!</definedName>
    <definedName name="PV_27" localSheetId="60">#REF!</definedName>
    <definedName name="PV_27" localSheetId="58">#REF!</definedName>
    <definedName name="PV_27" localSheetId="89">#REF!</definedName>
    <definedName name="PV_27" localSheetId="50">#REF!</definedName>
    <definedName name="PV_27" localSheetId="49">#REF!</definedName>
    <definedName name="PV_27" localSheetId="7">#REF!</definedName>
    <definedName name="PV_27" localSheetId="9">#REF!</definedName>
    <definedName name="PV_27" localSheetId="4">#REF!</definedName>
    <definedName name="PV_27" localSheetId="113">#REF!</definedName>
    <definedName name="PV_27" localSheetId="64">#REF!</definedName>
    <definedName name="PV_27" localSheetId="67">#REF!</definedName>
    <definedName name="PV_27" localSheetId="62">#REF!</definedName>
    <definedName name="PV_27" localSheetId="63">#REF!</definedName>
    <definedName name="PV_27" localSheetId="66">#REF!</definedName>
    <definedName name="PV_27" localSheetId="65">#REF!</definedName>
    <definedName name="PV_27">#REF!</definedName>
    <definedName name="PV_28" localSheetId="20">#REF!</definedName>
    <definedName name="PV_28" localSheetId="22">#REF!</definedName>
    <definedName name="PV_28" localSheetId="23">#REF!</definedName>
    <definedName name="PV_28" localSheetId="27">#REF!</definedName>
    <definedName name="PV_28" localSheetId="13">#REF!</definedName>
    <definedName name="PV_28" localSheetId="21">#REF!</definedName>
    <definedName name="PV_28" localSheetId="17">#REF!</definedName>
    <definedName name="PV_28" localSheetId="15">#REF!</definedName>
    <definedName name="PV_28" localSheetId="24">#REF!</definedName>
    <definedName name="PV_28" localSheetId="31">#REF!</definedName>
    <definedName name="PV_28" localSheetId="30">#REF!</definedName>
    <definedName name="PV_28" localSheetId="60">#REF!</definedName>
    <definedName name="PV_28" localSheetId="58">#REF!</definedName>
    <definedName name="PV_28" localSheetId="89">#REF!</definedName>
    <definedName name="PV_28" localSheetId="50">#REF!</definedName>
    <definedName name="PV_28" localSheetId="49">#REF!</definedName>
    <definedName name="PV_28" localSheetId="7">#REF!</definedName>
    <definedName name="PV_28" localSheetId="9">#REF!</definedName>
    <definedName name="PV_28" localSheetId="4">#REF!</definedName>
    <definedName name="PV_28" localSheetId="113">#REF!</definedName>
    <definedName name="PV_28" localSheetId="64">#REF!</definedName>
    <definedName name="PV_28" localSheetId="67">#REF!</definedName>
    <definedName name="PV_28" localSheetId="62">#REF!</definedName>
    <definedName name="PV_28" localSheetId="63">#REF!</definedName>
    <definedName name="PV_28" localSheetId="66">#REF!</definedName>
    <definedName name="PV_28" localSheetId="65">#REF!</definedName>
    <definedName name="PV_28">#REF!</definedName>
    <definedName name="PV_29" localSheetId="20">#REF!</definedName>
    <definedName name="PV_29" localSheetId="22">#REF!</definedName>
    <definedName name="PV_29" localSheetId="23">#REF!</definedName>
    <definedName name="PV_29" localSheetId="27">#REF!</definedName>
    <definedName name="PV_29" localSheetId="13">#REF!</definedName>
    <definedName name="PV_29" localSheetId="21">#REF!</definedName>
    <definedName name="PV_29" localSheetId="17">#REF!</definedName>
    <definedName name="PV_29" localSheetId="15">#REF!</definedName>
    <definedName name="PV_29" localSheetId="24">#REF!</definedName>
    <definedName name="PV_29" localSheetId="31">#REF!</definedName>
    <definedName name="PV_29" localSheetId="30">#REF!</definedName>
    <definedName name="PV_29" localSheetId="60">#REF!</definedName>
    <definedName name="PV_29" localSheetId="58">#REF!</definedName>
    <definedName name="PV_29" localSheetId="89">#REF!</definedName>
    <definedName name="PV_29" localSheetId="50">#REF!</definedName>
    <definedName name="PV_29" localSheetId="49">#REF!</definedName>
    <definedName name="PV_29" localSheetId="7">#REF!</definedName>
    <definedName name="PV_29" localSheetId="9">#REF!</definedName>
    <definedName name="PV_29" localSheetId="4">#REF!</definedName>
    <definedName name="PV_29" localSheetId="113">#REF!</definedName>
    <definedName name="PV_29" localSheetId="64">#REF!</definedName>
    <definedName name="PV_29" localSheetId="67">#REF!</definedName>
    <definedName name="PV_29" localSheetId="62">#REF!</definedName>
    <definedName name="PV_29" localSheetId="63">#REF!</definedName>
    <definedName name="PV_29" localSheetId="66">#REF!</definedName>
    <definedName name="PV_29" localSheetId="65">#REF!</definedName>
    <definedName name="PV_29">#REF!</definedName>
    <definedName name="PV_30" localSheetId="20">#REF!</definedName>
    <definedName name="PV_30" localSheetId="22">#REF!</definedName>
    <definedName name="PV_30" localSheetId="23">#REF!</definedName>
    <definedName name="PV_30" localSheetId="27">#REF!</definedName>
    <definedName name="PV_30" localSheetId="13">#REF!</definedName>
    <definedName name="PV_30" localSheetId="21">#REF!</definedName>
    <definedName name="PV_30" localSheetId="17">#REF!</definedName>
    <definedName name="PV_30" localSheetId="15">#REF!</definedName>
    <definedName name="PV_30" localSheetId="24">#REF!</definedName>
    <definedName name="PV_30" localSheetId="31">#REF!</definedName>
    <definedName name="PV_30" localSheetId="30">#REF!</definedName>
    <definedName name="PV_30" localSheetId="60">#REF!</definedName>
    <definedName name="PV_30" localSheetId="58">#REF!</definedName>
    <definedName name="PV_30" localSheetId="89">#REF!</definedName>
    <definedName name="PV_30" localSheetId="50">#REF!</definedName>
    <definedName name="PV_30" localSheetId="49">#REF!</definedName>
    <definedName name="PV_30" localSheetId="7">#REF!</definedName>
    <definedName name="PV_30" localSheetId="9">#REF!</definedName>
    <definedName name="PV_30" localSheetId="4">#REF!</definedName>
    <definedName name="PV_30" localSheetId="113">#REF!</definedName>
    <definedName name="PV_30" localSheetId="64">#REF!</definedName>
    <definedName name="PV_30" localSheetId="67">#REF!</definedName>
    <definedName name="PV_30" localSheetId="62">#REF!</definedName>
    <definedName name="PV_30" localSheetId="63">#REF!</definedName>
    <definedName name="PV_30" localSheetId="66">#REF!</definedName>
    <definedName name="PV_30" localSheetId="65">#REF!</definedName>
    <definedName name="PV_30">#REF!</definedName>
    <definedName name="PV_31" localSheetId="20">#REF!</definedName>
    <definedName name="PV_31" localSheetId="22">#REF!</definedName>
    <definedName name="PV_31" localSheetId="23">#REF!</definedName>
    <definedName name="PV_31" localSheetId="27">#REF!</definedName>
    <definedName name="PV_31" localSheetId="13">#REF!</definedName>
    <definedName name="PV_31" localSheetId="21">#REF!</definedName>
    <definedName name="PV_31" localSheetId="17">#REF!</definedName>
    <definedName name="PV_31" localSheetId="15">#REF!</definedName>
    <definedName name="PV_31" localSheetId="24">#REF!</definedName>
    <definedName name="PV_31" localSheetId="31">#REF!</definedName>
    <definedName name="PV_31" localSheetId="30">#REF!</definedName>
    <definedName name="PV_31" localSheetId="60">#REF!</definedName>
    <definedName name="PV_31" localSheetId="58">#REF!</definedName>
    <definedName name="PV_31" localSheetId="89">#REF!</definedName>
    <definedName name="PV_31" localSheetId="50">#REF!</definedName>
    <definedName name="PV_31" localSheetId="49">#REF!</definedName>
    <definedName name="PV_31" localSheetId="7">#REF!</definedName>
    <definedName name="PV_31" localSheetId="9">#REF!</definedName>
    <definedName name="PV_31" localSheetId="4">#REF!</definedName>
    <definedName name="PV_31" localSheetId="113">#REF!</definedName>
    <definedName name="PV_31" localSheetId="64">#REF!</definedName>
    <definedName name="PV_31" localSheetId="67">#REF!</definedName>
    <definedName name="PV_31" localSheetId="62">#REF!</definedName>
    <definedName name="PV_31" localSheetId="63">#REF!</definedName>
    <definedName name="PV_31" localSheetId="66">#REF!</definedName>
    <definedName name="PV_31" localSheetId="65">#REF!</definedName>
    <definedName name="PV_31">#REF!</definedName>
    <definedName name="PV_32" localSheetId="20">#REF!</definedName>
    <definedName name="PV_32" localSheetId="22">#REF!</definedName>
    <definedName name="PV_32" localSheetId="23">#REF!</definedName>
    <definedName name="PV_32" localSheetId="27">#REF!</definedName>
    <definedName name="PV_32" localSheetId="13">#REF!</definedName>
    <definedName name="PV_32" localSheetId="21">#REF!</definedName>
    <definedName name="PV_32" localSheetId="17">#REF!</definedName>
    <definedName name="PV_32" localSheetId="15">#REF!</definedName>
    <definedName name="PV_32" localSheetId="24">#REF!</definedName>
    <definedName name="PV_32" localSheetId="31">#REF!</definedName>
    <definedName name="PV_32" localSheetId="30">#REF!</definedName>
    <definedName name="PV_32" localSheetId="60">#REF!</definedName>
    <definedName name="PV_32" localSheetId="58">#REF!</definedName>
    <definedName name="PV_32" localSheetId="89">#REF!</definedName>
    <definedName name="PV_32" localSheetId="50">#REF!</definedName>
    <definedName name="PV_32" localSheetId="49">#REF!</definedName>
    <definedName name="PV_32" localSheetId="7">#REF!</definedName>
    <definedName name="PV_32" localSheetId="9">#REF!</definedName>
    <definedName name="PV_32" localSheetId="4">#REF!</definedName>
    <definedName name="PV_32" localSheetId="113">#REF!</definedName>
    <definedName name="PV_32" localSheetId="64">#REF!</definedName>
    <definedName name="PV_32" localSheetId="67">#REF!</definedName>
    <definedName name="PV_32" localSheetId="62">#REF!</definedName>
    <definedName name="PV_32" localSheetId="63">#REF!</definedName>
    <definedName name="PV_32" localSheetId="66">#REF!</definedName>
    <definedName name="PV_32" localSheetId="65">#REF!</definedName>
    <definedName name="PV_32">#REF!</definedName>
    <definedName name="PV_33" localSheetId="20">#REF!</definedName>
    <definedName name="PV_33" localSheetId="22">#REF!</definedName>
    <definedName name="PV_33" localSheetId="23">#REF!</definedName>
    <definedName name="PV_33" localSheetId="27">#REF!</definedName>
    <definedName name="PV_33" localSheetId="13">#REF!</definedName>
    <definedName name="PV_33" localSheetId="21">#REF!</definedName>
    <definedName name="PV_33" localSheetId="17">#REF!</definedName>
    <definedName name="PV_33" localSheetId="15">#REF!</definedName>
    <definedName name="PV_33" localSheetId="24">#REF!</definedName>
    <definedName name="PV_33" localSheetId="31">#REF!</definedName>
    <definedName name="PV_33" localSheetId="30">#REF!</definedName>
    <definedName name="PV_33" localSheetId="60">#REF!</definedName>
    <definedName name="PV_33" localSheetId="58">#REF!</definedName>
    <definedName name="PV_33" localSheetId="89">#REF!</definedName>
    <definedName name="PV_33" localSheetId="50">#REF!</definedName>
    <definedName name="PV_33" localSheetId="49">#REF!</definedName>
    <definedName name="PV_33" localSheetId="7">#REF!</definedName>
    <definedName name="PV_33" localSheetId="9">#REF!</definedName>
    <definedName name="PV_33" localSheetId="4">#REF!</definedName>
    <definedName name="PV_33" localSheetId="113">#REF!</definedName>
    <definedName name="PV_33" localSheetId="64">#REF!</definedName>
    <definedName name="PV_33" localSheetId="67">#REF!</definedName>
    <definedName name="PV_33" localSheetId="62">#REF!</definedName>
    <definedName name="PV_33" localSheetId="63">#REF!</definedName>
    <definedName name="PV_33" localSheetId="66">#REF!</definedName>
    <definedName name="PV_33" localSheetId="65">#REF!</definedName>
    <definedName name="PV_33">#REF!</definedName>
    <definedName name="PV_34" localSheetId="20">#REF!</definedName>
    <definedName name="PV_34" localSheetId="22">#REF!</definedName>
    <definedName name="PV_34" localSheetId="23">#REF!</definedName>
    <definedName name="PV_34" localSheetId="27">#REF!</definedName>
    <definedName name="PV_34" localSheetId="13">#REF!</definedName>
    <definedName name="PV_34" localSheetId="21">#REF!</definedName>
    <definedName name="PV_34" localSheetId="17">#REF!</definedName>
    <definedName name="PV_34" localSheetId="15">#REF!</definedName>
    <definedName name="PV_34" localSheetId="24">#REF!</definedName>
    <definedName name="PV_34" localSheetId="31">#REF!</definedName>
    <definedName name="PV_34" localSheetId="30">#REF!</definedName>
    <definedName name="PV_34" localSheetId="60">#REF!</definedName>
    <definedName name="PV_34" localSheetId="58">#REF!</definedName>
    <definedName name="PV_34" localSheetId="89">#REF!</definedName>
    <definedName name="PV_34" localSheetId="50">#REF!</definedName>
    <definedName name="PV_34" localSheetId="49">#REF!</definedName>
    <definedName name="PV_34" localSheetId="7">#REF!</definedName>
    <definedName name="PV_34" localSheetId="9">#REF!</definedName>
    <definedName name="PV_34" localSheetId="4">#REF!</definedName>
    <definedName name="PV_34" localSheetId="113">#REF!</definedName>
    <definedName name="PV_34" localSheetId="64">#REF!</definedName>
    <definedName name="PV_34" localSheetId="67">#REF!</definedName>
    <definedName name="PV_34" localSheetId="62">#REF!</definedName>
    <definedName name="PV_34" localSheetId="63">#REF!</definedName>
    <definedName name="PV_34" localSheetId="66">#REF!</definedName>
    <definedName name="PV_34" localSheetId="65">#REF!</definedName>
    <definedName name="PV_34">#REF!</definedName>
    <definedName name="PV_35" localSheetId="20">#REF!</definedName>
    <definedName name="PV_35" localSheetId="22">#REF!</definedName>
    <definedName name="PV_35" localSheetId="23">#REF!</definedName>
    <definedName name="PV_35" localSheetId="27">#REF!</definedName>
    <definedName name="PV_35" localSheetId="13">#REF!</definedName>
    <definedName name="PV_35" localSheetId="21">#REF!</definedName>
    <definedName name="PV_35" localSheetId="17">#REF!</definedName>
    <definedName name="PV_35" localSheetId="15">#REF!</definedName>
    <definedName name="PV_35" localSheetId="24">#REF!</definedName>
    <definedName name="PV_35" localSheetId="31">#REF!</definedName>
    <definedName name="PV_35" localSheetId="30">#REF!</definedName>
    <definedName name="PV_35" localSheetId="60">#REF!</definedName>
    <definedName name="PV_35" localSheetId="58">#REF!</definedName>
    <definedName name="PV_35" localSheetId="89">#REF!</definedName>
    <definedName name="PV_35" localSheetId="50">#REF!</definedName>
    <definedName name="PV_35" localSheetId="49">#REF!</definedName>
    <definedName name="PV_35" localSheetId="7">#REF!</definedName>
    <definedName name="PV_35" localSheetId="9">#REF!</definedName>
    <definedName name="PV_35" localSheetId="4">#REF!</definedName>
    <definedName name="PV_35" localSheetId="113">#REF!</definedName>
    <definedName name="PV_35" localSheetId="64">#REF!</definedName>
    <definedName name="PV_35" localSheetId="67">#REF!</definedName>
    <definedName name="PV_35" localSheetId="62">#REF!</definedName>
    <definedName name="PV_35" localSheetId="63">#REF!</definedName>
    <definedName name="PV_35" localSheetId="66">#REF!</definedName>
    <definedName name="PV_35" localSheetId="65">#REF!</definedName>
    <definedName name="PV_35">#REF!</definedName>
    <definedName name="PV_36" localSheetId="20">#REF!</definedName>
    <definedName name="PV_36" localSheetId="22">#REF!</definedName>
    <definedName name="PV_36" localSheetId="23">#REF!</definedName>
    <definedName name="PV_36" localSheetId="27">#REF!</definedName>
    <definedName name="PV_36" localSheetId="13">#REF!</definedName>
    <definedName name="PV_36" localSheetId="21">#REF!</definedName>
    <definedName name="PV_36" localSheetId="17">#REF!</definedName>
    <definedName name="PV_36" localSheetId="15">#REF!</definedName>
    <definedName name="PV_36" localSheetId="24">#REF!</definedName>
    <definedName name="PV_36" localSheetId="31">#REF!</definedName>
    <definedName name="PV_36" localSheetId="30">#REF!</definedName>
    <definedName name="PV_36" localSheetId="60">#REF!</definedName>
    <definedName name="PV_36" localSheetId="58">#REF!</definedName>
    <definedName name="PV_36" localSheetId="89">#REF!</definedName>
    <definedName name="PV_36" localSheetId="50">#REF!</definedName>
    <definedName name="PV_36" localSheetId="49">#REF!</definedName>
    <definedName name="PV_36" localSheetId="7">#REF!</definedName>
    <definedName name="PV_36" localSheetId="9">#REF!</definedName>
    <definedName name="PV_36" localSheetId="4">#REF!</definedName>
    <definedName name="PV_36" localSheetId="113">#REF!</definedName>
    <definedName name="PV_36" localSheetId="64">#REF!</definedName>
    <definedName name="PV_36" localSheetId="67">#REF!</definedName>
    <definedName name="PV_36" localSheetId="62">#REF!</definedName>
    <definedName name="PV_36" localSheetId="63">#REF!</definedName>
    <definedName name="PV_36" localSheetId="66">#REF!</definedName>
    <definedName name="PV_36" localSheetId="65">#REF!</definedName>
    <definedName name="PV_36">#REF!</definedName>
    <definedName name="PV_37" localSheetId="20">#REF!</definedName>
    <definedName name="PV_37" localSheetId="22">#REF!</definedName>
    <definedName name="PV_37" localSheetId="23">#REF!</definedName>
    <definedName name="PV_37" localSheetId="27">#REF!</definedName>
    <definedName name="PV_37" localSheetId="13">#REF!</definedName>
    <definedName name="PV_37" localSheetId="21">#REF!</definedName>
    <definedName name="PV_37" localSheetId="17">#REF!</definedName>
    <definedName name="PV_37" localSheetId="15">#REF!</definedName>
    <definedName name="PV_37" localSheetId="24">#REF!</definedName>
    <definedName name="PV_37" localSheetId="31">#REF!</definedName>
    <definedName name="PV_37" localSheetId="30">#REF!</definedName>
    <definedName name="PV_37" localSheetId="60">#REF!</definedName>
    <definedName name="PV_37" localSheetId="58">#REF!</definedName>
    <definedName name="PV_37" localSheetId="89">#REF!</definedName>
    <definedName name="PV_37" localSheetId="50">#REF!</definedName>
    <definedName name="PV_37" localSheetId="49">#REF!</definedName>
    <definedName name="PV_37" localSheetId="7">#REF!</definedName>
    <definedName name="PV_37" localSheetId="9">#REF!</definedName>
    <definedName name="PV_37" localSheetId="4">#REF!</definedName>
    <definedName name="PV_37" localSheetId="113">#REF!</definedName>
    <definedName name="PV_37" localSheetId="64">#REF!</definedName>
    <definedName name="PV_37" localSheetId="67">#REF!</definedName>
    <definedName name="PV_37" localSheetId="62">#REF!</definedName>
    <definedName name="PV_37" localSheetId="63">#REF!</definedName>
    <definedName name="PV_37" localSheetId="66">#REF!</definedName>
    <definedName name="PV_37" localSheetId="65">#REF!</definedName>
    <definedName name="PV_37">#REF!</definedName>
    <definedName name="PV_38" localSheetId="20">#REF!</definedName>
    <definedName name="PV_38" localSheetId="22">#REF!</definedName>
    <definedName name="PV_38" localSheetId="23">#REF!</definedName>
    <definedName name="PV_38" localSheetId="27">#REF!</definedName>
    <definedName name="PV_38" localSheetId="13">#REF!</definedName>
    <definedName name="PV_38" localSheetId="21">#REF!</definedName>
    <definedName name="PV_38" localSheetId="17">#REF!</definedName>
    <definedName name="PV_38" localSheetId="15">#REF!</definedName>
    <definedName name="PV_38" localSheetId="24">#REF!</definedName>
    <definedName name="PV_38" localSheetId="31">#REF!</definedName>
    <definedName name="PV_38" localSheetId="30">#REF!</definedName>
    <definedName name="PV_38" localSheetId="60">#REF!</definedName>
    <definedName name="PV_38" localSheetId="58">#REF!</definedName>
    <definedName name="PV_38" localSheetId="89">#REF!</definedName>
    <definedName name="PV_38" localSheetId="50">#REF!</definedName>
    <definedName name="PV_38" localSheetId="49">#REF!</definedName>
    <definedName name="PV_38" localSheetId="7">#REF!</definedName>
    <definedName name="PV_38" localSheetId="9">#REF!</definedName>
    <definedName name="PV_38" localSheetId="4">#REF!</definedName>
    <definedName name="PV_38" localSheetId="113">#REF!</definedName>
    <definedName name="PV_38" localSheetId="64">#REF!</definedName>
    <definedName name="PV_38" localSheetId="67">#REF!</definedName>
    <definedName name="PV_38" localSheetId="62">#REF!</definedName>
    <definedName name="PV_38" localSheetId="63">#REF!</definedName>
    <definedName name="PV_38" localSheetId="66">#REF!</definedName>
    <definedName name="PV_38" localSheetId="65">#REF!</definedName>
    <definedName name="PV_38">#REF!</definedName>
    <definedName name="PV_40" localSheetId="20">#REF!</definedName>
    <definedName name="PV_40" localSheetId="22">#REF!</definedName>
    <definedName name="PV_40" localSheetId="23">#REF!</definedName>
    <definedName name="PV_40" localSheetId="27">#REF!</definedName>
    <definedName name="PV_40" localSheetId="13">#REF!</definedName>
    <definedName name="PV_40" localSheetId="21">#REF!</definedName>
    <definedName name="PV_40" localSheetId="17">#REF!</definedName>
    <definedName name="PV_40" localSheetId="15">#REF!</definedName>
    <definedName name="PV_40" localSheetId="24">#REF!</definedName>
    <definedName name="PV_40" localSheetId="31">#REF!</definedName>
    <definedName name="PV_40" localSheetId="30">#REF!</definedName>
    <definedName name="PV_40" localSheetId="60">#REF!</definedName>
    <definedName name="PV_40" localSheetId="58">#REF!</definedName>
    <definedName name="PV_40" localSheetId="89">#REF!</definedName>
    <definedName name="PV_40" localSheetId="50">#REF!</definedName>
    <definedName name="PV_40" localSheetId="49">#REF!</definedName>
    <definedName name="PV_40" localSheetId="7">#REF!</definedName>
    <definedName name="PV_40" localSheetId="9">#REF!</definedName>
    <definedName name="PV_40" localSheetId="4">#REF!</definedName>
    <definedName name="PV_40" localSheetId="113">#REF!</definedName>
    <definedName name="PV_40" localSheetId="64">#REF!</definedName>
    <definedName name="PV_40" localSheetId="67">#REF!</definedName>
    <definedName name="PV_40" localSheetId="62">#REF!</definedName>
    <definedName name="PV_40" localSheetId="63">#REF!</definedName>
    <definedName name="PV_40" localSheetId="66">#REF!</definedName>
    <definedName name="PV_40" localSheetId="65">#REF!</definedName>
    <definedName name="PV_40">#REF!</definedName>
    <definedName name="PV_41" localSheetId="20">#REF!</definedName>
    <definedName name="PV_41" localSheetId="22">#REF!</definedName>
    <definedName name="PV_41" localSheetId="23">#REF!</definedName>
    <definedName name="PV_41" localSheetId="27">#REF!</definedName>
    <definedName name="PV_41" localSheetId="13">#REF!</definedName>
    <definedName name="PV_41" localSheetId="21">#REF!</definedName>
    <definedName name="PV_41" localSheetId="17">#REF!</definedName>
    <definedName name="PV_41" localSheetId="15">#REF!</definedName>
    <definedName name="PV_41" localSheetId="24">#REF!</definedName>
    <definedName name="PV_41" localSheetId="31">#REF!</definedName>
    <definedName name="PV_41" localSheetId="30">#REF!</definedName>
    <definedName name="PV_41" localSheetId="60">#REF!</definedName>
    <definedName name="PV_41" localSheetId="58">#REF!</definedName>
    <definedName name="PV_41" localSheetId="89">#REF!</definedName>
    <definedName name="PV_41" localSheetId="50">#REF!</definedName>
    <definedName name="PV_41" localSheetId="49">#REF!</definedName>
    <definedName name="PV_41" localSheetId="7">#REF!</definedName>
    <definedName name="PV_41" localSheetId="9">#REF!</definedName>
    <definedName name="PV_41" localSheetId="4">#REF!</definedName>
    <definedName name="PV_41" localSheetId="113">#REF!</definedName>
    <definedName name="PV_41" localSheetId="64">#REF!</definedName>
    <definedName name="PV_41" localSheetId="67">#REF!</definedName>
    <definedName name="PV_41" localSheetId="62">#REF!</definedName>
    <definedName name="PV_41" localSheetId="63">#REF!</definedName>
    <definedName name="PV_41" localSheetId="66">#REF!</definedName>
    <definedName name="PV_41" localSheetId="65">#REF!</definedName>
    <definedName name="PV_41">#REF!</definedName>
    <definedName name="q" localSheetId="20">[1]PMI!#REF!</definedName>
    <definedName name="q" localSheetId="22">[1]PMI!#REF!</definedName>
    <definedName name="q" localSheetId="23">[1]PMI!#REF!</definedName>
    <definedName name="q" localSheetId="27">[1]PMI!#REF!</definedName>
    <definedName name="q" localSheetId="13">[1]PMI!#REF!</definedName>
    <definedName name="q" localSheetId="21">[1]PMI!#REF!</definedName>
    <definedName name="q" localSheetId="17">[1]PMI!#REF!</definedName>
    <definedName name="q" localSheetId="15">[1]PMI!#REF!</definedName>
    <definedName name="q" localSheetId="24">[1]PMI!#REF!</definedName>
    <definedName name="q" localSheetId="31">[1]PMI!#REF!</definedName>
    <definedName name="q" localSheetId="30">[1]PMI!#REF!</definedName>
    <definedName name="q" localSheetId="89">[3]PMI!#REF!</definedName>
    <definedName name="q" localSheetId="50">[1]PMI!#REF!</definedName>
    <definedName name="q" localSheetId="49">[1]PMI!#REF!</definedName>
    <definedName name="q" localSheetId="7">[1]PMI!#REF!</definedName>
    <definedName name="q" localSheetId="9">[1]PMI!#REF!</definedName>
    <definedName name="q" localSheetId="4">[1]PMI!#REF!</definedName>
    <definedName name="q" localSheetId="114">[1]PMI!#REF!</definedName>
    <definedName name="q" localSheetId="64">#REF!</definedName>
    <definedName name="q" localSheetId="67">#REF!</definedName>
    <definedName name="q" localSheetId="62">#REF!</definedName>
    <definedName name="q" localSheetId="63">#REF!</definedName>
    <definedName name="q" localSheetId="66">#REF!</definedName>
    <definedName name="q" localSheetId="65">#REF!</definedName>
    <definedName name="q">[1]PMI!#REF!</definedName>
    <definedName name="qazwsx" localSheetId="20">'[10]32CCG94'!#REF!</definedName>
    <definedName name="qazwsx" localSheetId="22">'[10]32CCG94'!#REF!</definedName>
    <definedName name="qazwsx" localSheetId="23">'[10]32CCG94'!#REF!</definedName>
    <definedName name="qazwsx" localSheetId="27">'[10]32CCG94'!#REF!</definedName>
    <definedName name="qazwsx" localSheetId="13">'[10]32CCG94'!#REF!</definedName>
    <definedName name="qazwsx" localSheetId="21">'[10]32CCG94'!#REF!</definedName>
    <definedName name="qazwsx" localSheetId="17">'[10]32CCG94'!#REF!</definedName>
    <definedName name="qazwsx" localSheetId="15">'[10]32CCG94'!#REF!</definedName>
    <definedName name="qazwsx" localSheetId="24">'[10]32CCG94'!#REF!</definedName>
    <definedName name="qazwsx" localSheetId="31">'[10]32CCG94'!#REF!</definedName>
    <definedName name="qazwsx" localSheetId="30">'[10]32CCG94'!#REF!</definedName>
    <definedName name="qazwsx" localSheetId="89">'[11]32CCG94'!#REF!</definedName>
    <definedName name="qazwsx" localSheetId="50">'[10]32CCG94'!#REF!</definedName>
    <definedName name="qazwsx" localSheetId="49">'[10]32CCG94'!#REF!</definedName>
    <definedName name="qazwsx" localSheetId="7">'[10]32CCG94'!#REF!</definedName>
    <definedName name="qazwsx" localSheetId="9">'[10]32CCG94'!#REF!</definedName>
    <definedName name="qazwsx" localSheetId="4">'[10]32CCG94'!#REF!</definedName>
    <definedName name="qazwsx" localSheetId="114">'[10]32CCG94'!#REF!</definedName>
    <definedName name="qazwsx" localSheetId="64">#REF!</definedName>
    <definedName name="qazwsx" localSheetId="67">#REF!</definedName>
    <definedName name="qazwsx" localSheetId="62">#REF!</definedName>
    <definedName name="qazwsx" localSheetId="63">#REF!</definedName>
    <definedName name="qazwsx" localSheetId="66">#REF!</definedName>
    <definedName name="qazwsx" localSheetId="65">#REF!</definedName>
    <definedName name="qazwsx">'[10]32CCG94'!#REF!</definedName>
    <definedName name="qq" localSheetId="20">'[10]32CCG94'!#REF!</definedName>
    <definedName name="qq" localSheetId="22">'[10]32CCG94'!#REF!</definedName>
    <definedName name="qq" localSheetId="23">'[10]32CCG94'!#REF!</definedName>
    <definedName name="qq" localSheetId="27">'[10]32CCG94'!#REF!</definedName>
    <definedName name="qq" localSheetId="13">'[10]32CCG94'!#REF!</definedName>
    <definedName name="qq" localSheetId="21">'[10]32CCG94'!#REF!</definedName>
    <definedName name="qq" localSheetId="17">'[10]32CCG94'!#REF!</definedName>
    <definedName name="qq" localSheetId="15">'[10]32CCG94'!#REF!</definedName>
    <definedName name="qq" localSheetId="24">'[10]32CCG94'!#REF!</definedName>
    <definedName name="qq" localSheetId="31">'[10]32CCG94'!#REF!</definedName>
    <definedName name="qq" localSheetId="30">'[10]32CCG94'!#REF!</definedName>
    <definedName name="qq" localSheetId="89">'[11]32CCG94'!#REF!</definedName>
    <definedName name="qq" localSheetId="50">'[10]32CCG94'!#REF!</definedName>
    <definedName name="qq" localSheetId="49">'[10]32CCG94'!#REF!</definedName>
    <definedName name="qq" localSheetId="7">'[10]32CCG94'!#REF!</definedName>
    <definedName name="qq" localSheetId="9">'[10]32CCG94'!#REF!</definedName>
    <definedName name="qq" localSheetId="4">'[10]32CCG94'!#REF!</definedName>
    <definedName name="qq" localSheetId="114">'[10]32CCG94'!#REF!</definedName>
    <definedName name="qq" localSheetId="64">#REF!</definedName>
    <definedName name="qq" localSheetId="67">#REF!</definedName>
    <definedName name="qq" localSheetId="62">#REF!</definedName>
    <definedName name="qq" localSheetId="63">#REF!</definedName>
    <definedName name="qq" localSheetId="66">#REF!</definedName>
    <definedName name="qq" localSheetId="65">#REF!</definedName>
    <definedName name="qq">'[10]32CCG94'!#REF!</definedName>
    <definedName name="qroo1" localSheetId="20">#REF!</definedName>
    <definedName name="qroo1" localSheetId="22">#REF!</definedName>
    <definedName name="qroo1" localSheetId="23">#REF!</definedName>
    <definedName name="qroo1" localSheetId="27">#REF!</definedName>
    <definedName name="qroo1" localSheetId="13">#REF!</definedName>
    <definedName name="qroo1" localSheetId="21">#REF!</definedName>
    <definedName name="qroo1" localSheetId="17">#REF!</definedName>
    <definedName name="qroo1" localSheetId="15">#REF!</definedName>
    <definedName name="qroo1" localSheetId="24">#REF!</definedName>
    <definedName name="qroo1" localSheetId="31">#REF!</definedName>
    <definedName name="qroo1" localSheetId="30">#REF!</definedName>
    <definedName name="qroo1" localSheetId="60">#REF!</definedName>
    <definedName name="qroo1" localSheetId="58">#REF!</definedName>
    <definedName name="qroo1" localSheetId="89">#REF!</definedName>
    <definedName name="qroo1" localSheetId="50">#REF!</definedName>
    <definedName name="qroo1" localSheetId="49">#REF!</definedName>
    <definedName name="qroo1" localSheetId="7">#REF!</definedName>
    <definedName name="qroo1" localSheetId="9">#REF!</definedName>
    <definedName name="qroo1" localSheetId="4">#REF!</definedName>
    <definedName name="qroo1" localSheetId="113">#REF!</definedName>
    <definedName name="qroo1" localSheetId="64">#REF!</definedName>
    <definedName name="qroo1" localSheetId="67">#REF!</definedName>
    <definedName name="qroo1" localSheetId="62">#REF!</definedName>
    <definedName name="qroo1" localSheetId="63">#REF!</definedName>
    <definedName name="qroo1" localSheetId="66">#REF!</definedName>
    <definedName name="qroo1" localSheetId="65">#REF!</definedName>
    <definedName name="qroo1">#REF!</definedName>
    <definedName name="qroo2" localSheetId="20">#REF!</definedName>
    <definedName name="qroo2" localSheetId="22">#REF!</definedName>
    <definedName name="qroo2" localSheetId="23">#REF!</definedName>
    <definedName name="qroo2" localSheetId="27">#REF!</definedName>
    <definedName name="qroo2" localSheetId="13">#REF!</definedName>
    <definedName name="qroo2" localSheetId="21">#REF!</definedName>
    <definedName name="qroo2" localSheetId="17">#REF!</definedName>
    <definedName name="qroo2" localSheetId="15">#REF!</definedName>
    <definedName name="qroo2" localSheetId="24">#REF!</definedName>
    <definedName name="qroo2" localSheetId="31">#REF!</definedName>
    <definedName name="qroo2" localSheetId="30">#REF!</definedName>
    <definedName name="qroo2" localSheetId="60">#REF!</definedName>
    <definedName name="qroo2" localSheetId="58">#REF!</definedName>
    <definedName name="qroo2" localSheetId="89">#REF!</definedName>
    <definedName name="qroo2" localSheetId="50">#REF!</definedName>
    <definedName name="qroo2" localSheetId="49">#REF!</definedName>
    <definedName name="qroo2" localSheetId="7">#REF!</definedName>
    <definedName name="qroo2" localSheetId="9">#REF!</definedName>
    <definedName name="qroo2" localSheetId="4">#REF!</definedName>
    <definedName name="qroo2" localSheetId="113">#REF!</definedName>
    <definedName name="qroo2" localSheetId="64">#REF!</definedName>
    <definedName name="qroo2" localSheetId="67">#REF!</definedName>
    <definedName name="qroo2" localSheetId="62">#REF!</definedName>
    <definedName name="qroo2" localSheetId="63">#REF!</definedName>
    <definedName name="qroo2" localSheetId="66">#REF!</definedName>
    <definedName name="qroo2" localSheetId="65">#REF!</definedName>
    <definedName name="qroo2">#REF!</definedName>
    <definedName name="RANGO" localSheetId="20">#REF!</definedName>
    <definedName name="RANGO" localSheetId="22">#REF!</definedName>
    <definedName name="RANGO" localSheetId="23">#REF!</definedName>
    <definedName name="RANGO" localSheetId="27">#REF!</definedName>
    <definedName name="RANGO" localSheetId="13">#REF!</definedName>
    <definedName name="RANGO" localSheetId="21">#REF!</definedName>
    <definedName name="RANGO" localSheetId="17">#REF!</definedName>
    <definedName name="RANGO" localSheetId="15">#REF!</definedName>
    <definedName name="RANGO" localSheetId="24">#REF!</definedName>
    <definedName name="RANGO" localSheetId="31">#REF!</definedName>
    <definedName name="RANGO" localSheetId="30">#REF!</definedName>
    <definedName name="RANGO" localSheetId="60">#REF!</definedName>
    <definedName name="RANGO" localSheetId="58">#REF!</definedName>
    <definedName name="RANGO" localSheetId="48">#REF!</definedName>
    <definedName name="RANGO" localSheetId="88">#REF!</definedName>
    <definedName name="RANGO" localSheetId="89">#REF!</definedName>
    <definedName name="RANGO" localSheetId="50">#REF!</definedName>
    <definedName name="RANGO" localSheetId="49">#REF!</definedName>
    <definedName name="RANGO" localSheetId="7">#REF!</definedName>
    <definedName name="RANGO" localSheetId="9">#REF!</definedName>
    <definedName name="RANGO" localSheetId="4">#REF!</definedName>
    <definedName name="RANGO" localSheetId="113">#REF!</definedName>
    <definedName name="RANGO" localSheetId="64">#REF!</definedName>
    <definedName name="RANGO" localSheetId="67">#REF!</definedName>
    <definedName name="RANGO" localSheetId="62">#REF!</definedName>
    <definedName name="RANGO" localSheetId="63">#REF!</definedName>
    <definedName name="RANGO" localSheetId="66">#REF!</definedName>
    <definedName name="RANGO" localSheetId="65">#REF!</definedName>
    <definedName name="RANGO">#REF!</definedName>
    <definedName name="red" localSheetId="20">#REF!</definedName>
    <definedName name="red" localSheetId="22">#REF!</definedName>
    <definedName name="red" localSheetId="23">#REF!</definedName>
    <definedName name="red" localSheetId="27">#REF!</definedName>
    <definedName name="red" localSheetId="13">#REF!</definedName>
    <definedName name="red" localSheetId="21">#REF!</definedName>
    <definedName name="red" localSheetId="17">#REF!</definedName>
    <definedName name="red" localSheetId="15">#REF!</definedName>
    <definedName name="red" localSheetId="24">#REF!</definedName>
    <definedName name="red" localSheetId="31">#REF!</definedName>
    <definedName name="red" localSheetId="30">#REF!</definedName>
    <definedName name="red" localSheetId="60">#REF!</definedName>
    <definedName name="red" localSheetId="58">#REF!</definedName>
    <definedName name="red" localSheetId="89">#REF!</definedName>
    <definedName name="red" localSheetId="50">#REF!</definedName>
    <definedName name="red" localSheetId="49">#REF!</definedName>
    <definedName name="red" localSheetId="7">#REF!</definedName>
    <definedName name="red" localSheetId="9">#REF!</definedName>
    <definedName name="red" localSheetId="4">#REF!</definedName>
    <definedName name="red" localSheetId="113">#REF!</definedName>
    <definedName name="red" localSheetId="64">#REF!</definedName>
    <definedName name="red" localSheetId="67">#REF!</definedName>
    <definedName name="red" localSheetId="62">#REF!</definedName>
    <definedName name="red" localSheetId="63">#REF!</definedName>
    <definedName name="red" localSheetId="66">#REF!</definedName>
    <definedName name="red" localSheetId="65">#REF!</definedName>
    <definedName name="red">#REF!</definedName>
    <definedName name="REGIMEN_LABORAL">[21]CATALOGOS!$A$3:$A$4</definedName>
    <definedName name="rEING" localSheetId="20">#REF!</definedName>
    <definedName name="rEING" localSheetId="22">#REF!</definedName>
    <definedName name="rEING" localSheetId="23">#REF!</definedName>
    <definedName name="rEING" localSheetId="27">#REF!</definedName>
    <definedName name="rEING" localSheetId="13">#REF!</definedName>
    <definedName name="rEING" localSheetId="21">#REF!</definedName>
    <definedName name="rEING" localSheetId="17">#REF!</definedName>
    <definedName name="rEING" localSheetId="15">#REF!</definedName>
    <definedName name="rEING" localSheetId="24">#REF!</definedName>
    <definedName name="rEING" localSheetId="31">#REF!</definedName>
    <definedName name="rEING" localSheetId="30">#REF!</definedName>
    <definedName name="rEING" localSheetId="89">#REF!</definedName>
    <definedName name="rEING" localSheetId="50">#REF!</definedName>
    <definedName name="rEING" localSheetId="49">#REF!</definedName>
    <definedName name="rEING" localSheetId="7">#REF!</definedName>
    <definedName name="rEING" localSheetId="9">#REF!</definedName>
    <definedName name="rEING" localSheetId="4">#REF!</definedName>
    <definedName name="rEING" localSheetId="113">#REF!</definedName>
    <definedName name="rEING" localSheetId="64">#REF!</definedName>
    <definedName name="rEING" localSheetId="67">#REF!</definedName>
    <definedName name="rEING" localSheetId="62">#REF!</definedName>
    <definedName name="rEING" localSheetId="63">#REF!</definedName>
    <definedName name="rEING" localSheetId="66">#REF!</definedName>
    <definedName name="rEING" localSheetId="65">#REF!</definedName>
    <definedName name="rEING">#REF!</definedName>
    <definedName name="RELACION_LABORAL">[21]CATALOGOS!$D$3:$D$4</definedName>
    <definedName name="rez" localSheetId="20" hidden="1">#REF!</definedName>
    <definedName name="rez" localSheetId="22" hidden="1">#REF!</definedName>
    <definedName name="rez" localSheetId="23" hidden="1">#REF!</definedName>
    <definedName name="rez" localSheetId="27" hidden="1">#REF!</definedName>
    <definedName name="rez" localSheetId="13" hidden="1">#REF!</definedName>
    <definedName name="rez" localSheetId="21" hidden="1">#REF!</definedName>
    <definedName name="rez" localSheetId="17" hidden="1">#REF!</definedName>
    <definedName name="rez" localSheetId="15" hidden="1">#REF!</definedName>
    <definedName name="rez" localSheetId="24" hidden="1">#REF!</definedName>
    <definedName name="rez" localSheetId="31" hidden="1">#REF!</definedName>
    <definedName name="rez" localSheetId="30" hidden="1">#REF!</definedName>
    <definedName name="rez" localSheetId="60" hidden="1">#REF!</definedName>
    <definedName name="rez" localSheetId="58" hidden="1">#REF!</definedName>
    <definedName name="rez" localSheetId="89" hidden="1">#REF!</definedName>
    <definedName name="rez" localSheetId="50" hidden="1">#REF!</definedName>
    <definedName name="rez" localSheetId="49" hidden="1">#REF!</definedName>
    <definedName name="rez" localSheetId="7" hidden="1">#REF!</definedName>
    <definedName name="rez" localSheetId="9" hidden="1">#REF!</definedName>
    <definedName name="rez" localSheetId="4" hidden="1">#REF!</definedName>
    <definedName name="rez" localSheetId="113">#REF!</definedName>
    <definedName name="rez" localSheetId="64">#REF!</definedName>
    <definedName name="rez" localSheetId="67">#REF!</definedName>
    <definedName name="rez" localSheetId="62">#REF!</definedName>
    <definedName name="rez" localSheetId="63">#REF!</definedName>
    <definedName name="rez" localSheetId="66">#REF!</definedName>
    <definedName name="rez" localSheetId="65">#REF!</definedName>
    <definedName name="rez" hidden="1">#REF!</definedName>
    <definedName name="rgh" localSheetId="20">'[7]32CCG94'!#REF!</definedName>
    <definedName name="rgh" localSheetId="22">'[7]32CCG94'!#REF!</definedName>
    <definedName name="rgh" localSheetId="23">'[7]32CCG94'!#REF!</definedName>
    <definedName name="rgh" localSheetId="27">'[7]32CCG94'!#REF!</definedName>
    <definedName name="rgh" localSheetId="13">'[7]32CCG94'!#REF!</definedName>
    <definedName name="rgh" localSheetId="21">'[7]32CCG94'!#REF!</definedName>
    <definedName name="rgh" localSheetId="17">'[7]32CCG94'!#REF!</definedName>
    <definedName name="rgh" localSheetId="15">'[7]32CCG94'!#REF!</definedName>
    <definedName name="rgh" localSheetId="24">'[7]32CCG94'!#REF!</definedName>
    <definedName name="rgh" localSheetId="31">'[7]32CCG94'!#REF!</definedName>
    <definedName name="rgh" localSheetId="30">'[7]32CCG94'!#REF!</definedName>
    <definedName name="rgh" localSheetId="60">'[12]32CCG94'!#REF!</definedName>
    <definedName name="rgh" localSheetId="58">'[12]32CCG94'!#REF!</definedName>
    <definedName name="rgh" localSheetId="48">'[7]32CCG94'!#REF!</definedName>
    <definedName name="rgh" localSheetId="88">'[13]32CCG94'!#REF!</definedName>
    <definedName name="rgh" localSheetId="89">'[13]32CCG94'!#REF!</definedName>
    <definedName name="rgh" localSheetId="50">'[7]32CCG94'!#REF!</definedName>
    <definedName name="rgh" localSheetId="49">'[7]32CCG94'!#REF!</definedName>
    <definedName name="rgh" localSheetId="7">'[7]32CCG94'!#REF!</definedName>
    <definedName name="rgh" localSheetId="9">'[7]32CCG94'!#REF!</definedName>
    <definedName name="rgh" localSheetId="4">'[7]32CCG94'!#REF!</definedName>
    <definedName name="rgh" localSheetId="114">'[7]32CCG94'!#REF!</definedName>
    <definedName name="rgh" localSheetId="64">#REF!</definedName>
    <definedName name="rgh" localSheetId="67">#REF!</definedName>
    <definedName name="rgh" localSheetId="62">#REF!</definedName>
    <definedName name="rgh" localSheetId="63">#REF!</definedName>
    <definedName name="rgh" localSheetId="66">#REF!</definedName>
    <definedName name="rgh" localSheetId="65">#REF!</definedName>
    <definedName name="rgh">'[7]32CCG94'!#REF!</definedName>
    <definedName name="rty" localSheetId="20">'[7]32CCG94'!#REF!</definedName>
    <definedName name="rty" localSheetId="22">'[7]32CCG94'!#REF!</definedName>
    <definedName name="rty" localSheetId="23">'[7]32CCG94'!#REF!</definedName>
    <definedName name="rty" localSheetId="27">'[7]32CCG94'!#REF!</definedName>
    <definedName name="rty" localSheetId="13">'[7]32CCG94'!#REF!</definedName>
    <definedName name="rty" localSheetId="21">'[7]32CCG94'!#REF!</definedName>
    <definedName name="rty" localSheetId="17">'[7]32CCG94'!#REF!</definedName>
    <definedName name="rty" localSheetId="15">'[7]32CCG94'!#REF!</definedName>
    <definedName name="rty" localSheetId="24">'[7]32CCG94'!#REF!</definedName>
    <definedName name="rty" localSheetId="31">'[7]32CCG94'!#REF!</definedName>
    <definedName name="rty" localSheetId="30">'[7]32CCG94'!#REF!</definedName>
    <definedName name="rty" localSheetId="60">'[7]32CCG94'!#REF!</definedName>
    <definedName name="rty" localSheetId="58">'[7]32CCG94'!#REF!</definedName>
    <definedName name="rty" localSheetId="48">'[7]32CCG94'!#REF!</definedName>
    <definedName name="rty" localSheetId="88">'[7]32CCG94'!#REF!</definedName>
    <definedName name="rty" localSheetId="89">'[7]32CCG94'!#REF!</definedName>
    <definedName name="rty" localSheetId="50">'[7]32CCG94'!#REF!</definedName>
    <definedName name="rty" localSheetId="49">'[7]32CCG94'!#REF!</definedName>
    <definedName name="rty" localSheetId="7">'[7]32CCG94'!#REF!</definedName>
    <definedName name="rty" localSheetId="9">'[7]32CCG94'!#REF!</definedName>
    <definedName name="rty" localSheetId="4">'[7]32CCG94'!#REF!</definedName>
    <definedName name="rty" localSheetId="114">'[7]32CCG94'!#REF!</definedName>
    <definedName name="rty" localSheetId="64">#REF!</definedName>
    <definedName name="rty" localSheetId="67">#REF!</definedName>
    <definedName name="rty" localSheetId="62">#REF!</definedName>
    <definedName name="rty" localSheetId="63">#REF!</definedName>
    <definedName name="rty" localSheetId="66">#REF!</definedName>
    <definedName name="rty" localSheetId="65">#REF!</definedName>
    <definedName name="rty">'[7]32CCG94'!#REF!</definedName>
    <definedName name="s" localSheetId="20">#REF!</definedName>
    <definedName name="s" localSheetId="22">#REF!</definedName>
    <definedName name="s" localSheetId="23">#REF!</definedName>
    <definedName name="s" localSheetId="27">#REF!</definedName>
    <definedName name="s" localSheetId="13">#REF!</definedName>
    <definedName name="s" localSheetId="21">#REF!</definedName>
    <definedName name="s" localSheetId="17">#REF!</definedName>
    <definedName name="s" localSheetId="15">#REF!</definedName>
    <definedName name="s" localSheetId="24">#REF!</definedName>
    <definedName name="s" localSheetId="31">#REF!</definedName>
    <definedName name="s" localSheetId="30">#REF!</definedName>
    <definedName name="S" localSheetId="60">#REF!</definedName>
    <definedName name="S" localSheetId="58">#REF!</definedName>
    <definedName name="s" localSheetId="48">#REF!</definedName>
    <definedName name="s" localSheetId="88">#REF!</definedName>
    <definedName name="s" localSheetId="89">#REF!</definedName>
    <definedName name="s" localSheetId="50">#REF!</definedName>
    <definedName name="s" localSheetId="49">#REF!</definedName>
    <definedName name="s" localSheetId="7">#REF!</definedName>
    <definedName name="s" localSheetId="9">#REF!</definedName>
    <definedName name="s" localSheetId="4">#REF!</definedName>
    <definedName name="s" localSheetId="113">#REF!</definedName>
    <definedName name="s" localSheetId="64">#REF!</definedName>
    <definedName name="s" localSheetId="67">#REF!</definedName>
    <definedName name="s" localSheetId="62">#REF!</definedName>
    <definedName name="s" localSheetId="63">#REF!</definedName>
    <definedName name="s" localSheetId="66">#REF!</definedName>
    <definedName name="s" localSheetId="65">#REF!</definedName>
    <definedName name="s">#REF!</definedName>
    <definedName name="S_AA" localSheetId="20">#REF!</definedName>
    <definedName name="S_AA" localSheetId="22">#REF!</definedName>
    <definedName name="S_AA" localSheetId="23">#REF!</definedName>
    <definedName name="S_AA" localSheetId="27">#REF!</definedName>
    <definedName name="S_AA" localSheetId="13">#REF!</definedName>
    <definedName name="S_AA" localSheetId="21">#REF!</definedName>
    <definedName name="S_AA" localSheetId="17">#REF!</definedName>
    <definedName name="S_AA" localSheetId="15">#REF!</definedName>
    <definedName name="S_AA" localSheetId="24">#REF!</definedName>
    <definedName name="S_AA" localSheetId="31">#REF!</definedName>
    <definedName name="S_AA" localSheetId="30">#REF!</definedName>
    <definedName name="S_AA" localSheetId="60">#REF!</definedName>
    <definedName name="S_AA" localSheetId="58">#REF!</definedName>
    <definedName name="S_AA" localSheetId="89">#REF!</definedName>
    <definedName name="S_AA" localSheetId="50">#REF!</definedName>
    <definedName name="S_AA" localSheetId="49">#REF!</definedName>
    <definedName name="S_AA" localSheetId="7">#REF!</definedName>
    <definedName name="S_AA" localSheetId="9">#REF!</definedName>
    <definedName name="S_AA" localSheetId="4">#REF!</definedName>
    <definedName name="S_AA" localSheetId="113">#REF!</definedName>
    <definedName name="S_AA" localSheetId="64">#REF!</definedName>
    <definedName name="S_AA" localSheetId="67">#REF!</definedName>
    <definedName name="S_AA" localSheetId="62">#REF!</definedName>
    <definedName name="S_AA" localSheetId="63">#REF!</definedName>
    <definedName name="S_AA" localSheetId="66">#REF!</definedName>
    <definedName name="S_AA" localSheetId="65">#REF!</definedName>
    <definedName name="S_AA">#REF!</definedName>
    <definedName name="S_AGUIM" localSheetId="20">#REF!</definedName>
    <definedName name="S_AGUIM" localSheetId="22">#REF!</definedName>
    <definedName name="S_AGUIM" localSheetId="23">#REF!</definedName>
    <definedName name="S_AGUIM" localSheetId="27">#REF!</definedName>
    <definedName name="S_AGUIM" localSheetId="13">#REF!</definedName>
    <definedName name="S_AGUIM" localSheetId="21">#REF!</definedName>
    <definedName name="S_AGUIM" localSheetId="17">#REF!</definedName>
    <definedName name="S_AGUIM" localSheetId="15">#REF!</definedName>
    <definedName name="S_AGUIM" localSheetId="24">#REF!</definedName>
    <definedName name="S_AGUIM" localSheetId="31">#REF!</definedName>
    <definedName name="S_AGUIM" localSheetId="30">#REF!</definedName>
    <definedName name="S_AGUIM" localSheetId="60">#REF!</definedName>
    <definedName name="S_AGUIM" localSheetId="58">#REF!</definedName>
    <definedName name="S_AGUIM" localSheetId="89">#REF!</definedName>
    <definedName name="S_AGUIM" localSheetId="50">#REF!</definedName>
    <definedName name="S_AGUIM" localSheetId="49">#REF!</definedName>
    <definedName name="S_AGUIM" localSheetId="7">#REF!</definedName>
    <definedName name="S_AGUIM" localSheetId="9">#REF!</definedName>
    <definedName name="S_AGUIM" localSheetId="4">#REF!</definedName>
    <definedName name="S_AGUIM" localSheetId="113">#REF!</definedName>
    <definedName name="S_AGUIM" localSheetId="64">#REF!</definedName>
    <definedName name="S_AGUIM" localSheetId="67">#REF!</definedName>
    <definedName name="S_AGUIM" localSheetId="62">#REF!</definedName>
    <definedName name="S_AGUIM" localSheetId="63">#REF!</definedName>
    <definedName name="S_AGUIM" localSheetId="66">#REF!</definedName>
    <definedName name="S_AGUIM" localSheetId="65">#REF!</definedName>
    <definedName name="S_AGUIM">#REF!</definedName>
    <definedName name="S_AGUIO" localSheetId="20">#REF!</definedName>
    <definedName name="S_AGUIO" localSheetId="22">#REF!</definedName>
    <definedName name="S_AGUIO" localSheetId="23">#REF!</definedName>
    <definedName name="S_AGUIO" localSheetId="27">#REF!</definedName>
    <definedName name="S_AGUIO" localSheetId="13">#REF!</definedName>
    <definedName name="S_AGUIO" localSheetId="21">#REF!</definedName>
    <definedName name="S_AGUIO" localSheetId="17">#REF!</definedName>
    <definedName name="S_AGUIO" localSheetId="15">#REF!</definedName>
    <definedName name="S_AGUIO" localSheetId="24">#REF!</definedName>
    <definedName name="S_AGUIO" localSheetId="31">#REF!</definedName>
    <definedName name="S_AGUIO" localSheetId="30">#REF!</definedName>
    <definedName name="S_AGUIO" localSheetId="60">#REF!</definedName>
    <definedName name="S_AGUIO" localSheetId="58">#REF!</definedName>
    <definedName name="S_AGUIO" localSheetId="89">#REF!</definedName>
    <definedName name="S_AGUIO" localSheetId="50">#REF!</definedName>
    <definedName name="S_AGUIO" localSheetId="49">#REF!</definedName>
    <definedName name="S_AGUIO" localSheetId="7">#REF!</definedName>
    <definedName name="S_AGUIO" localSheetId="9">#REF!</definedName>
    <definedName name="S_AGUIO" localSheetId="4">#REF!</definedName>
    <definedName name="S_AGUIO" localSheetId="113">#REF!</definedName>
    <definedName name="S_AGUIO" localSheetId="64">#REF!</definedName>
    <definedName name="S_AGUIO" localSheetId="67">#REF!</definedName>
    <definedName name="S_AGUIO" localSheetId="62">#REF!</definedName>
    <definedName name="S_AGUIO" localSheetId="63">#REF!</definedName>
    <definedName name="S_AGUIO" localSheetId="66">#REF!</definedName>
    <definedName name="S_AGUIO" localSheetId="65">#REF!</definedName>
    <definedName name="S_AGUIO">#REF!</definedName>
    <definedName name="S_AL" localSheetId="20">#REF!</definedName>
    <definedName name="S_AL" localSheetId="22">#REF!</definedName>
    <definedName name="S_AL" localSheetId="23">#REF!</definedName>
    <definedName name="S_AL" localSheetId="27">#REF!</definedName>
    <definedName name="S_AL" localSheetId="13">#REF!</definedName>
    <definedName name="S_AL" localSheetId="21">#REF!</definedName>
    <definedName name="S_AL" localSheetId="17">#REF!</definedName>
    <definedName name="S_AL" localSheetId="15">#REF!</definedName>
    <definedName name="S_AL" localSheetId="24">#REF!</definedName>
    <definedName name="S_AL" localSheetId="31">#REF!</definedName>
    <definedName name="S_AL" localSheetId="30">#REF!</definedName>
    <definedName name="S_AL" localSheetId="60">#REF!</definedName>
    <definedName name="S_AL" localSheetId="58">#REF!</definedName>
    <definedName name="S_AL" localSheetId="89">#REF!</definedName>
    <definedName name="S_AL" localSheetId="50">#REF!</definedName>
    <definedName name="S_AL" localSheetId="49">#REF!</definedName>
    <definedName name="S_AL" localSheetId="7">#REF!</definedName>
    <definedName name="S_AL" localSheetId="9">#REF!</definedName>
    <definedName name="S_AL" localSheetId="4">#REF!</definedName>
    <definedName name="S_AL" localSheetId="113">#REF!</definedName>
    <definedName name="S_AL" localSheetId="64">#REF!</definedName>
    <definedName name="S_AL" localSheetId="67">#REF!</definedName>
    <definedName name="S_AL" localSheetId="62">#REF!</definedName>
    <definedName name="S_AL" localSheetId="63">#REF!</definedName>
    <definedName name="S_AL" localSheetId="66">#REF!</definedName>
    <definedName name="S_AL" localSheetId="65">#REF!</definedName>
    <definedName name="S_AL">#REF!</definedName>
    <definedName name="S_CESANTIA" localSheetId="20">#REF!</definedName>
    <definedName name="S_CESANTIA" localSheetId="22">#REF!</definedName>
    <definedName name="S_CESANTIA" localSheetId="23">#REF!</definedName>
    <definedName name="S_CESANTIA" localSheetId="27">#REF!</definedName>
    <definedName name="S_CESANTIA" localSheetId="13">#REF!</definedName>
    <definedName name="S_CESANTIA" localSheetId="21">#REF!</definedName>
    <definedName name="S_CESANTIA" localSheetId="17">#REF!</definedName>
    <definedName name="S_CESANTIA" localSheetId="15">#REF!</definedName>
    <definedName name="S_CESANTIA" localSheetId="24">#REF!</definedName>
    <definedName name="S_CESANTIA" localSheetId="31">#REF!</definedName>
    <definedName name="S_CESANTIA" localSheetId="30">#REF!</definedName>
    <definedName name="S_CESANTIA" localSheetId="60">#REF!</definedName>
    <definedName name="S_CESANTIA" localSheetId="58">#REF!</definedName>
    <definedName name="S_CESANTIA" localSheetId="89">#REF!</definedName>
    <definedName name="S_CESANTIA" localSheetId="50">#REF!</definedName>
    <definedName name="S_CESANTIA" localSheetId="49">#REF!</definedName>
    <definedName name="S_CESANTIA" localSheetId="7">#REF!</definedName>
    <definedName name="S_CESANTIA" localSheetId="9">#REF!</definedName>
    <definedName name="S_CESANTIA" localSheetId="4">#REF!</definedName>
    <definedName name="S_CESANTIA" localSheetId="113">#REF!</definedName>
    <definedName name="S_CESANTIA" localSheetId="64">#REF!</definedName>
    <definedName name="S_CESANTIA" localSheetId="67">#REF!</definedName>
    <definedName name="S_CESANTIA" localSheetId="62">#REF!</definedName>
    <definedName name="S_CESANTIA" localSheetId="63">#REF!</definedName>
    <definedName name="S_CESANTIA" localSheetId="66">#REF!</definedName>
    <definedName name="S_CESANTIA" localSheetId="65">#REF!</definedName>
    <definedName name="S_CESANTIA">#REF!</definedName>
    <definedName name="S_GFAM" localSheetId="20">#REF!</definedName>
    <definedName name="S_GFAM" localSheetId="22">#REF!</definedName>
    <definedName name="S_GFAM" localSheetId="23">#REF!</definedName>
    <definedName name="S_GFAM" localSheetId="27">#REF!</definedName>
    <definedName name="S_GFAM" localSheetId="13">#REF!</definedName>
    <definedName name="S_GFAM" localSheetId="21">#REF!</definedName>
    <definedName name="S_GFAM" localSheetId="17">#REF!</definedName>
    <definedName name="S_GFAM" localSheetId="15">#REF!</definedName>
    <definedName name="S_GFAM" localSheetId="24">#REF!</definedName>
    <definedName name="S_GFAM" localSheetId="31">#REF!</definedName>
    <definedName name="S_GFAM" localSheetId="30">#REF!</definedName>
    <definedName name="S_GFAM" localSheetId="60">#REF!</definedName>
    <definedName name="S_GFAM" localSheetId="58">#REF!</definedName>
    <definedName name="S_GFAM" localSheetId="89">#REF!</definedName>
    <definedName name="S_GFAM" localSheetId="50">#REF!</definedName>
    <definedName name="S_GFAM" localSheetId="49">#REF!</definedName>
    <definedName name="S_GFAM" localSheetId="7">#REF!</definedName>
    <definedName name="S_GFAM" localSheetId="9">#REF!</definedName>
    <definedName name="S_GFAM" localSheetId="4">#REF!</definedName>
    <definedName name="S_GFAM" localSheetId="113">#REF!</definedName>
    <definedName name="S_GFAM" localSheetId="64">#REF!</definedName>
    <definedName name="S_GFAM" localSheetId="67">#REF!</definedName>
    <definedName name="S_GFAM" localSheetId="62">#REF!</definedName>
    <definedName name="S_GFAM" localSheetId="63">#REF!</definedName>
    <definedName name="S_GFAM" localSheetId="66">#REF!</definedName>
    <definedName name="S_GFAM" localSheetId="65">#REF!</definedName>
    <definedName name="S_GFAM">#REF!</definedName>
    <definedName name="S_ISRAGUIO" localSheetId="20">#REF!</definedName>
    <definedName name="S_ISRAGUIO" localSheetId="22">#REF!</definedName>
    <definedName name="S_ISRAGUIO" localSheetId="23">#REF!</definedName>
    <definedName name="S_ISRAGUIO" localSheetId="27">#REF!</definedName>
    <definedName name="S_ISRAGUIO" localSheetId="13">#REF!</definedName>
    <definedName name="S_ISRAGUIO" localSheetId="21">#REF!</definedName>
    <definedName name="S_ISRAGUIO" localSheetId="17">#REF!</definedName>
    <definedName name="S_ISRAGUIO" localSheetId="15">#REF!</definedName>
    <definedName name="S_ISRAGUIO" localSheetId="24">#REF!</definedName>
    <definedName name="S_ISRAGUIO" localSheetId="31">#REF!</definedName>
    <definedName name="S_ISRAGUIO" localSheetId="30">#REF!</definedName>
    <definedName name="S_ISRAGUIO" localSheetId="60">#REF!</definedName>
    <definedName name="S_ISRAGUIO" localSheetId="58">#REF!</definedName>
    <definedName name="S_ISRAGUIO" localSheetId="89">#REF!</definedName>
    <definedName name="S_ISRAGUIO" localSheetId="50">#REF!</definedName>
    <definedName name="S_ISRAGUIO" localSheetId="49">#REF!</definedName>
    <definedName name="S_ISRAGUIO" localSheetId="7">#REF!</definedName>
    <definedName name="S_ISRAGUIO" localSheetId="9">#REF!</definedName>
    <definedName name="S_ISRAGUIO" localSheetId="4">#REF!</definedName>
    <definedName name="S_ISRAGUIO" localSheetId="113">#REF!</definedName>
    <definedName name="S_ISRAGUIO" localSheetId="64">#REF!</definedName>
    <definedName name="S_ISRAGUIO" localSheetId="67">#REF!</definedName>
    <definedName name="S_ISRAGUIO" localSheetId="62">#REF!</definedName>
    <definedName name="S_ISRAGUIO" localSheetId="63">#REF!</definedName>
    <definedName name="S_ISRAGUIO" localSheetId="66">#REF!</definedName>
    <definedName name="S_ISRAGUIO" localSheetId="65">#REF!</definedName>
    <definedName name="S_ISRAGUIO">#REF!</definedName>
    <definedName name="S_ISRGFAM" localSheetId="20">#REF!</definedName>
    <definedName name="S_ISRGFAM" localSheetId="22">#REF!</definedName>
    <definedName name="S_ISRGFAM" localSheetId="23">#REF!</definedName>
    <definedName name="S_ISRGFAM" localSheetId="27">#REF!</definedName>
    <definedName name="S_ISRGFAM" localSheetId="13">#REF!</definedName>
    <definedName name="S_ISRGFAM" localSheetId="21">#REF!</definedName>
    <definedName name="S_ISRGFAM" localSheetId="17">#REF!</definedName>
    <definedName name="S_ISRGFAM" localSheetId="15">#REF!</definedName>
    <definedName name="S_ISRGFAM" localSheetId="24">#REF!</definedName>
    <definedName name="S_ISRGFAM" localSheetId="31">#REF!</definedName>
    <definedName name="S_ISRGFAM" localSheetId="30">#REF!</definedName>
    <definedName name="S_ISRGFAM" localSheetId="60">#REF!</definedName>
    <definedName name="S_ISRGFAM" localSheetId="58">#REF!</definedName>
    <definedName name="S_ISRGFAM" localSheetId="89">#REF!</definedName>
    <definedName name="S_ISRGFAM" localSheetId="50">#REF!</definedName>
    <definedName name="S_ISRGFAM" localSheetId="49">#REF!</definedName>
    <definedName name="S_ISRGFAM" localSheetId="7">#REF!</definedName>
    <definedName name="S_ISRGFAM" localSheetId="9">#REF!</definedName>
    <definedName name="S_ISRGFAM" localSheetId="4">#REF!</definedName>
    <definedName name="S_ISRGFAM" localSheetId="113">#REF!</definedName>
    <definedName name="S_ISRGFAM" localSheetId="64">#REF!</definedName>
    <definedName name="S_ISRGFAM" localSheetId="67">#REF!</definedName>
    <definedName name="S_ISRGFAM" localSheetId="62">#REF!</definedName>
    <definedName name="S_ISRGFAM" localSheetId="63">#REF!</definedName>
    <definedName name="S_ISRGFAM" localSheetId="66">#REF!</definedName>
    <definedName name="S_ISRGFAM" localSheetId="65">#REF!</definedName>
    <definedName name="S_ISRGFAM">#REF!</definedName>
    <definedName name="S_ISRPV" localSheetId="20">#REF!</definedName>
    <definedName name="S_ISRPV" localSheetId="22">#REF!</definedName>
    <definedName name="S_ISRPV" localSheetId="23">#REF!</definedName>
    <definedName name="S_ISRPV" localSheetId="27">#REF!</definedName>
    <definedName name="S_ISRPV" localSheetId="13">#REF!</definedName>
    <definedName name="S_ISRPV" localSheetId="21">#REF!</definedName>
    <definedName name="S_ISRPV" localSheetId="17">#REF!</definedName>
    <definedName name="S_ISRPV" localSheetId="15">#REF!</definedName>
    <definedName name="S_ISRPV" localSheetId="24">#REF!</definedName>
    <definedName name="S_ISRPV" localSheetId="31">#REF!</definedName>
    <definedName name="S_ISRPV" localSheetId="30">#REF!</definedName>
    <definedName name="S_ISRPV" localSheetId="60">#REF!</definedName>
    <definedName name="S_ISRPV" localSheetId="58">#REF!</definedName>
    <definedName name="S_ISRPV" localSheetId="89">#REF!</definedName>
    <definedName name="S_ISRPV" localSheetId="50">#REF!</definedName>
    <definedName name="S_ISRPV" localSheetId="49">#REF!</definedName>
    <definedName name="S_ISRPV" localSheetId="7">#REF!</definedName>
    <definedName name="S_ISRPV" localSheetId="9">#REF!</definedName>
    <definedName name="S_ISRPV" localSheetId="4">#REF!</definedName>
    <definedName name="S_ISRPV" localSheetId="113">#REF!</definedName>
    <definedName name="S_ISRPV" localSheetId="64">#REF!</definedName>
    <definedName name="S_ISRPV" localSheetId="67">#REF!</definedName>
    <definedName name="S_ISRPV" localSheetId="62">#REF!</definedName>
    <definedName name="S_ISRPV" localSheetId="63">#REF!</definedName>
    <definedName name="S_ISRPV" localSheetId="66">#REF!</definedName>
    <definedName name="S_ISRPV" localSheetId="65">#REF!</definedName>
    <definedName name="S_ISRPV">#REF!</definedName>
    <definedName name="S_ISSSTE" localSheetId="20">#REF!</definedName>
    <definedName name="S_ISSSTE" localSheetId="22">#REF!</definedName>
    <definedName name="S_ISSSTE" localSheetId="23">#REF!</definedName>
    <definedName name="S_ISSSTE" localSheetId="27">#REF!</definedName>
    <definedName name="S_ISSSTE" localSheetId="13">#REF!</definedName>
    <definedName name="S_ISSSTE" localSheetId="21">#REF!</definedName>
    <definedName name="S_ISSSTE" localSheetId="17">#REF!</definedName>
    <definedName name="S_ISSSTE" localSheetId="15">#REF!</definedName>
    <definedName name="S_ISSSTE" localSheetId="24">#REF!</definedName>
    <definedName name="S_ISSSTE" localSheetId="31">#REF!</definedName>
    <definedName name="S_ISSSTE" localSheetId="30">#REF!</definedName>
    <definedName name="S_ISSSTE" localSheetId="60">#REF!</definedName>
    <definedName name="S_ISSSTE" localSheetId="58">#REF!</definedName>
    <definedName name="S_ISSSTE" localSheetId="89">#REF!</definedName>
    <definedName name="S_ISSSTE" localSheetId="50">#REF!</definedName>
    <definedName name="S_ISSSTE" localSheetId="49">#REF!</definedName>
    <definedName name="S_ISSSTE" localSheetId="7">#REF!</definedName>
    <definedName name="S_ISSSTE" localSheetId="9">#REF!</definedName>
    <definedName name="S_ISSSTE" localSheetId="4">#REF!</definedName>
    <definedName name="S_ISSSTE" localSheetId="113">#REF!</definedName>
    <definedName name="S_ISSSTE" localSheetId="64">#REF!</definedName>
    <definedName name="S_ISSSTE" localSheetId="67">#REF!</definedName>
    <definedName name="S_ISSSTE" localSheetId="62">#REF!</definedName>
    <definedName name="S_ISSSTE" localSheetId="63">#REF!</definedName>
    <definedName name="S_ISSSTE" localSheetId="66">#REF!</definedName>
    <definedName name="S_ISSSTE" localSheetId="65">#REF!</definedName>
    <definedName name="S_ISSSTE">#REF!</definedName>
    <definedName name="S_PVM" localSheetId="20">#REF!</definedName>
    <definedName name="S_PVM" localSheetId="22">#REF!</definedName>
    <definedName name="S_PVM" localSheetId="23">#REF!</definedName>
    <definedName name="S_PVM" localSheetId="27">#REF!</definedName>
    <definedName name="S_PVM" localSheetId="13">#REF!</definedName>
    <definedName name="S_PVM" localSheetId="21">#REF!</definedName>
    <definedName name="S_PVM" localSheetId="17">#REF!</definedName>
    <definedName name="S_PVM" localSheetId="15">#REF!</definedName>
    <definedName name="S_PVM" localSheetId="24">#REF!</definedName>
    <definedName name="S_PVM" localSheetId="31">#REF!</definedName>
    <definedName name="S_PVM" localSheetId="30">#REF!</definedName>
    <definedName name="S_PVM" localSheetId="60">#REF!</definedName>
    <definedName name="S_PVM" localSheetId="58">#REF!</definedName>
    <definedName name="S_PVM" localSheetId="89">#REF!</definedName>
    <definedName name="S_PVM" localSheetId="50">#REF!</definedName>
    <definedName name="S_PVM" localSheetId="49">#REF!</definedName>
    <definedName name="S_PVM" localSheetId="7">#REF!</definedName>
    <definedName name="S_PVM" localSheetId="9">#REF!</definedName>
    <definedName name="S_PVM" localSheetId="4">#REF!</definedName>
    <definedName name="S_PVM" localSheetId="113">#REF!</definedName>
    <definedName name="S_PVM" localSheetId="64">#REF!</definedName>
    <definedName name="S_PVM" localSheetId="67">#REF!</definedName>
    <definedName name="S_PVM" localSheetId="62">#REF!</definedName>
    <definedName name="S_PVM" localSheetId="63">#REF!</definedName>
    <definedName name="S_PVM" localSheetId="66">#REF!</definedName>
    <definedName name="S_PVM" localSheetId="65">#REF!</definedName>
    <definedName name="S_PVM">#REF!</definedName>
    <definedName name="S_PVO" localSheetId="20">#REF!</definedName>
    <definedName name="S_PVO" localSheetId="22">#REF!</definedName>
    <definedName name="S_PVO" localSheetId="23">#REF!</definedName>
    <definedName name="S_PVO" localSheetId="27">#REF!</definedName>
    <definedName name="S_PVO" localSheetId="13">#REF!</definedName>
    <definedName name="S_PVO" localSheetId="21">#REF!</definedName>
    <definedName name="S_PVO" localSheetId="17">#REF!</definedName>
    <definedName name="S_PVO" localSheetId="15">#REF!</definedName>
    <definedName name="S_PVO" localSheetId="24">#REF!</definedName>
    <definedName name="S_PVO" localSheetId="31">#REF!</definedName>
    <definedName name="S_PVO" localSheetId="30">#REF!</definedName>
    <definedName name="S_PVO" localSheetId="60">#REF!</definedName>
    <definedName name="S_PVO" localSheetId="58">#REF!</definedName>
    <definedName name="S_PVO" localSheetId="89">#REF!</definedName>
    <definedName name="S_PVO" localSheetId="50">#REF!</definedName>
    <definedName name="S_PVO" localSheetId="49">#REF!</definedName>
    <definedName name="S_PVO" localSheetId="7">#REF!</definedName>
    <definedName name="S_PVO" localSheetId="9">#REF!</definedName>
    <definedName name="S_PVO" localSheetId="4">#REF!</definedName>
    <definedName name="S_PVO" localSheetId="113">#REF!</definedName>
    <definedName name="S_PVO" localSheetId="64">#REF!</definedName>
    <definedName name="S_PVO" localSheetId="67">#REF!</definedName>
    <definedName name="S_PVO" localSheetId="62">#REF!</definedName>
    <definedName name="S_PVO" localSheetId="63">#REF!</definedName>
    <definedName name="S_PVO" localSheetId="66">#REF!</definedName>
    <definedName name="S_PVO" localSheetId="65">#REF!</definedName>
    <definedName name="S_PVO">#REF!</definedName>
    <definedName name="S_SACESAN" localSheetId="20">#REF!</definedName>
    <definedName name="S_SACESAN" localSheetId="22">#REF!</definedName>
    <definedName name="S_SACESAN" localSheetId="23">#REF!</definedName>
    <definedName name="S_SACESAN" localSheetId="27">#REF!</definedName>
    <definedName name="S_SACESAN" localSheetId="13">#REF!</definedName>
    <definedName name="S_SACESAN" localSheetId="21">#REF!</definedName>
    <definedName name="S_SACESAN" localSheetId="17">#REF!</definedName>
    <definedName name="S_SACESAN" localSheetId="15">#REF!</definedName>
    <definedName name="S_SACESAN" localSheetId="24">#REF!</definedName>
    <definedName name="S_SACESAN" localSheetId="31">#REF!</definedName>
    <definedName name="S_SACESAN" localSheetId="30">#REF!</definedName>
    <definedName name="S_SACESAN" localSheetId="60">#REF!</definedName>
    <definedName name="S_SACESAN" localSheetId="58">#REF!</definedName>
    <definedName name="S_SACESAN" localSheetId="89">#REF!</definedName>
    <definedName name="S_SACESAN" localSheetId="50">#REF!</definedName>
    <definedName name="S_SACESAN" localSheetId="49">#REF!</definedName>
    <definedName name="S_SACESAN" localSheetId="7">#REF!</definedName>
    <definedName name="S_SACESAN" localSheetId="9">#REF!</definedName>
    <definedName name="S_SACESAN" localSheetId="4">#REF!</definedName>
    <definedName name="S_SACESAN" localSheetId="113">#REF!</definedName>
    <definedName name="S_SACESAN" localSheetId="64">#REF!</definedName>
    <definedName name="S_SACESAN" localSheetId="67">#REF!</definedName>
    <definedName name="S_SACESAN" localSheetId="62">#REF!</definedName>
    <definedName name="S_SACESAN" localSheetId="63">#REF!</definedName>
    <definedName name="S_SACESAN" localSheetId="66">#REF!</definedName>
    <definedName name="S_SACESAN" localSheetId="65">#REF!</definedName>
    <definedName name="S_SACESAN">#REF!</definedName>
    <definedName name="S_SAISSSTE" localSheetId="20">#REF!</definedName>
    <definedName name="S_SAISSSTE" localSheetId="22">#REF!</definedName>
    <definedName name="S_SAISSSTE" localSheetId="23">#REF!</definedName>
    <definedName name="S_SAISSSTE" localSheetId="27">#REF!</definedName>
    <definedName name="S_SAISSSTE" localSheetId="13">#REF!</definedName>
    <definedName name="S_SAISSSTE" localSheetId="21">#REF!</definedName>
    <definedName name="S_SAISSSTE" localSheetId="17">#REF!</definedName>
    <definedName name="S_SAISSSTE" localSheetId="15">#REF!</definedName>
    <definedName name="S_SAISSSTE" localSheetId="24">#REF!</definedName>
    <definedName name="S_SAISSSTE" localSheetId="31">#REF!</definedName>
    <definedName name="S_SAISSSTE" localSheetId="30">#REF!</definedName>
    <definedName name="S_SAISSSTE" localSheetId="60">#REF!</definedName>
    <definedName name="S_SAISSSTE" localSheetId="58">#REF!</definedName>
    <definedName name="S_SAISSSTE" localSheetId="89">#REF!</definedName>
    <definedName name="S_SAISSSTE" localSheetId="50">#REF!</definedName>
    <definedName name="S_SAISSSTE" localSheetId="49">#REF!</definedName>
    <definedName name="S_SAISSSTE" localSheetId="7">#REF!</definedName>
    <definedName name="S_SAISSSTE" localSheetId="9">#REF!</definedName>
    <definedName name="S_SAISSSTE" localSheetId="4">#REF!</definedName>
    <definedName name="S_SAISSSTE" localSheetId="113">#REF!</definedName>
    <definedName name="S_SAISSSTE" localSheetId="64">#REF!</definedName>
    <definedName name="S_SAISSSTE" localSheetId="67">#REF!</definedName>
    <definedName name="S_SAISSSTE" localSheetId="62">#REF!</definedName>
    <definedName name="S_SAISSSTE" localSheetId="63">#REF!</definedName>
    <definedName name="S_SAISSSTE" localSheetId="66">#REF!</definedName>
    <definedName name="S_SAISSSTE" localSheetId="65">#REF!</definedName>
    <definedName name="S_SAISSSTE">#REF!</definedName>
    <definedName name="S_VD" localSheetId="20">#REF!</definedName>
    <definedName name="S_VD" localSheetId="22">#REF!</definedName>
    <definedName name="S_VD" localSheetId="23">#REF!</definedName>
    <definedName name="S_VD" localSheetId="27">#REF!</definedName>
    <definedName name="S_VD" localSheetId="13">#REF!</definedName>
    <definedName name="S_VD" localSheetId="21">#REF!</definedName>
    <definedName name="S_VD" localSheetId="17">#REF!</definedName>
    <definedName name="S_VD" localSheetId="15">#REF!</definedName>
    <definedName name="S_VD" localSheetId="24">#REF!</definedName>
    <definedName name="S_VD" localSheetId="31">#REF!</definedName>
    <definedName name="S_VD" localSheetId="30">#REF!</definedName>
    <definedName name="S_VD" localSheetId="60">#REF!</definedName>
    <definedName name="S_VD" localSheetId="58">#REF!</definedName>
    <definedName name="S_VD" localSheetId="89">#REF!</definedName>
    <definedName name="S_VD" localSheetId="50">#REF!</definedName>
    <definedName name="S_VD" localSheetId="49">#REF!</definedName>
    <definedName name="S_VD" localSheetId="7">#REF!</definedName>
    <definedName name="S_VD" localSheetId="9">#REF!</definedName>
    <definedName name="S_VD" localSheetId="4">#REF!</definedName>
    <definedName name="S_VD" localSheetId="113">#REF!</definedName>
    <definedName name="S_VD" localSheetId="64">#REF!</definedName>
    <definedName name="S_VD" localSheetId="67">#REF!</definedName>
    <definedName name="S_VD" localSheetId="62">#REF!</definedName>
    <definedName name="S_VD" localSheetId="63">#REF!</definedName>
    <definedName name="S_VD" localSheetId="66">#REF!</definedName>
    <definedName name="S_VD" localSheetId="65">#REF!</definedName>
    <definedName name="S_VD">#REF!</definedName>
    <definedName name="sadmvo" localSheetId="20">#REF!</definedName>
    <definedName name="sadmvo" localSheetId="22">#REF!</definedName>
    <definedName name="sadmvo" localSheetId="23">#REF!</definedName>
    <definedName name="sadmvo" localSheetId="27">#REF!</definedName>
    <definedName name="sadmvo" localSheetId="13">#REF!</definedName>
    <definedName name="sadmvo" localSheetId="21">#REF!</definedName>
    <definedName name="sadmvo" localSheetId="17">#REF!</definedName>
    <definedName name="sadmvo" localSheetId="15">#REF!</definedName>
    <definedName name="sadmvo" localSheetId="24">#REF!</definedName>
    <definedName name="sadmvo" localSheetId="31">#REF!</definedName>
    <definedName name="sadmvo" localSheetId="30">#REF!</definedName>
    <definedName name="sadmvo" localSheetId="60">#REF!</definedName>
    <definedName name="sadmvo" localSheetId="58">#REF!</definedName>
    <definedName name="sadmvo" localSheetId="89">#REF!</definedName>
    <definedName name="sadmvo" localSheetId="50">#REF!</definedName>
    <definedName name="sadmvo" localSheetId="49">#REF!</definedName>
    <definedName name="sadmvo" localSheetId="7">#REF!</definedName>
    <definedName name="sadmvo" localSheetId="9">#REF!</definedName>
    <definedName name="sadmvo" localSheetId="4">#REF!</definedName>
    <definedName name="sadmvo" localSheetId="113">#REF!</definedName>
    <definedName name="sadmvo" localSheetId="64">#REF!</definedName>
    <definedName name="sadmvo" localSheetId="67">#REF!</definedName>
    <definedName name="sadmvo" localSheetId="62">#REF!</definedName>
    <definedName name="sadmvo" localSheetId="63">#REF!</definedName>
    <definedName name="sadmvo" localSheetId="66">#REF!</definedName>
    <definedName name="sadmvo" localSheetId="65">#REF!</definedName>
    <definedName name="sadmvo">#REF!</definedName>
    <definedName name="SB" localSheetId="20">#REF!</definedName>
    <definedName name="SB" localSheetId="22">#REF!</definedName>
    <definedName name="SB" localSheetId="23">#REF!</definedName>
    <definedName name="SB" localSheetId="27">#REF!</definedName>
    <definedName name="SB" localSheetId="13">#REF!</definedName>
    <definedName name="SB" localSheetId="21">#REF!</definedName>
    <definedName name="SB" localSheetId="17">#REF!</definedName>
    <definedName name="SB" localSheetId="15">#REF!</definedName>
    <definedName name="SB" localSheetId="24">#REF!</definedName>
    <definedName name="SB" localSheetId="31">#REF!</definedName>
    <definedName name="SB" localSheetId="30">#REF!</definedName>
    <definedName name="SB" localSheetId="60">#REF!</definedName>
    <definedName name="SB" localSheetId="58">#REF!</definedName>
    <definedName name="SB" localSheetId="89">#REF!</definedName>
    <definedName name="SB" localSheetId="50">#REF!</definedName>
    <definedName name="SB" localSheetId="49">#REF!</definedName>
    <definedName name="SB" localSheetId="7">#REF!</definedName>
    <definedName name="SB" localSheetId="9">#REF!</definedName>
    <definedName name="SB" localSheetId="4">#REF!</definedName>
    <definedName name="SB" localSheetId="113">#REF!</definedName>
    <definedName name="SB" localSheetId="64">#REF!</definedName>
    <definedName name="SB" localSheetId="67">#REF!</definedName>
    <definedName name="SB" localSheetId="62">#REF!</definedName>
    <definedName name="SB" localSheetId="63">#REF!</definedName>
    <definedName name="SB" localSheetId="66">#REF!</definedName>
    <definedName name="SB" localSheetId="65">#REF!</definedName>
    <definedName name="SB">#REF!</definedName>
    <definedName name="sc" localSheetId="20" hidden="1">#REF!</definedName>
    <definedName name="sc" localSheetId="22" hidden="1">#REF!</definedName>
    <definedName name="sc" localSheetId="23" hidden="1">#REF!</definedName>
    <definedName name="sc" localSheetId="27" hidden="1">#REF!</definedName>
    <definedName name="sc" localSheetId="13" hidden="1">#REF!</definedName>
    <definedName name="sc" localSheetId="21" hidden="1">#REF!</definedName>
    <definedName name="sc" localSheetId="17" hidden="1">#REF!</definedName>
    <definedName name="sc" localSheetId="15" hidden="1">#REF!</definedName>
    <definedName name="sc" localSheetId="24" hidden="1">#REF!</definedName>
    <definedName name="sc" localSheetId="31" hidden="1">#REF!</definedName>
    <definedName name="sc" localSheetId="30" hidden="1">#REF!</definedName>
    <definedName name="sc" localSheetId="60" hidden="1">#REF!</definedName>
    <definedName name="sc" localSheetId="58" hidden="1">#REF!</definedName>
    <definedName name="sc" localSheetId="89" hidden="1">#REF!</definedName>
    <definedName name="sc" localSheetId="50" hidden="1">#REF!</definedName>
    <definedName name="sc" localSheetId="49" hidden="1">#REF!</definedName>
    <definedName name="sc" localSheetId="7" hidden="1">#REF!</definedName>
    <definedName name="sc" localSheetId="9" hidden="1">#REF!</definedName>
    <definedName name="sc" localSheetId="4" hidden="1">#REF!</definedName>
    <definedName name="sc" localSheetId="113">#REF!</definedName>
    <definedName name="sc" localSheetId="64">#REF!</definedName>
    <definedName name="sc" localSheetId="67">#REF!</definedName>
    <definedName name="sc" localSheetId="62">#REF!</definedName>
    <definedName name="sc" localSheetId="63">#REF!</definedName>
    <definedName name="sc" localSheetId="66">#REF!</definedName>
    <definedName name="sc" localSheetId="65">#REF!</definedName>
    <definedName name="sc" hidden="1">#REF!</definedName>
    <definedName name="ser" localSheetId="20">#REF!</definedName>
    <definedName name="ser" localSheetId="22">#REF!</definedName>
    <definedName name="ser" localSheetId="23">#REF!</definedName>
    <definedName name="ser" localSheetId="27">#REF!</definedName>
    <definedName name="ser" localSheetId="13">#REF!</definedName>
    <definedName name="ser" localSheetId="21">#REF!</definedName>
    <definedName name="ser" localSheetId="17">#REF!</definedName>
    <definedName name="ser" localSheetId="15">#REF!</definedName>
    <definedName name="ser" localSheetId="24">#REF!</definedName>
    <definedName name="ser" localSheetId="31">#REF!</definedName>
    <definedName name="ser" localSheetId="30">#REF!</definedName>
    <definedName name="ser" localSheetId="60">#REF!</definedName>
    <definedName name="ser" localSheetId="58">#REF!</definedName>
    <definedName name="ser" localSheetId="89">#REF!</definedName>
    <definedName name="ser" localSheetId="50">#REF!</definedName>
    <definedName name="ser" localSheetId="49">#REF!</definedName>
    <definedName name="ser" localSheetId="7">#REF!</definedName>
    <definedName name="ser" localSheetId="9">#REF!</definedName>
    <definedName name="ser" localSheetId="4">#REF!</definedName>
    <definedName name="ser" localSheetId="113">#REF!</definedName>
    <definedName name="ser" localSheetId="64">#REF!</definedName>
    <definedName name="ser" localSheetId="67">#REF!</definedName>
    <definedName name="ser" localSheetId="62">#REF!</definedName>
    <definedName name="ser" localSheetId="63">#REF!</definedName>
    <definedName name="ser" localSheetId="66">#REF!</definedName>
    <definedName name="ser" localSheetId="65">#REF!</definedName>
    <definedName name="ser">#REF!</definedName>
    <definedName name="sic" localSheetId="20" hidden="1">#REF!</definedName>
    <definedName name="sic" localSheetId="22" hidden="1">#REF!</definedName>
    <definedName name="sic" localSheetId="23" hidden="1">#REF!</definedName>
    <definedName name="sic" localSheetId="27" hidden="1">#REF!</definedName>
    <definedName name="sic" localSheetId="13" hidden="1">#REF!</definedName>
    <definedName name="sic" localSheetId="21" hidden="1">#REF!</definedName>
    <definedName name="sic" localSheetId="17" hidden="1">#REF!</definedName>
    <definedName name="sic" localSheetId="15" hidden="1">#REF!</definedName>
    <definedName name="sic" localSheetId="24" hidden="1">#REF!</definedName>
    <definedName name="sic" localSheetId="31" hidden="1">#REF!</definedName>
    <definedName name="sic" localSheetId="30" hidden="1">#REF!</definedName>
    <definedName name="sic" localSheetId="60" hidden="1">#REF!</definedName>
    <definedName name="sic" localSheetId="58" hidden="1">#REF!</definedName>
    <definedName name="sic" localSheetId="89" hidden="1">#REF!</definedName>
    <definedName name="sic" localSheetId="50" hidden="1">#REF!</definedName>
    <definedName name="sic" localSheetId="49" hidden="1">#REF!</definedName>
    <definedName name="sic" localSheetId="7" hidden="1">#REF!</definedName>
    <definedName name="sic" localSheetId="9" hidden="1">#REF!</definedName>
    <definedName name="sic" localSheetId="4" hidden="1">#REF!</definedName>
    <definedName name="sic" localSheetId="113">#REF!</definedName>
    <definedName name="sic" localSheetId="64">#REF!</definedName>
    <definedName name="sic" localSheetId="67">#REF!</definedName>
    <definedName name="sic" localSheetId="62">#REF!</definedName>
    <definedName name="sic" localSheetId="63">#REF!</definedName>
    <definedName name="sic" localSheetId="66">#REF!</definedName>
    <definedName name="sic" localSheetId="65">#REF!</definedName>
    <definedName name="sic" hidden="1">#REF!</definedName>
    <definedName name="SIDESI" localSheetId="20" hidden="1">[4]TABCETDO298!#REF!</definedName>
    <definedName name="SIDESI" localSheetId="22" hidden="1">[4]TABCETDO298!#REF!</definedName>
    <definedName name="SIDESI" localSheetId="23" hidden="1">[4]TABCETDO298!#REF!</definedName>
    <definedName name="SIDESI" localSheetId="27" hidden="1">[4]TABCETDO298!#REF!</definedName>
    <definedName name="SIDESI" localSheetId="13" hidden="1">[4]TABCETDO298!#REF!</definedName>
    <definedName name="SIDESI" localSheetId="21" hidden="1">[4]TABCETDO298!#REF!</definedName>
    <definedName name="SIDESI" localSheetId="17" hidden="1">[4]TABCETDO298!#REF!</definedName>
    <definedName name="SIDESI" localSheetId="15" hidden="1">[4]TABCETDO298!#REF!</definedName>
    <definedName name="SIDESI" localSheetId="24" hidden="1">[4]TABCETDO298!#REF!</definedName>
    <definedName name="SIDESI" localSheetId="31" hidden="1">[4]TABCETDO298!#REF!</definedName>
    <definedName name="SIDESI" localSheetId="30" hidden="1">[4]TABCETDO298!#REF!</definedName>
    <definedName name="SIDESI" localSheetId="60" hidden="1">[4]TABCETDO298!#REF!</definedName>
    <definedName name="SIDESI" localSheetId="58" hidden="1">[4]TABCETDO298!#REF!</definedName>
    <definedName name="SIDESI" localSheetId="89" hidden="1">[4]TABCETDO298!#REF!</definedName>
    <definedName name="SIDESI" localSheetId="50" hidden="1">[4]TABCETDO298!#REF!</definedName>
    <definedName name="SIDESI" localSheetId="49" hidden="1">[4]TABCETDO298!#REF!</definedName>
    <definedName name="SIDESI" localSheetId="7" hidden="1">[4]TABCETDO298!#REF!</definedName>
    <definedName name="SIDESI" localSheetId="9" hidden="1">[4]TABCETDO298!#REF!</definedName>
    <definedName name="SIDESI" localSheetId="4" hidden="1">[4]TABCETDO298!#REF!</definedName>
    <definedName name="SIDESI" localSheetId="114">[4]TABCETDO298!#REF!</definedName>
    <definedName name="SIDESI" localSheetId="64">#REF!</definedName>
    <definedName name="SIDESI" localSheetId="67">#REF!</definedName>
    <definedName name="SIDESI" localSheetId="62">#REF!</definedName>
    <definedName name="SIDESI" localSheetId="63">#REF!</definedName>
    <definedName name="SIDESI" localSheetId="66">#REF!</definedName>
    <definedName name="SIDESI" localSheetId="65">#REF!</definedName>
    <definedName name="SIDESI" hidden="1">[4]TABCETDO298!#REF!</definedName>
    <definedName name="ss" localSheetId="20">#REF!</definedName>
    <definedName name="ss" localSheetId="22">#REF!</definedName>
    <definedName name="ss" localSheetId="23">#REF!</definedName>
    <definedName name="ss" localSheetId="27">#REF!</definedName>
    <definedName name="ss" localSheetId="13">#REF!</definedName>
    <definedName name="ss" localSheetId="21">#REF!</definedName>
    <definedName name="ss" localSheetId="17">#REF!</definedName>
    <definedName name="ss" localSheetId="15">#REF!</definedName>
    <definedName name="ss" localSheetId="24">#REF!</definedName>
    <definedName name="ss" localSheetId="31">#REF!</definedName>
    <definedName name="ss" localSheetId="30">#REF!</definedName>
    <definedName name="ss" localSheetId="60">#REF!</definedName>
    <definedName name="ss" localSheetId="58">#REF!</definedName>
    <definedName name="ss" localSheetId="89">#REF!</definedName>
    <definedName name="ss" localSheetId="50">#REF!</definedName>
    <definedName name="ss" localSheetId="49">#REF!</definedName>
    <definedName name="ss" localSheetId="7">#REF!</definedName>
    <definedName name="ss" localSheetId="9">#REF!</definedName>
    <definedName name="ss" localSheetId="4">#REF!</definedName>
    <definedName name="ss" localSheetId="113">#REF!</definedName>
    <definedName name="ss" localSheetId="64">#REF!</definedName>
    <definedName name="ss" localSheetId="67">#REF!</definedName>
    <definedName name="ss" localSheetId="62">#REF!</definedName>
    <definedName name="ss" localSheetId="63">#REF!</definedName>
    <definedName name="ss" localSheetId="66">#REF!</definedName>
    <definedName name="ss" localSheetId="65">#REF!</definedName>
    <definedName name="ss">#REF!</definedName>
    <definedName name="sssasa" localSheetId="20">#REF!</definedName>
    <definedName name="sssasa" localSheetId="22">#REF!</definedName>
    <definedName name="sssasa" localSheetId="23">#REF!</definedName>
    <definedName name="sssasa" localSheetId="27">#REF!</definedName>
    <definedName name="sssasa" localSheetId="13">#REF!</definedName>
    <definedName name="sssasa" localSheetId="21">#REF!</definedName>
    <definedName name="sssasa" localSheetId="17">#REF!</definedName>
    <definedName name="sssasa" localSheetId="15">#REF!</definedName>
    <definedName name="sssasa" localSheetId="24">#REF!</definedName>
    <definedName name="sssasa" localSheetId="31">#REF!</definedName>
    <definedName name="sssasa" localSheetId="30">#REF!</definedName>
    <definedName name="sssasa" localSheetId="60">#REF!</definedName>
    <definedName name="sssasa" localSheetId="58">#REF!</definedName>
    <definedName name="sssasa" localSheetId="89">#REF!</definedName>
    <definedName name="sssasa" localSheetId="50">#REF!</definedName>
    <definedName name="sssasa" localSheetId="49">#REF!</definedName>
    <definedName name="sssasa" localSheetId="7">#REF!</definedName>
    <definedName name="sssasa" localSheetId="9">#REF!</definedName>
    <definedName name="sssasa" localSheetId="4">#REF!</definedName>
    <definedName name="sssasa" localSheetId="113">#REF!</definedName>
    <definedName name="sssasa" localSheetId="64">#REF!</definedName>
    <definedName name="sssasa" localSheetId="67">#REF!</definedName>
    <definedName name="sssasa" localSheetId="62">#REF!</definedName>
    <definedName name="sssasa" localSheetId="63">#REF!</definedName>
    <definedName name="sssasa" localSheetId="66">#REF!</definedName>
    <definedName name="sssasa" localSheetId="65">#REF!</definedName>
    <definedName name="sssasa">#REF!</definedName>
    <definedName name="SSSS" localSheetId="20">#REF!</definedName>
    <definedName name="SSSS" localSheetId="22">#REF!</definedName>
    <definedName name="SSSS" localSheetId="23">#REF!</definedName>
    <definedName name="SSSS" localSheetId="27">#REF!</definedName>
    <definedName name="SSSS" localSheetId="13">#REF!</definedName>
    <definedName name="SSSS" localSheetId="21">#REF!</definedName>
    <definedName name="SSSS" localSheetId="17">#REF!</definedName>
    <definedName name="SSSS" localSheetId="15">#REF!</definedName>
    <definedName name="SSSS" localSheetId="24">#REF!</definedName>
    <definedName name="SSSS" localSheetId="31">#REF!</definedName>
    <definedName name="SSSS" localSheetId="30">#REF!</definedName>
    <definedName name="SSSS" localSheetId="89">#REF!</definedName>
    <definedName name="SSSS" localSheetId="50">#REF!</definedName>
    <definedName name="SSSS" localSheetId="49">#REF!</definedName>
    <definedName name="SSSS" localSheetId="7">#REF!</definedName>
    <definedName name="SSSS" localSheetId="9">#REF!</definedName>
    <definedName name="SSSS" localSheetId="4">#REF!</definedName>
    <definedName name="SSSS" localSheetId="113">#REF!</definedName>
    <definedName name="SSSS" localSheetId="64">#REF!</definedName>
    <definedName name="SSSS" localSheetId="67">#REF!</definedName>
    <definedName name="SSSS" localSheetId="62">#REF!</definedName>
    <definedName name="SSSS" localSheetId="63">#REF!</definedName>
    <definedName name="SSSS" localSheetId="66">#REF!</definedName>
    <definedName name="SSSS" localSheetId="65">#REF!</definedName>
    <definedName name="SSSS">#REF!</definedName>
    <definedName name="SUELDO_MENSUAL" localSheetId="20">#REF!</definedName>
    <definedName name="SUELDO_MENSUAL" localSheetId="22">#REF!</definedName>
    <definedName name="SUELDO_MENSUAL" localSheetId="23">#REF!</definedName>
    <definedName name="SUELDO_MENSUAL" localSheetId="27">#REF!</definedName>
    <definedName name="SUELDO_MENSUAL" localSheetId="13">#REF!</definedName>
    <definedName name="SUELDO_MENSUAL" localSheetId="21">#REF!</definedName>
    <definedName name="SUELDO_MENSUAL" localSheetId="17">#REF!</definedName>
    <definedName name="SUELDO_MENSUAL" localSheetId="15">#REF!</definedName>
    <definedName name="SUELDO_MENSUAL" localSheetId="24">#REF!</definedName>
    <definedName name="SUELDO_MENSUAL" localSheetId="31">#REF!</definedName>
    <definedName name="SUELDO_MENSUAL" localSheetId="30">#REF!</definedName>
    <definedName name="SUELDO_MENSUAL" localSheetId="60">#REF!</definedName>
    <definedName name="SUELDO_MENSUAL" localSheetId="58">#REF!</definedName>
    <definedName name="SUELDO_MENSUAL" localSheetId="89">#REF!</definedName>
    <definedName name="SUELDO_MENSUAL" localSheetId="50">#REF!</definedName>
    <definedName name="SUELDO_MENSUAL" localSheetId="49">#REF!</definedName>
    <definedName name="SUELDO_MENSUAL" localSheetId="7">#REF!</definedName>
    <definedName name="SUELDO_MENSUAL" localSheetId="9">#REF!</definedName>
    <definedName name="SUELDO_MENSUAL" localSheetId="4">#REF!</definedName>
    <definedName name="SUELDO_MENSUAL" localSheetId="113">#REF!</definedName>
    <definedName name="SUELDO_MENSUAL" localSheetId="64">#REF!</definedName>
    <definedName name="SUELDO_MENSUAL" localSheetId="67">#REF!</definedName>
    <definedName name="SUELDO_MENSUAL" localSheetId="62">#REF!</definedName>
    <definedName name="SUELDO_MENSUAL" localSheetId="63">#REF!</definedName>
    <definedName name="SUELDO_MENSUAL" localSheetId="66">#REF!</definedName>
    <definedName name="SUELDO_MENSUAL" localSheetId="65">#REF!</definedName>
    <definedName name="SUELDO_MENSUAL">#REF!</definedName>
    <definedName name="SUELDOS" localSheetId="20">#REF!</definedName>
    <definedName name="SUELDOS" localSheetId="22">#REF!</definedName>
    <definedName name="SUELDOS" localSheetId="23">#REF!</definedName>
    <definedName name="SUELDOS" localSheetId="27">#REF!</definedName>
    <definedName name="SUELDOS" localSheetId="13">#REF!</definedName>
    <definedName name="SUELDOS" localSheetId="21">#REF!</definedName>
    <definedName name="SUELDOS" localSheetId="17">#REF!</definedName>
    <definedName name="SUELDOS" localSheetId="15">#REF!</definedName>
    <definedName name="SUELDOS" localSheetId="24">#REF!</definedName>
    <definedName name="SUELDOS" localSheetId="31">#REF!</definedName>
    <definedName name="SUELDOS" localSheetId="30">#REF!</definedName>
    <definedName name="SUELDOS" localSheetId="60">#REF!</definedName>
    <definedName name="SUELDOS" localSheetId="58">#REF!</definedName>
    <definedName name="SUELDOS" localSheetId="89">#REF!</definedName>
    <definedName name="SUELDOS" localSheetId="50">#REF!</definedName>
    <definedName name="SUELDOS" localSheetId="49">#REF!</definedName>
    <definedName name="SUELDOS" localSheetId="7">#REF!</definedName>
    <definedName name="SUELDOS" localSheetId="9">#REF!</definedName>
    <definedName name="SUELDOS" localSheetId="4">#REF!</definedName>
    <definedName name="SUELDOS" localSheetId="113">#REF!</definedName>
    <definedName name="SUELDOS" localSheetId="64">#REF!</definedName>
    <definedName name="SUELDOS" localSheetId="67">#REF!</definedName>
    <definedName name="SUELDOS" localSheetId="62">#REF!</definedName>
    <definedName name="SUELDOS" localSheetId="63">#REF!</definedName>
    <definedName name="SUELDOS" localSheetId="66">#REF!</definedName>
    <definedName name="SUELDOS" localSheetId="65">#REF!</definedName>
    <definedName name="SUELDOS">#REF!</definedName>
    <definedName name="tabla" localSheetId="20">#REF!</definedName>
    <definedName name="tabla" localSheetId="22">#REF!</definedName>
    <definedName name="tabla" localSheetId="23">#REF!</definedName>
    <definedName name="tabla" localSheetId="27">#REF!</definedName>
    <definedName name="tabla" localSheetId="13">#REF!</definedName>
    <definedName name="tabla" localSheetId="21">#REF!</definedName>
    <definedName name="tabla" localSheetId="17">#REF!</definedName>
    <definedName name="tabla" localSheetId="15">#REF!</definedName>
    <definedName name="tabla" localSheetId="24">#REF!</definedName>
    <definedName name="tabla" localSheetId="31">#REF!</definedName>
    <definedName name="tabla" localSheetId="30">#REF!</definedName>
    <definedName name="tabla" localSheetId="60">#REF!</definedName>
    <definedName name="tabla" localSheetId="58">#REF!</definedName>
    <definedName name="tabla" localSheetId="89">#REF!</definedName>
    <definedName name="tabla" localSheetId="50">#REF!</definedName>
    <definedName name="tabla" localSheetId="49">#REF!</definedName>
    <definedName name="tabla" localSheetId="7">#REF!</definedName>
    <definedName name="tabla" localSheetId="9">#REF!</definedName>
    <definedName name="tabla" localSheetId="4">#REF!</definedName>
    <definedName name="tabla" localSheetId="113">#REF!</definedName>
    <definedName name="tabla" localSheetId="64">#REF!</definedName>
    <definedName name="tabla" localSheetId="67">#REF!</definedName>
    <definedName name="tabla" localSheetId="62">#REF!</definedName>
    <definedName name="tabla" localSheetId="63">#REF!</definedName>
    <definedName name="tabla" localSheetId="66">#REF!</definedName>
    <definedName name="tabla" localSheetId="65">#REF!</definedName>
    <definedName name="tabla">#REF!</definedName>
    <definedName name="TACADEMICO" localSheetId="20">#REF!</definedName>
    <definedName name="TACADEMICO" localSheetId="22">#REF!</definedName>
    <definedName name="TACADEMICO" localSheetId="23">#REF!</definedName>
    <definedName name="TACADEMICO" localSheetId="27">#REF!</definedName>
    <definedName name="TACADEMICO" localSheetId="13">#REF!</definedName>
    <definedName name="TACADEMICO" localSheetId="21">#REF!</definedName>
    <definedName name="TACADEMICO" localSheetId="17">#REF!</definedName>
    <definedName name="TACADEMICO" localSheetId="15">#REF!</definedName>
    <definedName name="TACADEMICO" localSheetId="24">#REF!</definedName>
    <definedName name="TACADEMICO" localSheetId="31">#REF!</definedName>
    <definedName name="TACADEMICO" localSheetId="30">#REF!</definedName>
    <definedName name="TACADEMICO" localSheetId="60">#REF!</definedName>
    <definedName name="TACADEMICO" localSheetId="58">#REF!</definedName>
    <definedName name="TACADEMICO" localSheetId="89">#REF!</definedName>
    <definedName name="TACADEMICO" localSheetId="50">#REF!</definedName>
    <definedName name="TACADEMICO" localSheetId="49">#REF!</definedName>
    <definedName name="TACADEMICO" localSheetId="7">#REF!</definedName>
    <definedName name="TACADEMICO" localSheetId="9">#REF!</definedName>
    <definedName name="TACADEMICO" localSheetId="4">#REF!</definedName>
    <definedName name="TACADEMICO" localSheetId="113">#REF!</definedName>
    <definedName name="TACADEMICO" localSheetId="64">#REF!</definedName>
    <definedName name="TACADEMICO" localSheetId="67">#REF!</definedName>
    <definedName name="TACADEMICO" localSheetId="62">#REF!</definedName>
    <definedName name="TACADEMICO" localSheetId="63">#REF!</definedName>
    <definedName name="TACADEMICO" localSheetId="66">#REF!</definedName>
    <definedName name="TACADEMICO" localSheetId="65">#REF!</definedName>
    <definedName name="TACADEMICO">#REF!</definedName>
    <definedName name="TBASE" localSheetId="20">#REF!</definedName>
    <definedName name="TBASE" localSheetId="22">#REF!</definedName>
    <definedName name="TBASE" localSheetId="23">#REF!</definedName>
    <definedName name="TBASE" localSheetId="27">#REF!</definedName>
    <definedName name="TBASE" localSheetId="13">#REF!</definedName>
    <definedName name="TBASE" localSheetId="21">#REF!</definedName>
    <definedName name="TBASE" localSheetId="17">#REF!</definedName>
    <definedName name="TBASE" localSheetId="15">#REF!</definedName>
    <definedName name="TBASE" localSheetId="24">#REF!</definedName>
    <definedName name="TBASE" localSheetId="31">#REF!</definedName>
    <definedName name="TBASE" localSheetId="30">#REF!</definedName>
    <definedName name="TBASE" localSheetId="60">#REF!</definedName>
    <definedName name="TBASE" localSheetId="58">#REF!</definedName>
    <definedName name="TBASE" localSheetId="89">#REF!</definedName>
    <definedName name="TBASE" localSheetId="50">#REF!</definedName>
    <definedName name="TBASE" localSheetId="49">#REF!</definedName>
    <definedName name="TBASE" localSheetId="7">#REF!</definedName>
    <definedName name="TBASE" localSheetId="9">#REF!</definedName>
    <definedName name="TBASE" localSheetId="4">#REF!</definedName>
    <definedName name="TBASE" localSheetId="113">#REF!</definedName>
    <definedName name="TBASE" localSheetId="64">#REF!</definedName>
    <definedName name="TBASE" localSheetId="67">#REF!</definedName>
    <definedName name="TBASE" localSheetId="62">#REF!</definedName>
    <definedName name="TBASE" localSheetId="63">#REF!</definedName>
    <definedName name="TBASE" localSheetId="66">#REF!</definedName>
    <definedName name="TBASE" localSheetId="65">#REF!</definedName>
    <definedName name="TBASE">#REF!</definedName>
    <definedName name="TCONFIANZA" localSheetId="20">#REF!</definedName>
    <definedName name="TCONFIANZA" localSheetId="22">#REF!</definedName>
    <definedName name="TCONFIANZA" localSheetId="23">#REF!</definedName>
    <definedName name="TCONFIANZA" localSheetId="27">#REF!</definedName>
    <definedName name="TCONFIANZA" localSheetId="13">#REF!</definedName>
    <definedName name="TCONFIANZA" localSheetId="21">#REF!</definedName>
    <definedName name="TCONFIANZA" localSheetId="17">#REF!</definedName>
    <definedName name="TCONFIANZA" localSheetId="15">#REF!</definedName>
    <definedName name="TCONFIANZA" localSheetId="24">#REF!</definedName>
    <definedName name="TCONFIANZA" localSheetId="31">#REF!</definedName>
    <definedName name="TCONFIANZA" localSheetId="30">#REF!</definedName>
    <definedName name="TCONFIANZA" localSheetId="60">#REF!</definedName>
    <definedName name="TCONFIANZA" localSheetId="58">#REF!</definedName>
    <definedName name="TCONFIANZA" localSheetId="89">#REF!</definedName>
    <definedName name="TCONFIANZA" localSheetId="50">#REF!</definedName>
    <definedName name="TCONFIANZA" localSheetId="49">#REF!</definedName>
    <definedName name="TCONFIANZA" localSheetId="7">#REF!</definedName>
    <definedName name="TCONFIANZA" localSheetId="9">#REF!</definedName>
    <definedName name="TCONFIANZA" localSheetId="4">#REF!</definedName>
    <definedName name="TCONFIANZA" localSheetId="113">#REF!</definedName>
    <definedName name="TCONFIANZA" localSheetId="64">#REF!</definedName>
    <definedName name="TCONFIANZA" localSheetId="67">#REF!</definedName>
    <definedName name="TCONFIANZA" localSheetId="62">#REF!</definedName>
    <definedName name="TCONFIANZA" localSheetId="63">#REF!</definedName>
    <definedName name="TCONFIANZA" localSheetId="66">#REF!</definedName>
    <definedName name="TCONFIANZA" localSheetId="65">#REF!</definedName>
    <definedName name="TCONFIANZA">#REF!</definedName>
    <definedName name="TFUNCIONARIOS" localSheetId="20">#REF!</definedName>
    <definedName name="TFUNCIONARIOS" localSheetId="22">#REF!</definedName>
    <definedName name="TFUNCIONARIOS" localSheetId="23">#REF!</definedName>
    <definedName name="TFUNCIONARIOS" localSheetId="27">#REF!</definedName>
    <definedName name="TFUNCIONARIOS" localSheetId="13">#REF!</definedName>
    <definedName name="TFUNCIONARIOS" localSheetId="21">#REF!</definedName>
    <definedName name="TFUNCIONARIOS" localSheetId="17">#REF!</definedName>
    <definedName name="TFUNCIONARIOS" localSheetId="15">#REF!</definedName>
    <definedName name="TFUNCIONARIOS" localSheetId="24">#REF!</definedName>
    <definedName name="TFUNCIONARIOS" localSheetId="31">#REF!</definedName>
    <definedName name="TFUNCIONARIOS" localSheetId="30">#REF!</definedName>
    <definedName name="TFUNCIONARIOS" localSheetId="60">#REF!</definedName>
    <definedName name="TFUNCIONARIOS" localSheetId="58">#REF!</definedName>
    <definedName name="TFUNCIONARIOS" localSheetId="89">#REF!</definedName>
    <definedName name="TFUNCIONARIOS" localSheetId="50">#REF!</definedName>
    <definedName name="TFUNCIONARIOS" localSheetId="49">#REF!</definedName>
    <definedName name="TFUNCIONARIOS" localSheetId="7">#REF!</definedName>
    <definedName name="TFUNCIONARIOS" localSheetId="9">#REF!</definedName>
    <definedName name="TFUNCIONARIOS" localSheetId="4">#REF!</definedName>
    <definedName name="TFUNCIONARIOS" localSheetId="113">#REF!</definedName>
    <definedName name="TFUNCIONARIOS" localSheetId="64">#REF!</definedName>
    <definedName name="TFUNCIONARIOS" localSheetId="67">#REF!</definedName>
    <definedName name="TFUNCIONARIOS" localSheetId="62">#REF!</definedName>
    <definedName name="TFUNCIONARIOS" localSheetId="63">#REF!</definedName>
    <definedName name="TFUNCIONARIOS" localSheetId="66">#REF!</definedName>
    <definedName name="TFUNCIONARIOS" localSheetId="65">#REF!</definedName>
    <definedName name="TFUNCIONARIOS">#REF!</definedName>
    <definedName name="TIPO_GMM_TIP">[21]CATALOGOS!$N$3:$N$4</definedName>
    <definedName name="TIPO_Q_TIP">[21]CATALOGOS!$L$3:$L$5</definedName>
    <definedName name="_xlnm.Print_Titles" localSheetId="88">'I_EF_Descripción de obras'!$2:$2</definedName>
    <definedName name="_xlnm.Print_Titles" localSheetId="89">'I_EF_Obras destacadas'!#REF!</definedName>
    <definedName name="_xlnm.Print_Titles" localSheetId="49">'I_Proyectos de Investigación'!$2:$2</definedName>
    <definedName name="Títulos_a_imprimir_IM">[4]IPNATM01!$A$2:$IV$18</definedName>
    <definedName name="tlax1" localSheetId="20">#REF!</definedName>
    <definedName name="tlax1" localSheetId="22">#REF!</definedName>
    <definedName name="tlax1" localSheetId="23">#REF!</definedName>
    <definedName name="tlax1" localSheetId="27">#REF!</definedName>
    <definedName name="tlax1" localSheetId="13">#REF!</definedName>
    <definedName name="tlax1" localSheetId="21">#REF!</definedName>
    <definedName name="tlax1" localSheetId="17">#REF!</definedName>
    <definedName name="tlax1" localSheetId="15">#REF!</definedName>
    <definedName name="tlax1" localSheetId="24">#REF!</definedName>
    <definedName name="tlax1" localSheetId="31">#REF!</definedName>
    <definedName name="tlax1" localSheetId="30">#REF!</definedName>
    <definedName name="tlax1" localSheetId="60">#REF!</definedName>
    <definedName name="tlax1" localSheetId="58">#REF!</definedName>
    <definedName name="tlax1" localSheetId="89">#REF!</definedName>
    <definedName name="tlax1" localSheetId="50">#REF!</definedName>
    <definedName name="tlax1" localSheetId="49">#REF!</definedName>
    <definedName name="tlax1" localSheetId="7">#REF!</definedName>
    <definedName name="tlax1" localSheetId="9">#REF!</definedName>
    <definedName name="tlax1" localSheetId="4">#REF!</definedName>
    <definedName name="tlax1" localSheetId="113">#REF!</definedName>
    <definedName name="tlax1" localSheetId="64">#REF!</definedName>
    <definedName name="tlax1" localSheetId="67">#REF!</definedName>
    <definedName name="tlax1" localSheetId="62">#REF!</definedName>
    <definedName name="tlax1" localSheetId="63">#REF!</definedName>
    <definedName name="tlax1" localSheetId="66">#REF!</definedName>
    <definedName name="tlax1" localSheetId="65">#REF!</definedName>
    <definedName name="tlax1">#REF!</definedName>
    <definedName name="tlax2" localSheetId="20">#REF!</definedName>
    <definedName name="tlax2" localSheetId="22">#REF!</definedName>
    <definedName name="tlax2" localSheetId="23">#REF!</definedName>
    <definedName name="tlax2" localSheetId="27">#REF!</definedName>
    <definedName name="tlax2" localSheetId="13">#REF!</definedName>
    <definedName name="tlax2" localSheetId="21">#REF!</definedName>
    <definedName name="tlax2" localSheetId="17">#REF!</definedName>
    <definedName name="tlax2" localSheetId="15">#REF!</definedName>
    <definedName name="tlax2" localSheetId="24">#REF!</definedName>
    <definedName name="tlax2" localSheetId="31">#REF!</definedName>
    <definedName name="tlax2" localSheetId="30">#REF!</definedName>
    <definedName name="tlax2" localSheetId="60">#REF!</definedName>
    <definedName name="tlax2" localSheetId="58">#REF!</definedName>
    <definedName name="tlax2" localSheetId="89">#REF!</definedName>
    <definedName name="tlax2" localSheetId="50">#REF!</definedName>
    <definedName name="tlax2" localSheetId="49">#REF!</definedName>
    <definedName name="tlax2" localSheetId="7">#REF!</definedName>
    <definedName name="tlax2" localSheetId="9">#REF!</definedName>
    <definedName name="tlax2" localSheetId="4">#REF!</definedName>
    <definedName name="tlax2" localSheetId="113">#REF!</definedName>
    <definedName name="tlax2" localSheetId="64">#REF!</definedName>
    <definedName name="tlax2" localSheetId="67">#REF!</definedName>
    <definedName name="tlax2" localSheetId="62">#REF!</definedName>
    <definedName name="tlax2" localSheetId="63">#REF!</definedName>
    <definedName name="tlax2" localSheetId="66">#REF!</definedName>
    <definedName name="tlax2" localSheetId="65">#REF!</definedName>
    <definedName name="tlax2">#REF!</definedName>
    <definedName name="Total" localSheetId="20">#REF!</definedName>
    <definedName name="Total" localSheetId="22">#REF!</definedName>
    <definedName name="Total" localSheetId="23">#REF!</definedName>
    <definedName name="Total" localSheetId="27">#REF!</definedName>
    <definedName name="Total" localSheetId="13">#REF!</definedName>
    <definedName name="Total" localSheetId="21">#REF!</definedName>
    <definedName name="Total" localSheetId="17">#REF!</definedName>
    <definedName name="Total" localSheetId="15">#REF!</definedName>
    <definedName name="Total" localSheetId="24">#REF!</definedName>
    <definedName name="Total" localSheetId="31">#REF!</definedName>
    <definedName name="Total" localSheetId="30">#REF!</definedName>
    <definedName name="Total" localSheetId="60">#REF!</definedName>
    <definedName name="Total" localSheetId="58">#REF!</definedName>
    <definedName name="Total" localSheetId="89">#REF!</definedName>
    <definedName name="Total" localSheetId="50">#REF!</definedName>
    <definedName name="Total" localSheetId="49">#REF!</definedName>
    <definedName name="Total" localSheetId="7">#REF!</definedName>
    <definedName name="Total" localSheetId="9">#REF!</definedName>
    <definedName name="Total" localSheetId="4">#REF!</definedName>
    <definedName name="Total" localSheetId="113">#REF!</definedName>
    <definedName name="Total" localSheetId="64">#REF!</definedName>
    <definedName name="Total" localSheetId="67">#REF!</definedName>
    <definedName name="Total" localSheetId="62">#REF!</definedName>
    <definedName name="Total" localSheetId="63">#REF!</definedName>
    <definedName name="Total" localSheetId="66">#REF!</definedName>
    <definedName name="Total" localSheetId="65">#REF!</definedName>
    <definedName name="Total">#REF!</definedName>
    <definedName name="TTTT" localSheetId="20">'[7]32CCG94'!#REF!</definedName>
    <definedName name="TTTT" localSheetId="22">'[7]32CCG94'!#REF!</definedName>
    <definedName name="TTTT" localSheetId="23">'[7]32CCG94'!#REF!</definedName>
    <definedName name="TTTT" localSheetId="27">'[7]32CCG94'!#REF!</definedName>
    <definedName name="TTTT" localSheetId="13">'[7]32CCG94'!#REF!</definedName>
    <definedName name="TTTT" localSheetId="21">'[7]32CCG94'!#REF!</definedName>
    <definedName name="TTTT" localSheetId="17">'[7]32CCG94'!#REF!</definedName>
    <definedName name="TTTT" localSheetId="15">'[7]32CCG94'!#REF!</definedName>
    <definedName name="TTTT" localSheetId="24">'[7]32CCG94'!#REF!</definedName>
    <definedName name="TTTT" localSheetId="31">'[7]32CCG94'!#REF!</definedName>
    <definedName name="TTTT" localSheetId="30">'[7]32CCG94'!#REF!</definedName>
    <definedName name="TTTT" localSheetId="60">'[7]32CCG94'!#REF!</definedName>
    <definedName name="TTTT" localSheetId="58">'[7]32CCG94'!#REF!</definedName>
    <definedName name="TTTT" localSheetId="48">'[7]32CCG94'!#REF!</definedName>
    <definedName name="TTTT" localSheetId="88">'[7]32CCG94'!#REF!</definedName>
    <definedName name="TTTT" localSheetId="89">'[7]32CCG94'!#REF!</definedName>
    <definedName name="TTTT" localSheetId="50">'[7]32CCG94'!#REF!</definedName>
    <definedName name="TTTT" localSheetId="49">'[7]32CCG94'!#REF!</definedName>
    <definedName name="TTTT" localSheetId="7">'[7]32CCG94'!#REF!</definedName>
    <definedName name="TTTT" localSheetId="9">'[7]32CCG94'!#REF!</definedName>
    <definedName name="TTTT" localSheetId="4">'[7]32CCG94'!#REF!</definedName>
    <definedName name="TTTT" localSheetId="114">'[7]32CCG94'!#REF!</definedName>
    <definedName name="TTTT" localSheetId="64">#REF!</definedName>
    <definedName name="TTTT" localSheetId="67">#REF!</definedName>
    <definedName name="TTTT" localSheetId="62">#REF!</definedName>
    <definedName name="TTTT" localSheetId="63">#REF!</definedName>
    <definedName name="TTTT" localSheetId="66">#REF!</definedName>
    <definedName name="TTTT" localSheetId="65">#REF!</definedName>
    <definedName name="TTTT">'[7]32CCG94'!#REF!</definedName>
    <definedName name="Tulanc" localSheetId="20">#REF!</definedName>
    <definedName name="Tulanc" localSheetId="22">#REF!</definedName>
    <definedName name="Tulanc" localSheetId="23">#REF!</definedName>
    <definedName name="Tulanc" localSheetId="27">#REF!</definedName>
    <definedName name="Tulanc" localSheetId="13">#REF!</definedName>
    <definedName name="Tulanc" localSheetId="21">#REF!</definedName>
    <definedName name="Tulanc" localSheetId="17">#REF!</definedName>
    <definedName name="Tulanc" localSheetId="15">#REF!</definedName>
    <definedName name="Tulanc" localSheetId="24">#REF!</definedName>
    <definedName name="Tulanc" localSheetId="31">#REF!</definedName>
    <definedName name="Tulanc" localSheetId="30">#REF!</definedName>
    <definedName name="Tulanc" localSheetId="60">#REF!</definedName>
    <definedName name="Tulanc" localSheetId="58">#REF!</definedName>
    <definedName name="Tulanc" localSheetId="48">#REF!</definedName>
    <definedName name="Tulanc" localSheetId="88">#REF!</definedName>
    <definedName name="Tulanc" localSheetId="89">#REF!</definedName>
    <definedName name="Tulanc" localSheetId="50">#REF!</definedName>
    <definedName name="Tulanc" localSheetId="49">#REF!</definedName>
    <definedName name="Tulanc" localSheetId="7">#REF!</definedName>
    <definedName name="Tulanc" localSheetId="9">#REF!</definedName>
    <definedName name="Tulanc" localSheetId="4">#REF!</definedName>
    <definedName name="Tulanc" localSheetId="113">#REF!</definedName>
    <definedName name="Tulanc" localSheetId="64">#REF!</definedName>
    <definedName name="Tulanc" localSheetId="67">#REF!</definedName>
    <definedName name="Tulanc" localSheetId="62">#REF!</definedName>
    <definedName name="Tulanc" localSheetId="63">#REF!</definedName>
    <definedName name="Tulanc" localSheetId="66">#REF!</definedName>
    <definedName name="Tulanc" localSheetId="65">#REF!</definedName>
    <definedName name="Tulanc">#REF!</definedName>
    <definedName name="UABC95" localSheetId="20">'[7]32CCG94'!#REF!</definedName>
    <definedName name="UABC95" localSheetId="22">'[7]32CCG94'!#REF!</definedName>
    <definedName name="UABC95" localSheetId="23">'[7]32CCG94'!#REF!</definedName>
    <definedName name="UABC95" localSheetId="27">'[7]32CCG94'!#REF!</definedName>
    <definedName name="UABC95" localSheetId="13">'[7]32CCG94'!#REF!</definedName>
    <definedName name="UABC95" localSheetId="21">'[7]32CCG94'!#REF!</definedName>
    <definedName name="UABC95" localSheetId="17">'[7]32CCG94'!#REF!</definedName>
    <definedName name="UABC95" localSheetId="15">'[7]32CCG94'!#REF!</definedName>
    <definedName name="UABC95" localSheetId="24">'[7]32CCG94'!#REF!</definedName>
    <definedName name="UABC95" localSheetId="31">'[7]32CCG94'!#REF!</definedName>
    <definedName name="UABC95" localSheetId="30">'[7]32CCG94'!#REF!</definedName>
    <definedName name="UABC95" localSheetId="60">'[12]32CCG94'!#REF!</definedName>
    <definedName name="UABC95" localSheetId="58">'[12]32CCG94'!#REF!</definedName>
    <definedName name="UABC95" localSheetId="48">'[7]32CCG94'!#REF!</definedName>
    <definedName name="UABC95" localSheetId="88">'[13]32CCG94'!#REF!</definedName>
    <definedName name="UABC95" localSheetId="89">'[13]32CCG94'!#REF!</definedName>
    <definedName name="UABC95" localSheetId="50">'[7]32CCG94'!#REF!</definedName>
    <definedName name="UABC95" localSheetId="49">'[7]32CCG94'!#REF!</definedName>
    <definedName name="UABC95" localSheetId="7">'[7]32CCG94'!#REF!</definedName>
    <definedName name="UABC95" localSheetId="9">'[7]32CCG94'!#REF!</definedName>
    <definedName name="UABC95" localSheetId="4">'[7]32CCG94'!#REF!</definedName>
    <definedName name="UABC95" localSheetId="114">'[7]32CCG94'!#REF!</definedName>
    <definedName name="UABC95" localSheetId="64">#REF!</definedName>
    <definedName name="UABC95" localSheetId="67">#REF!</definedName>
    <definedName name="UABC95" localSheetId="62">#REF!</definedName>
    <definedName name="UABC95" localSheetId="63">#REF!</definedName>
    <definedName name="UABC95" localSheetId="66">#REF!</definedName>
    <definedName name="UABC95" localSheetId="65">#REF!</definedName>
    <definedName name="UABC95">'[7]32CCG94'!#REF!</definedName>
    <definedName name="UABC97" localSheetId="20">'[7]32CCG94'!#REF!</definedName>
    <definedName name="UABC97" localSheetId="22">'[7]32CCG94'!#REF!</definedName>
    <definedName name="UABC97" localSheetId="23">'[7]32CCG94'!#REF!</definedName>
    <definedName name="UABC97" localSheetId="27">'[7]32CCG94'!#REF!</definedName>
    <definedName name="UABC97" localSheetId="13">'[7]32CCG94'!#REF!</definedName>
    <definedName name="UABC97" localSheetId="21">'[7]32CCG94'!#REF!</definedName>
    <definedName name="UABC97" localSheetId="17">'[7]32CCG94'!#REF!</definedName>
    <definedName name="UABC97" localSheetId="15">'[7]32CCG94'!#REF!</definedName>
    <definedName name="UABC97" localSheetId="24">'[7]32CCG94'!#REF!</definedName>
    <definedName name="UABC97" localSheetId="31">'[7]32CCG94'!#REF!</definedName>
    <definedName name="UABC97" localSheetId="30">'[7]32CCG94'!#REF!</definedName>
    <definedName name="UABC97" localSheetId="60">'[12]32CCG94'!#REF!</definedName>
    <definedName name="UABC97" localSheetId="58">'[12]32CCG94'!#REF!</definedName>
    <definedName name="UABC97" localSheetId="48">'[7]32CCG94'!#REF!</definedName>
    <definedName name="UABC97" localSheetId="88">'[13]32CCG94'!#REF!</definedName>
    <definedName name="UABC97" localSheetId="89">'[13]32CCG94'!#REF!</definedName>
    <definedName name="UABC97" localSheetId="50">'[7]32CCG94'!#REF!</definedName>
    <definedName name="UABC97" localSheetId="49">'[7]32CCG94'!#REF!</definedName>
    <definedName name="UABC97" localSheetId="7">'[7]32CCG94'!#REF!</definedName>
    <definedName name="UABC97" localSheetId="9">'[7]32CCG94'!#REF!</definedName>
    <definedName name="UABC97" localSheetId="4">'[7]32CCG94'!#REF!</definedName>
    <definedName name="UABC97" localSheetId="114">'[7]32CCG94'!#REF!</definedName>
    <definedName name="UABC97" localSheetId="64">#REF!</definedName>
    <definedName name="UABC97" localSheetId="67">#REF!</definedName>
    <definedName name="UABC97" localSheetId="62">#REF!</definedName>
    <definedName name="UABC97" localSheetId="63">#REF!</definedName>
    <definedName name="UABC97" localSheetId="66">#REF!</definedName>
    <definedName name="UABC97" localSheetId="65">#REF!</definedName>
    <definedName name="UABC97">'[7]32CCG94'!#REF!</definedName>
    <definedName name="USESE">[4]planew99!$A$10:$J$130</definedName>
    <definedName name="v" localSheetId="20">#REF!</definedName>
    <definedName name="v" localSheetId="22">#REF!</definedName>
    <definedName name="v" localSheetId="23">#REF!</definedName>
    <definedName name="v" localSheetId="27">#REF!</definedName>
    <definedName name="v" localSheetId="13">#REF!</definedName>
    <definedName name="v" localSheetId="21">#REF!</definedName>
    <definedName name="v" localSheetId="17">#REF!</definedName>
    <definedName name="v" localSheetId="15">#REF!</definedName>
    <definedName name="v" localSheetId="24">#REF!</definedName>
    <definedName name="v" localSheetId="31">#REF!</definedName>
    <definedName name="v" localSheetId="30">#REF!</definedName>
    <definedName name="v" localSheetId="60">#REF!</definedName>
    <definedName name="v" localSheetId="58">#REF!</definedName>
    <definedName name="v" localSheetId="89">#REF!</definedName>
    <definedName name="v" localSheetId="50">#REF!</definedName>
    <definedName name="v" localSheetId="49">#REF!</definedName>
    <definedName name="v" localSheetId="7">#REF!</definedName>
    <definedName name="v" localSheetId="9">#REF!</definedName>
    <definedName name="v" localSheetId="4">#REF!</definedName>
    <definedName name="v" localSheetId="113">#REF!</definedName>
    <definedName name="v" localSheetId="64">#REF!</definedName>
    <definedName name="v" localSheetId="67">#REF!</definedName>
    <definedName name="v" localSheetId="62">#REF!</definedName>
    <definedName name="v" localSheetId="63">#REF!</definedName>
    <definedName name="v" localSheetId="66">#REF!</definedName>
    <definedName name="v" localSheetId="65">#REF!</definedName>
    <definedName name="v">#REF!</definedName>
    <definedName name="VEGA" localSheetId="20">'[7]32CCG94'!#REF!</definedName>
    <definedName name="VEGA" localSheetId="22">'[7]32CCG94'!#REF!</definedName>
    <definedName name="VEGA" localSheetId="23">'[7]32CCG94'!#REF!</definedName>
    <definedName name="VEGA" localSheetId="27">'[7]32CCG94'!#REF!</definedName>
    <definedName name="VEGA" localSheetId="13">'[7]32CCG94'!#REF!</definedName>
    <definedName name="VEGA" localSheetId="21">'[7]32CCG94'!#REF!</definedName>
    <definedName name="VEGA" localSheetId="17">'[7]32CCG94'!#REF!</definedName>
    <definedName name="VEGA" localSheetId="15">'[7]32CCG94'!#REF!</definedName>
    <definedName name="VEGA" localSheetId="24">'[7]32CCG94'!#REF!</definedName>
    <definedName name="VEGA" localSheetId="31">'[7]32CCG94'!#REF!</definedName>
    <definedName name="VEGA" localSheetId="30">'[7]32CCG94'!#REF!</definedName>
    <definedName name="VEGA" localSheetId="60">'[20]32CCG94'!#REF!</definedName>
    <definedName name="VEGA" localSheetId="58">'[20]32CCG94'!#REF!</definedName>
    <definedName name="VEGA" localSheetId="48">'[7]32CCG94'!#REF!</definedName>
    <definedName name="VEGA" localSheetId="88">'[8]32CCG94'!#REF!</definedName>
    <definedName name="VEGA" localSheetId="89">'[8]32CCG94'!#REF!</definedName>
    <definedName name="VEGA" localSheetId="50">'[7]32CCG94'!#REF!</definedName>
    <definedName name="VEGA" localSheetId="49">'[7]32CCG94'!#REF!</definedName>
    <definedName name="VEGA" localSheetId="7">'[7]32CCG94'!#REF!</definedName>
    <definedName name="VEGA" localSheetId="9">'[7]32CCG94'!#REF!</definedName>
    <definedName name="VEGA" localSheetId="4">'[7]32CCG94'!#REF!</definedName>
    <definedName name="VEGA" localSheetId="114">'[7]32CCG94'!#REF!</definedName>
    <definedName name="VEGA" localSheetId="64">#REF!</definedName>
    <definedName name="VEGA" localSheetId="67">#REF!</definedName>
    <definedName name="VEGA" localSheetId="62">#REF!</definedName>
    <definedName name="VEGA" localSheetId="63">#REF!</definedName>
    <definedName name="VEGA" localSheetId="66">#REF!</definedName>
    <definedName name="VEGA" localSheetId="65">#REF!</definedName>
    <definedName name="VEGA">'[7]32CCG94'!#REF!</definedName>
    <definedName name="VRREW" localSheetId="20">'[7]32CCG94'!#REF!</definedName>
    <definedName name="VRREW" localSheetId="22">'[7]32CCG94'!#REF!</definedName>
    <definedName name="VRREW" localSheetId="23">'[7]32CCG94'!#REF!</definedName>
    <definedName name="VRREW" localSheetId="27">'[7]32CCG94'!#REF!</definedName>
    <definedName name="VRREW" localSheetId="13">'[7]32CCG94'!#REF!</definedName>
    <definedName name="VRREW" localSheetId="21">'[7]32CCG94'!#REF!</definedName>
    <definedName name="VRREW" localSheetId="17">'[7]32CCG94'!#REF!</definedName>
    <definedName name="VRREW" localSheetId="15">'[7]32CCG94'!#REF!</definedName>
    <definedName name="VRREW" localSheetId="24">'[7]32CCG94'!#REF!</definedName>
    <definedName name="VRREW" localSheetId="31">'[7]32CCG94'!#REF!</definedName>
    <definedName name="VRREW" localSheetId="30">'[7]32CCG94'!#REF!</definedName>
    <definedName name="VRREW" localSheetId="60">'[12]32CCG94'!#REF!</definedName>
    <definedName name="VRREW" localSheetId="58">'[12]32CCG94'!#REF!</definedName>
    <definedName name="VRREW" localSheetId="48">'[7]32CCG94'!#REF!</definedName>
    <definedName name="VRREW" localSheetId="88">'[13]32CCG94'!#REF!</definedName>
    <definedName name="VRREW" localSheetId="89">'[13]32CCG94'!#REF!</definedName>
    <definedName name="VRREW" localSheetId="50">'[7]32CCG94'!#REF!</definedName>
    <definedName name="VRREW" localSheetId="49">'[7]32CCG94'!#REF!</definedName>
    <definedName name="VRREW" localSheetId="7">'[7]32CCG94'!#REF!</definedName>
    <definedName name="VRREW" localSheetId="9">'[7]32CCG94'!#REF!</definedName>
    <definedName name="VRREW" localSheetId="4">'[7]32CCG94'!#REF!</definedName>
    <definedName name="VRREW" localSheetId="114">'[7]32CCG94'!#REF!</definedName>
    <definedName name="VRREW" localSheetId="64">#REF!</definedName>
    <definedName name="VRREW" localSheetId="67">#REF!</definedName>
    <definedName name="VRREW" localSheetId="62">#REF!</definedName>
    <definedName name="VRREW" localSheetId="63">#REF!</definedName>
    <definedName name="VRREW" localSheetId="66">#REF!</definedName>
    <definedName name="VRREW" localSheetId="65">#REF!</definedName>
    <definedName name="VRREW">'[7]32CCG94'!#REF!</definedName>
    <definedName name="VV" localSheetId="20">#REF!</definedName>
    <definedName name="VV" localSheetId="22">#REF!</definedName>
    <definedName name="VV" localSheetId="23">#REF!</definedName>
    <definedName name="VV" localSheetId="27">#REF!</definedName>
    <definedName name="VV" localSheetId="13">#REF!</definedName>
    <definedName name="VV" localSheetId="21">#REF!</definedName>
    <definedName name="VV" localSheetId="17">#REF!</definedName>
    <definedName name="VV" localSheetId="15">#REF!</definedName>
    <definedName name="VV" localSheetId="24">#REF!</definedName>
    <definedName name="VV" localSheetId="31">#REF!</definedName>
    <definedName name="VV" localSheetId="30">#REF!</definedName>
    <definedName name="VV" localSheetId="60">#REF!</definedName>
    <definedName name="VV" localSheetId="58">#REF!</definedName>
    <definedName name="VV" localSheetId="48">#REF!</definedName>
    <definedName name="VV" localSheetId="88">#REF!</definedName>
    <definedName name="VV" localSheetId="89">#REF!</definedName>
    <definedName name="VV" localSheetId="50">#REF!</definedName>
    <definedName name="VV" localSheetId="49">#REF!</definedName>
    <definedName name="VV" localSheetId="7">#REF!</definedName>
    <definedName name="VV" localSheetId="9">#REF!</definedName>
    <definedName name="VV" localSheetId="4">#REF!</definedName>
    <definedName name="VV" localSheetId="113">#REF!</definedName>
    <definedName name="VV" localSheetId="64">#REF!</definedName>
    <definedName name="VV" localSheetId="67">#REF!</definedName>
    <definedName name="VV" localSheetId="62">#REF!</definedName>
    <definedName name="VV" localSheetId="63">#REF!</definedName>
    <definedName name="VV" localSheetId="66">#REF!</definedName>
    <definedName name="VV" localSheetId="65">#REF!</definedName>
    <definedName name="VV">#REF!</definedName>
    <definedName name="VVVVVVVVVVVVVVVV" localSheetId="20">'[7]32CCG94'!#REF!</definedName>
    <definedName name="VVVVVVVVVVVVVVVV" localSheetId="22">'[7]32CCG94'!#REF!</definedName>
    <definedName name="VVVVVVVVVVVVVVVV" localSheetId="23">'[7]32CCG94'!#REF!</definedName>
    <definedName name="VVVVVVVVVVVVVVVV" localSheetId="27">'[7]32CCG94'!#REF!</definedName>
    <definedName name="VVVVVVVVVVVVVVVV" localSheetId="13">'[7]32CCG94'!#REF!</definedName>
    <definedName name="VVVVVVVVVVVVVVVV" localSheetId="21">'[7]32CCG94'!#REF!</definedName>
    <definedName name="VVVVVVVVVVVVVVVV" localSheetId="17">'[7]32CCG94'!#REF!</definedName>
    <definedName name="VVVVVVVVVVVVVVVV" localSheetId="15">'[7]32CCG94'!#REF!</definedName>
    <definedName name="VVVVVVVVVVVVVVVV" localSheetId="24">'[7]32CCG94'!#REF!</definedName>
    <definedName name="VVVVVVVVVVVVVVVV" localSheetId="31">'[7]32CCG94'!#REF!</definedName>
    <definedName name="VVVVVVVVVVVVVVVV" localSheetId="30">'[7]32CCG94'!#REF!</definedName>
    <definedName name="VVVVVVVVVVVVVVVV" localSheetId="60">'[7]32CCG94'!#REF!</definedName>
    <definedName name="VVVVVVVVVVVVVVVV" localSheetId="58">'[7]32CCG94'!#REF!</definedName>
    <definedName name="VVVVVVVVVVVVVVVV" localSheetId="48">'[7]32CCG94'!#REF!</definedName>
    <definedName name="VVVVVVVVVVVVVVVV" localSheetId="88">'[7]32CCG94'!#REF!</definedName>
    <definedName name="VVVVVVVVVVVVVVVV" localSheetId="89">'[7]32CCG94'!#REF!</definedName>
    <definedName name="VVVVVVVVVVVVVVVV" localSheetId="50">'[7]32CCG94'!#REF!</definedName>
    <definedName name="VVVVVVVVVVVVVVVV" localSheetId="49">'[7]32CCG94'!#REF!</definedName>
    <definedName name="VVVVVVVVVVVVVVVV" localSheetId="7">'[7]32CCG94'!#REF!</definedName>
    <definedName name="VVVVVVVVVVVVVVVV" localSheetId="9">'[7]32CCG94'!#REF!</definedName>
    <definedName name="VVVVVVVVVVVVVVVV" localSheetId="4">'[7]32CCG94'!#REF!</definedName>
    <definedName name="VVVVVVVVVVVVVVVV" localSheetId="114">'[7]32CCG94'!#REF!</definedName>
    <definedName name="VVVVVVVVVVVVVVVV" localSheetId="64">#REF!</definedName>
    <definedName name="VVVVVVVVVVVVVVVV" localSheetId="67">#REF!</definedName>
    <definedName name="VVVVVVVVVVVVVVVV" localSheetId="62">#REF!</definedName>
    <definedName name="VVVVVVVVVVVVVVVV" localSheetId="63">#REF!</definedName>
    <definedName name="VVVVVVVVVVVVVVVV" localSheetId="66">#REF!</definedName>
    <definedName name="VVVVVVVVVVVVVVVV" localSheetId="65">#REF!</definedName>
    <definedName name="VVVVVVVVVVVVVVVV">'[7]32CCG94'!#REF!</definedName>
    <definedName name="w" localSheetId="20">#REF!</definedName>
    <definedName name="w" localSheetId="22">#REF!</definedName>
    <definedName name="w" localSheetId="23">#REF!</definedName>
    <definedName name="w" localSheetId="27">#REF!</definedName>
    <definedName name="w" localSheetId="13">#REF!</definedName>
    <definedName name="w" localSheetId="21">#REF!</definedName>
    <definedName name="w" localSheetId="17">#REF!</definedName>
    <definedName name="w" localSheetId="15">#REF!</definedName>
    <definedName name="w" localSheetId="24">#REF!</definedName>
    <definedName name="w" localSheetId="31">#REF!</definedName>
    <definedName name="w" localSheetId="30">#REF!</definedName>
    <definedName name="w" localSheetId="48">#REF!</definedName>
    <definedName name="w" localSheetId="89">#REF!</definedName>
    <definedName name="w" localSheetId="50">#REF!</definedName>
    <definedName name="w" localSheetId="49">#REF!</definedName>
    <definedName name="w" localSheetId="7">#REF!</definedName>
    <definedName name="w" localSheetId="9">#REF!</definedName>
    <definedName name="w" localSheetId="4">#REF!</definedName>
    <definedName name="w" localSheetId="113">#REF!</definedName>
    <definedName name="w" localSheetId="64">#REF!</definedName>
    <definedName name="w" localSheetId="67">#REF!</definedName>
    <definedName name="w" localSheetId="62">#REF!</definedName>
    <definedName name="w" localSheetId="63">#REF!</definedName>
    <definedName name="w" localSheetId="66">#REF!</definedName>
    <definedName name="w" localSheetId="65">#REF!</definedName>
    <definedName name="w">#REF!</definedName>
    <definedName name="x" localSheetId="20">'[7]32CCG94'!#REF!</definedName>
    <definedName name="x" localSheetId="22">'[7]32CCG94'!#REF!</definedName>
    <definedName name="x" localSheetId="23">'[7]32CCG94'!#REF!</definedName>
    <definedName name="x" localSheetId="27">'[7]32CCG94'!#REF!</definedName>
    <definedName name="x" localSheetId="13">'[7]32CCG94'!#REF!</definedName>
    <definedName name="x" localSheetId="21">'[7]32CCG94'!#REF!</definedName>
    <definedName name="x" localSheetId="17">'[7]32CCG94'!#REF!</definedName>
    <definedName name="x" localSheetId="15">'[7]32CCG94'!#REF!</definedName>
    <definedName name="x" localSheetId="24">'[7]32CCG94'!#REF!</definedName>
    <definedName name="x" localSheetId="31">'[7]32CCG94'!#REF!</definedName>
    <definedName name="x" localSheetId="30">'[7]32CCG94'!#REF!</definedName>
    <definedName name="x" localSheetId="60">#REF!</definedName>
    <definedName name="x" localSheetId="58">#REF!</definedName>
    <definedName name="x" localSheetId="48">'[7]32CCG94'!#REF!</definedName>
    <definedName name="x" localSheetId="88">'[7]32CCG94'!#REF!</definedName>
    <definedName name="x" localSheetId="89">'[7]32CCG94'!#REF!</definedName>
    <definedName name="x" localSheetId="50">'[7]32CCG94'!#REF!</definedName>
    <definedName name="x" localSheetId="49">'[7]32CCG94'!#REF!</definedName>
    <definedName name="x" localSheetId="7">'[7]32CCG94'!#REF!</definedName>
    <definedName name="x" localSheetId="9">'[7]32CCG94'!#REF!</definedName>
    <definedName name="x" localSheetId="4">'[7]32CCG94'!#REF!</definedName>
    <definedName name="x" localSheetId="114">'[7]32CCG94'!#REF!</definedName>
    <definedName name="x" localSheetId="64">#REF!</definedName>
    <definedName name="x" localSheetId="67">#REF!</definedName>
    <definedName name="x" localSheetId="62">#REF!</definedName>
    <definedName name="x" localSheetId="63">#REF!</definedName>
    <definedName name="x" localSheetId="66">#REF!</definedName>
    <definedName name="x" localSheetId="65">#REF!</definedName>
    <definedName name="x">'[7]32CCG94'!#REF!</definedName>
    <definedName name="XSE" localSheetId="20">'[7]32CCG94'!#REF!</definedName>
    <definedName name="XSE" localSheetId="22">'[7]32CCG94'!#REF!</definedName>
    <definedName name="XSE" localSheetId="23">'[7]32CCG94'!#REF!</definedName>
    <definedName name="XSE" localSheetId="27">'[7]32CCG94'!#REF!</definedName>
    <definedName name="XSE" localSheetId="13">'[7]32CCG94'!#REF!</definedName>
    <definedName name="XSE" localSheetId="21">'[7]32CCG94'!#REF!</definedName>
    <definedName name="XSE" localSheetId="17">'[7]32CCG94'!#REF!</definedName>
    <definedName name="XSE" localSheetId="15">'[7]32CCG94'!#REF!</definedName>
    <definedName name="XSE" localSheetId="24">'[7]32CCG94'!#REF!</definedName>
    <definedName name="XSE" localSheetId="31">'[7]32CCG94'!#REF!</definedName>
    <definedName name="XSE" localSheetId="30">'[7]32CCG94'!#REF!</definedName>
    <definedName name="XSE" localSheetId="60">'[20]32CCG94'!#REF!</definedName>
    <definedName name="XSE" localSheetId="58">'[20]32CCG94'!#REF!</definedName>
    <definedName name="XSE" localSheetId="48">'[7]32CCG94'!#REF!</definedName>
    <definedName name="XSE" localSheetId="88">'[8]32CCG94'!#REF!</definedName>
    <definedName name="XSE" localSheetId="89">'[8]32CCG94'!#REF!</definedName>
    <definedName name="XSE" localSheetId="50">'[7]32CCG94'!#REF!</definedName>
    <definedName name="XSE" localSheetId="49">'[7]32CCG94'!#REF!</definedName>
    <definedName name="XSE" localSheetId="7">'[7]32CCG94'!#REF!</definedName>
    <definedName name="XSE" localSheetId="9">'[7]32CCG94'!#REF!</definedName>
    <definedName name="XSE" localSheetId="4">'[7]32CCG94'!#REF!</definedName>
    <definedName name="XSE" localSheetId="114">'[7]32CCG94'!#REF!</definedName>
    <definedName name="XSE" localSheetId="64">#REF!</definedName>
    <definedName name="XSE" localSheetId="67">#REF!</definedName>
    <definedName name="XSE" localSheetId="62">#REF!</definedName>
    <definedName name="XSE" localSheetId="63">#REF!</definedName>
    <definedName name="XSE" localSheetId="66">#REF!</definedName>
    <definedName name="XSE" localSheetId="65">#REF!</definedName>
    <definedName name="XSE">'[7]32CCG94'!#REF!</definedName>
    <definedName name="XXXX" localSheetId="20">'[10]32CCG94'!#REF!</definedName>
    <definedName name="XXXX" localSheetId="22">'[10]32CCG94'!#REF!</definedName>
    <definedName name="XXXX" localSheetId="23">'[10]32CCG94'!#REF!</definedName>
    <definedName name="XXXX" localSheetId="27">'[10]32CCG94'!#REF!</definedName>
    <definedName name="XXXX" localSheetId="13">'[10]32CCG94'!#REF!</definedName>
    <definedName name="XXXX" localSheetId="21">'[10]32CCG94'!#REF!</definedName>
    <definedName name="XXXX" localSheetId="17">'[10]32CCG94'!#REF!</definedName>
    <definedName name="XXXX" localSheetId="15">'[10]32CCG94'!#REF!</definedName>
    <definedName name="XXXX" localSheetId="24">'[10]32CCG94'!#REF!</definedName>
    <definedName name="XXXX" localSheetId="31">'[10]32CCG94'!#REF!</definedName>
    <definedName name="XXXX" localSheetId="30">'[10]32CCG94'!#REF!</definedName>
    <definedName name="XXXX" localSheetId="89">'[11]32CCG94'!#REF!</definedName>
    <definedName name="XXXX" localSheetId="50">'[10]32CCG94'!#REF!</definedName>
    <definedName name="XXXX" localSheetId="49">'[10]32CCG94'!#REF!</definedName>
    <definedName name="XXXX" localSheetId="7">'[10]32CCG94'!#REF!</definedName>
    <definedName name="XXXX" localSheetId="9">'[10]32CCG94'!#REF!</definedName>
    <definedName name="XXXX" localSheetId="4">'[10]32CCG94'!#REF!</definedName>
    <definedName name="XXXX" localSheetId="114">'[10]32CCG94'!#REF!</definedName>
    <definedName name="XXXX" localSheetId="64">#REF!</definedName>
    <definedName name="XXXX" localSheetId="67">#REF!</definedName>
    <definedName name="XXXX" localSheetId="62">#REF!</definedName>
    <definedName name="XXXX" localSheetId="63">#REF!</definedName>
    <definedName name="XXXX" localSheetId="66">#REF!</definedName>
    <definedName name="XXXX" localSheetId="65">#REF!</definedName>
    <definedName name="XXXX">'[10]32CCG94'!#REF!</definedName>
    <definedName name="XXXXXX" localSheetId="20" hidden="1">'[4]TAB DCENTE CETI 2002'!#REF!</definedName>
    <definedName name="XXXXXX" localSheetId="22" hidden="1">'[4]TAB DCENTE CETI 2002'!#REF!</definedName>
    <definedName name="XXXXXX" localSheetId="23" hidden="1">'[4]TAB DCENTE CETI 2002'!#REF!</definedName>
    <definedName name="XXXXXX" localSheetId="27" hidden="1">'[4]TAB DCENTE CETI 2002'!#REF!</definedName>
    <definedName name="XXXXXX" localSheetId="13" hidden="1">'[4]TAB DCENTE CETI 2002'!#REF!</definedName>
    <definedName name="XXXXXX" localSheetId="21" hidden="1">'[4]TAB DCENTE CETI 2002'!#REF!</definedName>
    <definedName name="XXXXXX" localSheetId="17" hidden="1">'[4]TAB DCENTE CETI 2002'!#REF!</definedName>
    <definedName name="XXXXXX" localSheetId="15" hidden="1">'[4]TAB DCENTE CETI 2002'!#REF!</definedName>
    <definedName name="XXXXXX" localSheetId="24" hidden="1">'[4]TAB DCENTE CETI 2002'!#REF!</definedName>
    <definedName name="XXXXXX" localSheetId="31" hidden="1">'[4]TAB DCENTE CETI 2002'!#REF!</definedName>
    <definedName name="XXXXXX" localSheetId="30" hidden="1">'[4]TAB DCENTE CETI 2002'!#REF!</definedName>
    <definedName name="XXXXXX" localSheetId="60" hidden="1">'[4]TAB DCENTE CETI 2002'!#REF!</definedName>
    <definedName name="XXXXXX" localSheetId="58" hidden="1">'[4]TAB DCENTE CETI 2002'!#REF!</definedName>
    <definedName name="XXXXXX" localSheetId="89" hidden="1">'[4]TAB DCENTE CETI 2002'!#REF!</definedName>
    <definedName name="XXXXXX" localSheetId="50" hidden="1">'[4]TAB DCENTE CETI 2002'!#REF!</definedName>
    <definedName name="XXXXXX" localSheetId="49" hidden="1">'[4]TAB DCENTE CETI 2002'!#REF!</definedName>
    <definedName name="XXXXXX" localSheetId="7" hidden="1">'[4]TAB DCENTE CETI 2002'!#REF!</definedName>
    <definedName name="XXXXXX" localSheetId="9" hidden="1">'[4]TAB DCENTE CETI 2002'!#REF!</definedName>
    <definedName name="XXXXXX" localSheetId="4" hidden="1">'[4]TAB DCENTE CETI 2002'!#REF!</definedName>
    <definedName name="XXXXXX" localSheetId="114">'[4]TAB DCENTE CETI 2002'!#REF!</definedName>
    <definedName name="XXXXXX" localSheetId="64">#REF!</definedName>
    <definedName name="XXXXXX" localSheetId="67">#REF!</definedName>
    <definedName name="XXXXXX" localSheetId="62">#REF!</definedName>
    <definedName name="XXXXXX" localSheetId="63">#REF!</definedName>
    <definedName name="XXXXXX" localSheetId="66">#REF!</definedName>
    <definedName name="XXXXXX" localSheetId="65">#REF!</definedName>
    <definedName name="XXXXXX" hidden="1">'[4]TAB DCENTE CETI 2002'!#REF!</definedName>
    <definedName name="XXXXXXXXXXXXXXXX" localSheetId="20">'[7]32CCG94'!#REF!</definedName>
    <definedName name="XXXXXXXXXXXXXXXX" localSheetId="22">'[7]32CCG94'!#REF!</definedName>
    <definedName name="XXXXXXXXXXXXXXXX" localSheetId="23">'[7]32CCG94'!#REF!</definedName>
    <definedName name="XXXXXXXXXXXXXXXX" localSheetId="27">'[7]32CCG94'!#REF!</definedName>
    <definedName name="XXXXXXXXXXXXXXXX" localSheetId="13">'[7]32CCG94'!#REF!</definedName>
    <definedName name="XXXXXXXXXXXXXXXX" localSheetId="21">'[7]32CCG94'!#REF!</definedName>
    <definedName name="XXXXXXXXXXXXXXXX" localSheetId="17">'[7]32CCG94'!#REF!</definedName>
    <definedName name="XXXXXXXXXXXXXXXX" localSheetId="15">'[7]32CCG94'!#REF!</definedName>
    <definedName name="XXXXXXXXXXXXXXXX" localSheetId="24">'[7]32CCG94'!#REF!</definedName>
    <definedName name="XXXXXXXXXXXXXXXX" localSheetId="31">'[7]32CCG94'!#REF!</definedName>
    <definedName name="XXXXXXXXXXXXXXXX" localSheetId="30">'[7]32CCG94'!#REF!</definedName>
    <definedName name="XXXXXXXXXXXXXXXX" localSheetId="60">'[12]32CCG94'!#REF!</definedName>
    <definedName name="XXXXXXXXXXXXXXXX" localSheetId="58">'[12]32CCG94'!#REF!</definedName>
    <definedName name="XXXXXXXXXXXXXXXX" localSheetId="48">'[7]32CCG94'!#REF!</definedName>
    <definedName name="XXXXXXXXXXXXXXXX" localSheetId="88">'[13]32CCG94'!#REF!</definedName>
    <definedName name="XXXXXXXXXXXXXXXX" localSheetId="89">'[13]32CCG94'!#REF!</definedName>
    <definedName name="XXXXXXXXXXXXXXXX" localSheetId="50">'[7]32CCG94'!#REF!</definedName>
    <definedName name="XXXXXXXXXXXXXXXX" localSheetId="49">'[7]32CCG94'!#REF!</definedName>
    <definedName name="XXXXXXXXXXXXXXXX" localSheetId="7">'[7]32CCG94'!#REF!</definedName>
    <definedName name="XXXXXXXXXXXXXXXX" localSheetId="9">'[7]32CCG94'!#REF!</definedName>
    <definedName name="XXXXXXXXXXXXXXXX" localSheetId="4">'[7]32CCG94'!#REF!</definedName>
    <definedName name="XXXXXXXXXXXXXXXX" localSheetId="114">'[7]32CCG94'!#REF!</definedName>
    <definedName name="XXXXXXXXXXXXXXXX" localSheetId="64">#REF!</definedName>
    <definedName name="XXXXXXXXXXXXXXXX" localSheetId="67">#REF!</definedName>
    <definedName name="XXXXXXXXXXXXXXXX" localSheetId="62">#REF!</definedName>
    <definedName name="XXXXXXXXXXXXXXXX" localSheetId="63">#REF!</definedName>
    <definedName name="XXXXXXXXXXXXXXXX" localSheetId="66">#REF!</definedName>
    <definedName name="XXXXXXXXXXXXXXXX" localSheetId="65">#REF!</definedName>
    <definedName name="XXXXXXXXXXXXXXXX">'[7]32CCG94'!#REF!</definedName>
    <definedName name="yt" localSheetId="20">#REF!</definedName>
    <definedName name="yt" localSheetId="22">#REF!</definedName>
    <definedName name="yt" localSheetId="23">#REF!</definedName>
    <definedName name="yt" localSheetId="27">#REF!</definedName>
    <definedName name="yt" localSheetId="13">#REF!</definedName>
    <definedName name="yt" localSheetId="21">#REF!</definedName>
    <definedName name="yt" localSheetId="17">#REF!</definedName>
    <definedName name="yt" localSheetId="15">#REF!</definedName>
    <definedName name="yt" localSheetId="24">#REF!</definedName>
    <definedName name="yt" localSheetId="31">#REF!</definedName>
    <definedName name="yt" localSheetId="30">#REF!</definedName>
    <definedName name="yt" localSheetId="60">#REF!</definedName>
    <definedName name="yt" localSheetId="58">#REF!</definedName>
    <definedName name="yt" localSheetId="89">#REF!</definedName>
    <definedName name="yt" localSheetId="50">#REF!</definedName>
    <definedName name="yt" localSheetId="49">#REF!</definedName>
    <definedName name="yt" localSheetId="7">#REF!</definedName>
    <definedName name="yt" localSheetId="9">#REF!</definedName>
    <definedName name="yt" localSheetId="4">#REF!</definedName>
    <definedName name="yt" localSheetId="113">#REF!</definedName>
    <definedName name="yt" localSheetId="64">#REF!</definedName>
    <definedName name="yt" localSheetId="67">#REF!</definedName>
    <definedName name="yt" localSheetId="62">#REF!</definedName>
    <definedName name="yt" localSheetId="63">#REF!</definedName>
    <definedName name="yt" localSheetId="66">#REF!</definedName>
    <definedName name="yt" localSheetId="65">#REF!</definedName>
    <definedName name="yt">#REF!</definedName>
    <definedName name="ytr" localSheetId="20">#REF!</definedName>
    <definedName name="ytr" localSheetId="22">#REF!</definedName>
    <definedName name="ytr" localSheetId="23">#REF!</definedName>
    <definedName name="ytr" localSheetId="27">#REF!</definedName>
    <definedName name="ytr" localSheetId="13">#REF!</definedName>
    <definedName name="ytr" localSheetId="21">#REF!</definedName>
    <definedName name="ytr" localSheetId="17">#REF!</definedName>
    <definedName name="ytr" localSheetId="15">#REF!</definedName>
    <definedName name="ytr" localSheetId="24">#REF!</definedName>
    <definedName name="ytr" localSheetId="31">#REF!</definedName>
    <definedName name="ytr" localSheetId="30">#REF!</definedName>
    <definedName name="ytr" localSheetId="60">#REF!</definedName>
    <definedName name="ytr" localSheetId="58">#REF!</definedName>
    <definedName name="ytr" localSheetId="48">#REF!</definedName>
    <definedName name="ytr" localSheetId="88">#REF!</definedName>
    <definedName name="ytr" localSheetId="89">#REF!</definedName>
    <definedName name="ytr" localSheetId="50">#REF!</definedName>
    <definedName name="ytr" localSheetId="49">#REF!</definedName>
    <definedName name="ytr" localSheetId="7">#REF!</definedName>
    <definedName name="ytr" localSheetId="9">#REF!</definedName>
    <definedName name="ytr" localSheetId="4">#REF!</definedName>
    <definedName name="ytr" localSheetId="113">#REF!</definedName>
    <definedName name="ytr" localSheetId="64">#REF!</definedName>
    <definedName name="ytr" localSheetId="67">#REF!</definedName>
    <definedName name="ytr" localSheetId="62">#REF!</definedName>
    <definedName name="ytr" localSheetId="63">#REF!</definedName>
    <definedName name="ytr" localSheetId="66">#REF!</definedName>
    <definedName name="ytr" localSheetId="65">#REF!</definedName>
    <definedName name="ytr">#REF!</definedName>
    <definedName name="yuc1" localSheetId="20">#REF!</definedName>
    <definedName name="yuc1" localSheetId="22">#REF!</definedName>
    <definedName name="yuc1" localSheetId="23">#REF!</definedName>
    <definedName name="yuc1" localSheetId="27">#REF!</definedName>
    <definedName name="yuc1" localSheetId="13">#REF!</definedName>
    <definedName name="yuc1" localSheetId="21">#REF!</definedName>
    <definedName name="yuc1" localSheetId="17">#REF!</definedName>
    <definedName name="yuc1" localSheetId="15">#REF!</definedName>
    <definedName name="yuc1" localSheetId="24">#REF!</definedName>
    <definedName name="yuc1" localSheetId="31">#REF!</definedName>
    <definedName name="yuc1" localSheetId="30">#REF!</definedName>
    <definedName name="yuc1" localSheetId="60">#REF!</definedName>
    <definedName name="yuc1" localSheetId="58">#REF!</definedName>
    <definedName name="yuc1" localSheetId="89">#REF!</definedName>
    <definedName name="yuc1" localSheetId="50">#REF!</definedName>
    <definedName name="yuc1" localSheetId="49">#REF!</definedName>
    <definedName name="yuc1" localSheetId="7">#REF!</definedName>
    <definedName name="yuc1" localSheetId="9">#REF!</definedName>
    <definedName name="yuc1" localSheetId="4">#REF!</definedName>
    <definedName name="yuc1">#REF!</definedName>
    <definedName name="yuc2" localSheetId="20">#REF!</definedName>
    <definedName name="yuc2" localSheetId="22">#REF!</definedName>
    <definedName name="yuc2" localSheetId="23">#REF!</definedName>
    <definedName name="yuc2" localSheetId="27">#REF!</definedName>
    <definedName name="yuc2" localSheetId="13">#REF!</definedName>
    <definedName name="yuc2" localSheetId="21">#REF!</definedName>
    <definedName name="yuc2" localSheetId="17">#REF!</definedName>
    <definedName name="yuc2" localSheetId="15">#REF!</definedName>
    <definedName name="yuc2" localSheetId="24">#REF!</definedName>
    <definedName name="yuc2" localSheetId="31">#REF!</definedName>
    <definedName name="yuc2" localSheetId="30">#REF!</definedName>
    <definedName name="yuc2" localSheetId="60">#REF!</definedName>
    <definedName name="yuc2" localSheetId="58">#REF!</definedName>
    <definedName name="yuc2" localSheetId="89">#REF!</definedName>
    <definedName name="yuc2" localSheetId="50">#REF!</definedName>
    <definedName name="yuc2" localSheetId="49">#REF!</definedName>
    <definedName name="yuc2" localSheetId="7">#REF!</definedName>
    <definedName name="yuc2" localSheetId="9">#REF!</definedName>
    <definedName name="yuc2" localSheetId="4">#REF!</definedName>
    <definedName name="yuc2">#REF!</definedName>
    <definedName name="yuh" localSheetId="20">'[7]32CCG94'!#REF!</definedName>
    <definedName name="yuh" localSheetId="22">'[7]32CCG94'!#REF!</definedName>
    <definedName name="yuh" localSheetId="23">'[7]32CCG94'!#REF!</definedName>
    <definedName name="yuh" localSheetId="27">'[7]32CCG94'!#REF!</definedName>
    <definedName name="yuh" localSheetId="13">'[7]32CCG94'!#REF!</definedName>
    <definedName name="yuh" localSheetId="21">'[7]32CCG94'!#REF!</definedName>
    <definedName name="yuh" localSheetId="17">'[7]32CCG94'!#REF!</definedName>
    <definedName name="yuh" localSheetId="15">'[7]32CCG94'!#REF!</definedName>
    <definedName name="yuh" localSheetId="24">'[7]32CCG94'!#REF!</definedName>
    <definedName name="yuh" localSheetId="31">'[7]32CCG94'!#REF!</definedName>
    <definedName name="yuh" localSheetId="30">'[7]32CCG94'!#REF!</definedName>
    <definedName name="yuh" localSheetId="60">'[12]32CCG94'!#REF!</definedName>
    <definedName name="yuh" localSheetId="58">'[12]32CCG94'!#REF!</definedName>
    <definedName name="yuh" localSheetId="48">'[7]32CCG94'!#REF!</definedName>
    <definedName name="yuh" localSheetId="88">'[13]32CCG94'!#REF!</definedName>
    <definedName name="yuh" localSheetId="89">'[13]32CCG94'!#REF!</definedName>
    <definedName name="yuh" localSheetId="50">'[7]32CCG94'!#REF!</definedName>
    <definedName name="yuh" localSheetId="49">'[7]32CCG94'!#REF!</definedName>
    <definedName name="yuh" localSheetId="7">'[7]32CCG94'!#REF!</definedName>
    <definedName name="yuh" localSheetId="9">'[7]32CCG94'!#REF!</definedName>
    <definedName name="yuh" localSheetId="4">'[7]32CCG94'!#REF!</definedName>
    <definedName name="yuh" localSheetId="114">'[7]32CCG94'!#REF!</definedName>
    <definedName name="yuh" localSheetId="64">#REF!</definedName>
    <definedName name="yuh" localSheetId="67">#REF!</definedName>
    <definedName name="yuh" localSheetId="62">#REF!</definedName>
    <definedName name="yuh" localSheetId="63">#REF!</definedName>
    <definedName name="yuh" localSheetId="66">#REF!</definedName>
    <definedName name="yuh" localSheetId="65">#REF!</definedName>
    <definedName name="yuh">'[7]32CCG94'!#REF!</definedName>
    <definedName name="YYYY" localSheetId="20">'[7]32CCG94'!#REF!</definedName>
    <definedName name="YYYY" localSheetId="22">'[7]32CCG94'!#REF!</definedName>
    <definedName name="YYYY" localSheetId="23">'[7]32CCG94'!#REF!</definedName>
    <definedName name="YYYY" localSheetId="27">'[7]32CCG94'!#REF!</definedName>
    <definedName name="YYYY" localSheetId="13">'[7]32CCG94'!#REF!</definedName>
    <definedName name="YYYY" localSheetId="21">'[7]32CCG94'!#REF!</definedName>
    <definedName name="YYYY" localSheetId="17">'[7]32CCG94'!#REF!</definedName>
    <definedName name="YYYY" localSheetId="15">'[7]32CCG94'!#REF!</definedName>
    <definedName name="YYYY" localSheetId="24">'[7]32CCG94'!#REF!</definedName>
    <definedName name="YYYY" localSheetId="31">'[7]32CCG94'!#REF!</definedName>
    <definedName name="YYYY" localSheetId="30">'[7]32CCG94'!#REF!</definedName>
    <definedName name="YYYY" localSheetId="60">'[12]32CCG94'!#REF!</definedName>
    <definedName name="YYYY" localSheetId="58">'[12]32CCG94'!#REF!</definedName>
    <definedName name="YYYY" localSheetId="48">'[7]32CCG94'!#REF!</definedName>
    <definedName name="YYYY" localSheetId="88">'[13]32CCG94'!#REF!</definedName>
    <definedName name="YYYY" localSheetId="89">'[13]32CCG94'!#REF!</definedName>
    <definedName name="YYYY" localSheetId="50">'[7]32CCG94'!#REF!</definedName>
    <definedName name="YYYY" localSheetId="49">'[7]32CCG94'!#REF!</definedName>
    <definedName name="YYYY" localSheetId="7">'[7]32CCG94'!#REF!</definedName>
    <definedName name="YYYY" localSheetId="9">'[7]32CCG94'!#REF!</definedName>
    <definedName name="YYYY" localSheetId="4">'[7]32CCG94'!#REF!</definedName>
    <definedName name="YYYY" localSheetId="114">'[7]32CCG94'!#REF!</definedName>
    <definedName name="YYYY" localSheetId="64">#REF!</definedName>
    <definedName name="YYYY" localSheetId="67">#REF!</definedName>
    <definedName name="YYYY" localSheetId="62">#REF!</definedName>
    <definedName name="YYYY" localSheetId="63">#REF!</definedName>
    <definedName name="YYYY" localSheetId="66">#REF!</definedName>
    <definedName name="YYYY" localSheetId="65">#REF!</definedName>
    <definedName name="YYYY">'[7]32CCG94'!#REF!</definedName>
    <definedName name="YYYYY" localSheetId="20">'[7]32CCG94'!#REF!</definedName>
    <definedName name="YYYYY" localSheetId="22">'[7]32CCG94'!#REF!</definedName>
    <definedName name="YYYYY" localSheetId="23">'[7]32CCG94'!#REF!</definedName>
    <definedName name="YYYYY" localSheetId="27">'[7]32CCG94'!#REF!</definedName>
    <definedName name="YYYYY" localSheetId="13">'[7]32CCG94'!#REF!</definedName>
    <definedName name="YYYYY" localSheetId="21">'[7]32CCG94'!#REF!</definedName>
    <definedName name="YYYYY" localSheetId="17">'[7]32CCG94'!#REF!</definedName>
    <definedName name="YYYYY" localSheetId="15">'[7]32CCG94'!#REF!</definedName>
    <definedName name="YYYYY" localSheetId="24">'[7]32CCG94'!#REF!</definedName>
    <definedName name="YYYYY" localSheetId="31">'[7]32CCG94'!#REF!</definedName>
    <definedName name="YYYYY" localSheetId="30">'[7]32CCG94'!#REF!</definedName>
    <definedName name="YYYYY" localSheetId="60">'[7]32CCG94'!#REF!</definedName>
    <definedName name="YYYYY" localSheetId="58">'[7]32CCG94'!#REF!</definedName>
    <definedName name="YYYYY" localSheetId="48">'[7]32CCG94'!#REF!</definedName>
    <definedName name="YYYYY" localSheetId="88">'[7]32CCG94'!#REF!</definedName>
    <definedName name="YYYYY" localSheetId="89">'[7]32CCG94'!#REF!</definedName>
    <definedName name="YYYYY" localSheetId="50">'[7]32CCG94'!#REF!</definedName>
    <definedName name="YYYYY" localSheetId="49">'[7]32CCG94'!#REF!</definedName>
    <definedName name="YYYYY" localSheetId="7">'[7]32CCG94'!#REF!</definedName>
    <definedName name="YYYYY" localSheetId="9">'[7]32CCG94'!#REF!</definedName>
    <definedName name="YYYYY" localSheetId="4">'[7]32CCG94'!#REF!</definedName>
    <definedName name="YYYYY" localSheetId="114">'[7]32CCG94'!#REF!</definedName>
    <definedName name="YYYYY" localSheetId="64">#REF!</definedName>
    <definedName name="YYYYY" localSheetId="67">#REF!</definedName>
    <definedName name="YYYYY" localSheetId="62">#REF!</definedName>
    <definedName name="YYYYY" localSheetId="63">#REF!</definedName>
    <definedName name="YYYYY" localSheetId="66">#REF!</definedName>
    <definedName name="YYYYY" localSheetId="65">#REF!</definedName>
    <definedName name="YYYYY">'[7]32CCG94'!#REF!</definedName>
    <definedName name="z" localSheetId="20">[1]PMI!#REF!</definedName>
    <definedName name="z" localSheetId="22">[1]PMI!#REF!</definedName>
    <definedName name="z" localSheetId="23">[1]PMI!#REF!</definedName>
    <definedName name="z" localSheetId="27">[1]PMI!#REF!</definedName>
    <definedName name="z" localSheetId="13">[1]PMI!#REF!</definedName>
    <definedName name="z" localSheetId="21">[1]PMI!#REF!</definedName>
    <definedName name="z" localSheetId="17">[1]PMI!#REF!</definedName>
    <definedName name="z" localSheetId="15">[1]PMI!#REF!</definedName>
    <definedName name="z" localSheetId="24">[1]PMI!#REF!</definedName>
    <definedName name="z" localSheetId="31">[1]PMI!#REF!</definedName>
    <definedName name="z" localSheetId="30">[1]PMI!#REF!</definedName>
    <definedName name="z" localSheetId="60">[2]PMI!#REF!</definedName>
    <definedName name="z" localSheetId="58">[2]PMI!#REF!</definedName>
    <definedName name="z" localSheetId="89">[3]PMI!#REF!</definedName>
    <definedName name="z" localSheetId="50">[1]PMI!#REF!</definedName>
    <definedName name="z" localSheetId="49">[1]PMI!#REF!</definedName>
    <definedName name="z" localSheetId="7">[1]PMI!#REF!</definedName>
    <definedName name="z" localSheetId="9">[1]PMI!#REF!</definedName>
    <definedName name="z" localSheetId="4">[1]PMI!#REF!</definedName>
    <definedName name="z" localSheetId="114">[1]PMI!#REF!</definedName>
    <definedName name="z" localSheetId="64">#REF!</definedName>
    <definedName name="z" localSheetId="67">#REF!</definedName>
    <definedName name="z" localSheetId="62">#REF!</definedName>
    <definedName name="z" localSheetId="63">#REF!</definedName>
    <definedName name="z" localSheetId="66">#REF!</definedName>
    <definedName name="z" localSheetId="65">#REF!</definedName>
    <definedName name="z">[1]PMI!#REF!</definedName>
    <definedName name="zac1" localSheetId="20">#REF!</definedName>
    <definedName name="zac1" localSheetId="22">#REF!</definedName>
    <definedName name="zac1" localSheetId="23">#REF!</definedName>
    <definedName name="zac1" localSheetId="27">#REF!</definedName>
    <definedName name="zac1" localSheetId="13">#REF!</definedName>
    <definedName name="zac1" localSheetId="21">#REF!</definedName>
    <definedName name="zac1" localSheetId="17">#REF!</definedName>
    <definedName name="zac1" localSheetId="15">#REF!</definedName>
    <definedName name="zac1" localSheetId="24">#REF!</definedName>
    <definedName name="zac1" localSheetId="31">#REF!</definedName>
    <definedName name="zac1" localSheetId="30">#REF!</definedName>
    <definedName name="zac1" localSheetId="60">#REF!</definedName>
    <definedName name="zac1" localSheetId="58">#REF!</definedName>
    <definedName name="zac1" localSheetId="89">#REF!</definedName>
    <definedName name="zac1" localSheetId="50">#REF!</definedName>
    <definedName name="zac1" localSheetId="49">#REF!</definedName>
    <definedName name="zac1" localSheetId="7">#REF!</definedName>
    <definedName name="zac1" localSheetId="9">#REF!</definedName>
    <definedName name="zac1" localSheetId="4">#REF!</definedName>
    <definedName name="zac1">#REF!</definedName>
    <definedName name="zac2" localSheetId="20">#REF!</definedName>
    <definedName name="zac2" localSheetId="22">#REF!</definedName>
    <definedName name="zac2" localSheetId="23">#REF!</definedName>
    <definedName name="zac2" localSheetId="27">#REF!</definedName>
    <definedName name="zac2" localSheetId="13">#REF!</definedName>
    <definedName name="zac2" localSheetId="21">#REF!</definedName>
    <definedName name="zac2" localSheetId="17">#REF!</definedName>
    <definedName name="zac2" localSheetId="15">#REF!</definedName>
    <definedName name="zac2" localSheetId="24">#REF!</definedName>
    <definedName name="zac2" localSheetId="31">#REF!</definedName>
    <definedName name="zac2" localSheetId="30">#REF!</definedName>
    <definedName name="zac2" localSheetId="60">#REF!</definedName>
    <definedName name="zac2" localSheetId="58">#REF!</definedName>
    <definedName name="zac2" localSheetId="89">#REF!</definedName>
    <definedName name="zac2" localSheetId="50">#REF!</definedName>
    <definedName name="zac2" localSheetId="49">#REF!</definedName>
    <definedName name="zac2" localSheetId="7">#REF!</definedName>
    <definedName name="zac2" localSheetId="9">#REF!</definedName>
    <definedName name="zac2" localSheetId="4">#REF!</definedName>
    <definedName name="zac2">#REF!</definedName>
    <definedName name="ZSQWA" localSheetId="20">#REF!</definedName>
    <definedName name="ZSQWA" localSheetId="22">#REF!</definedName>
    <definedName name="ZSQWA" localSheetId="23">#REF!</definedName>
    <definedName name="ZSQWA" localSheetId="27">#REF!</definedName>
    <definedName name="ZSQWA" localSheetId="13">#REF!</definedName>
    <definedName name="ZSQWA" localSheetId="21">#REF!</definedName>
    <definedName name="ZSQWA" localSheetId="17">#REF!</definedName>
    <definedName name="ZSQWA" localSheetId="15">#REF!</definedName>
    <definedName name="ZSQWA" localSheetId="24">#REF!</definedName>
    <definedName name="ZSQWA" localSheetId="31">#REF!</definedName>
    <definedName name="ZSQWA" localSheetId="30">#REF!</definedName>
    <definedName name="ZSQWA" localSheetId="60">#REF!</definedName>
    <definedName name="ZSQWA" localSheetId="58">#REF!</definedName>
    <definedName name="ZSQWA" localSheetId="48">#REF!</definedName>
    <definedName name="ZSQWA" localSheetId="88">#REF!</definedName>
    <definedName name="ZSQWA" localSheetId="89">#REF!</definedName>
    <definedName name="ZSQWA" localSheetId="50">#REF!</definedName>
    <definedName name="ZSQWA" localSheetId="49">#REF!</definedName>
    <definedName name="ZSQWA" localSheetId="7">#REF!</definedName>
    <definedName name="ZSQWA" localSheetId="9">#REF!</definedName>
    <definedName name="ZSQWA" localSheetId="4">#REF!</definedName>
    <definedName name="ZSQWA" localSheetId="113">#REF!</definedName>
    <definedName name="ZSQWA" localSheetId="64">#REF!</definedName>
    <definedName name="ZSQWA" localSheetId="67">#REF!</definedName>
    <definedName name="ZSQWA" localSheetId="62">#REF!</definedName>
    <definedName name="ZSQWA" localSheetId="63">#REF!</definedName>
    <definedName name="ZSQWA" localSheetId="66">#REF!</definedName>
    <definedName name="ZSQWA" localSheetId="65">#REF!</definedName>
    <definedName name="ZSQWA">#REF!</definedName>
    <definedName name="ZZZZZZZZZZZZZZZZZZZZ" localSheetId="20">#REF!</definedName>
    <definedName name="ZZZZZZZZZZZZZZZZZZZZ" localSheetId="22">#REF!</definedName>
    <definedName name="ZZZZZZZZZZZZZZZZZZZZ" localSheetId="23">#REF!</definedName>
    <definedName name="ZZZZZZZZZZZZZZZZZZZZ" localSheetId="27">#REF!</definedName>
    <definedName name="ZZZZZZZZZZZZZZZZZZZZ" localSheetId="13">#REF!</definedName>
    <definedName name="ZZZZZZZZZZZZZZZZZZZZ" localSheetId="21">#REF!</definedName>
    <definedName name="ZZZZZZZZZZZZZZZZZZZZ" localSheetId="17">#REF!</definedName>
    <definedName name="ZZZZZZZZZZZZZZZZZZZZ" localSheetId="15">#REF!</definedName>
    <definedName name="ZZZZZZZZZZZZZZZZZZZZ" localSheetId="24">#REF!</definedName>
    <definedName name="ZZZZZZZZZZZZZZZZZZZZ" localSheetId="31">#REF!</definedName>
    <definedName name="ZZZZZZZZZZZZZZZZZZZZ" localSheetId="30">#REF!</definedName>
    <definedName name="ZZZZZZZZZZZZZZZZZZZZ" localSheetId="60">#REF!</definedName>
    <definedName name="ZZZZZZZZZZZZZZZZZZZZ" localSheetId="58">#REF!</definedName>
    <definedName name="ZZZZZZZZZZZZZZZZZZZZ" localSheetId="48">#REF!</definedName>
    <definedName name="ZZZZZZZZZZZZZZZZZZZZ" localSheetId="88">#REF!</definedName>
    <definedName name="ZZZZZZZZZZZZZZZZZZZZ" localSheetId="89">#REF!</definedName>
    <definedName name="ZZZZZZZZZZZZZZZZZZZZ" localSheetId="50">#REF!</definedName>
    <definedName name="ZZZZZZZZZZZZZZZZZZZZ" localSheetId="49">#REF!</definedName>
    <definedName name="ZZZZZZZZZZZZZZZZZZZZ" localSheetId="7">#REF!</definedName>
    <definedName name="ZZZZZZZZZZZZZZZZZZZZ" localSheetId="9">#REF!</definedName>
    <definedName name="ZZZZZZZZZZZZZZZZZZZZ" localSheetId="4">#REF!</definedName>
    <definedName name="ZZZZZZZZZZZZZZZZZZZZ" localSheetId="113">#REF!</definedName>
    <definedName name="ZZZZZZZZZZZZZZZZZZZZ" localSheetId="64">#REF!</definedName>
    <definedName name="ZZZZZZZZZZZZZZZZZZZZ" localSheetId="67">#REF!</definedName>
    <definedName name="ZZZZZZZZZZZZZZZZZZZZ" localSheetId="62">#REF!</definedName>
    <definedName name="ZZZZZZZZZZZZZZZZZZZZ" localSheetId="63">#REF!</definedName>
    <definedName name="ZZZZZZZZZZZZZZZZZZZZ" localSheetId="66">#REF!</definedName>
    <definedName name="ZZZZZZZZZZZZZZZZZZZZ" localSheetId="65">#REF!</definedName>
    <definedName name="ZZZZZZZZZZZZZZZZZZZZ">#REF!</definedName>
    <definedName name="ZZZZZZZZZZZZZZZZZZZZZZZ" localSheetId="20">'[7]32CCG94'!#REF!</definedName>
    <definedName name="ZZZZZZZZZZZZZZZZZZZZZZZ" localSheetId="22">'[7]32CCG94'!#REF!</definedName>
    <definedName name="ZZZZZZZZZZZZZZZZZZZZZZZ" localSheetId="23">'[7]32CCG94'!#REF!</definedName>
    <definedName name="ZZZZZZZZZZZZZZZZZZZZZZZ" localSheetId="27">'[7]32CCG94'!#REF!</definedName>
    <definedName name="ZZZZZZZZZZZZZZZZZZZZZZZ" localSheetId="13">'[7]32CCG94'!#REF!</definedName>
    <definedName name="ZZZZZZZZZZZZZZZZZZZZZZZ" localSheetId="21">'[7]32CCG94'!#REF!</definedName>
    <definedName name="ZZZZZZZZZZZZZZZZZZZZZZZ" localSheetId="17">'[7]32CCG94'!#REF!</definedName>
    <definedName name="ZZZZZZZZZZZZZZZZZZZZZZZ" localSheetId="15">'[7]32CCG94'!#REF!</definedName>
    <definedName name="ZZZZZZZZZZZZZZZZZZZZZZZ" localSheetId="24">'[7]32CCG94'!#REF!</definedName>
    <definedName name="ZZZZZZZZZZZZZZZZZZZZZZZ" localSheetId="31">'[7]32CCG94'!#REF!</definedName>
    <definedName name="ZZZZZZZZZZZZZZZZZZZZZZZ" localSheetId="30">'[7]32CCG94'!#REF!</definedName>
    <definedName name="ZZZZZZZZZZZZZZZZZZZZZZZ" localSheetId="60">'[12]32CCG94'!#REF!</definedName>
    <definedName name="ZZZZZZZZZZZZZZZZZZZZZZZ" localSheetId="58">'[12]32CCG94'!#REF!</definedName>
    <definedName name="ZZZZZZZZZZZZZZZZZZZZZZZ" localSheetId="48">'[7]32CCG94'!#REF!</definedName>
    <definedName name="ZZZZZZZZZZZZZZZZZZZZZZZ" localSheetId="88">'[13]32CCG94'!#REF!</definedName>
    <definedName name="ZZZZZZZZZZZZZZZZZZZZZZZ" localSheetId="89">'[13]32CCG94'!#REF!</definedName>
    <definedName name="ZZZZZZZZZZZZZZZZZZZZZZZ" localSheetId="50">'[7]32CCG94'!#REF!</definedName>
    <definedName name="ZZZZZZZZZZZZZZZZZZZZZZZ" localSheetId="49">'[7]32CCG94'!#REF!</definedName>
    <definedName name="ZZZZZZZZZZZZZZZZZZZZZZZ" localSheetId="7">'[7]32CCG94'!#REF!</definedName>
    <definedName name="ZZZZZZZZZZZZZZZZZZZZZZZ" localSheetId="9">'[7]32CCG94'!#REF!</definedName>
    <definedName name="ZZZZZZZZZZZZZZZZZZZZZZZ" localSheetId="4">'[7]32CCG94'!#REF!</definedName>
    <definedName name="ZZZZZZZZZZZZZZZZZZZZZZZ" localSheetId="114">'[7]32CCG94'!#REF!</definedName>
    <definedName name="ZZZZZZZZZZZZZZZZZZZZZZZ" localSheetId="64">#REF!</definedName>
    <definedName name="ZZZZZZZZZZZZZZZZZZZZZZZ" localSheetId="67">#REF!</definedName>
    <definedName name="ZZZZZZZZZZZZZZZZZZZZZZZ" localSheetId="62">#REF!</definedName>
    <definedName name="ZZZZZZZZZZZZZZZZZZZZZZZ" localSheetId="63">#REF!</definedName>
    <definedName name="ZZZZZZZZZZZZZZZZZZZZZZZ" localSheetId="66">#REF!</definedName>
    <definedName name="ZZZZZZZZZZZZZZZZZZZZZZZ" localSheetId="65">#REF!</definedName>
    <definedName name="ZZZZZZZZZZZZZZZZZZZZZZZ">'[7]32CCG94'!#REF!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49" l="1"/>
  <c r="B8" i="53"/>
  <c r="D9" i="16"/>
  <c r="D3" i="16"/>
  <c r="D4" i="16"/>
  <c r="D5" i="16"/>
  <c r="D6" i="16"/>
  <c r="D7" i="16"/>
  <c r="D8" i="16"/>
  <c r="D10" i="16"/>
  <c r="D11" i="16"/>
  <c r="D12" i="16"/>
  <c r="D13" i="16"/>
  <c r="D14" i="16"/>
  <c r="D15" i="16"/>
  <c r="D16" i="16"/>
  <c r="D17" i="16"/>
  <c r="C23" i="102"/>
  <c r="D23" i="102"/>
  <c r="E23" i="102"/>
  <c r="D4" i="20"/>
  <c r="G4" i="20"/>
  <c r="H4" i="20"/>
  <c r="I4" i="20"/>
  <c r="J4" i="20"/>
  <c r="D5" i="20"/>
  <c r="G5" i="20"/>
  <c r="H5" i="20"/>
  <c r="I5" i="20"/>
  <c r="D6" i="20"/>
  <c r="J6" i="20" s="1"/>
  <c r="G6" i="20"/>
  <c r="H6" i="20"/>
  <c r="I6" i="20"/>
  <c r="D7" i="20"/>
  <c r="G7" i="20"/>
  <c r="H7" i="20"/>
  <c r="I7" i="20"/>
  <c r="D8" i="20"/>
  <c r="G8" i="20"/>
  <c r="H8" i="20"/>
  <c r="I8" i="20"/>
  <c r="D9" i="20"/>
  <c r="G9" i="20"/>
  <c r="H9" i="20"/>
  <c r="I9" i="20"/>
  <c r="G10" i="20"/>
  <c r="J10" i="20" s="1"/>
  <c r="H10" i="20"/>
  <c r="I10" i="20"/>
  <c r="D11" i="20"/>
  <c r="G11" i="20"/>
  <c r="H11" i="20"/>
  <c r="I11" i="20"/>
  <c r="D12" i="20"/>
  <c r="G12" i="20"/>
  <c r="H12" i="20"/>
  <c r="I12" i="20"/>
  <c r="D13" i="20"/>
  <c r="G13" i="20"/>
  <c r="H13" i="20"/>
  <c r="I13" i="20"/>
  <c r="D14" i="20"/>
  <c r="G14" i="20"/>
  <c r="H14" i="20"/>
  <c r="I14" i="20"/>
  <c r="D15" i="20"/>
  <c r="G15" i="20"/>
  <c r="H15" i="20"/>
  <c r="D16" i="20"/>
  <c r="G16" i="20"/>
  <c r="H16" i="20"/>
  <c r="I16" i="20"/>
  <c r="D17" i="20"/>
  <c r="G17" i="20"/>
  <c r="H17" i="20"/>
  <c r="I17" i="20"/>
  <c r="J17" i="20"/>
  <c r="D18" i="20"/>
  <c r="G18" i="20"/>
  <c r="H18" i="20"/>
  <c r="D19" i="20"/>
  <c r="J19" i="20" s="1"/>
  <c r="G19" i="20"/>
  <c r="I19" i="20"/>
  <c r="D20" i="20"/>
  <c r="G20" i="20"/>
  <c r="I20" i="20"/>
  <c r="D21" i="20"/>
  <c r="G21" i="20"/>
  <c r="H21" i="20"/>
  <c r="I21" i="20"/>
  <c r="B22" i="20"/>
  <c r="C22" i="20"/>
  <c r="E22" i="20"/>
  <c r="F22" i="20"/>
  <c r="B7" i="17"/>
  <c r="C7" i="17"/>
  <c r="D7" i="17"/>
  <c r="E7" i="17"/>
  <c r="F7" i="17"/>
  <c r="G7" i="17"/>
  <c r="H7" i="17"/>
  <c r="I7" i="17"/>
  <c r="J7" i="17"/>
  <c r="K7" i="17"/>
  <c r="B12" i="17"/>
  <c r="C12" i="17"/>
  <c r="D12" i="17"/>
  <c r="E12" i="17"/>
  <c r="F12" i="17"/>
  <c r="G12" i="17"/>
  <c r="G18" i="17" s="1"/>
  <c r="H12" i="17"/>
  <c r="I12" i="17"/>
  <c r="J12" i="17"/>
  <c r="K12" i="17"/>
  <c r="B17" i="17"/>
  <c r="C17" i="17"/>
  <c r="D17" i="17"/>
  <c r="E17" i="17"/>
  <c r="F17" i="17"/>
  <c r="G17" i="17"/>
  <c r="H17" i="17"/>
  <c r="H18" i="17" s="1"/>
  <c r="I17" i="17"/>
  <c r="I18" i="17" s="1"/>
  <c r="J17" i="17"/>
  <c r="J18" i="17" s="1"/>
  <c r="K17" i="17"/>
  <c r="K18" i="17" s="1"/>
  <c r="B18" i="17"/>
  <c r="C18" i="17"/>
  <c r="D18" i="17"/>
  <c r="E18" i="17"/>
  <c r="F18" i="17"/>
  <c r="J21" i="20" l="1"/>
  <c r="J8" i="20"/>
  <c r="J7" i="20"/>
  <c r="J13" i="20"/>
  <c r="J15" i="20"/>
  <c r="D22" i="20"/>
  <c r="J14" i="20"/>
  <c r="J20" i="20"/>
  <c r="H22" i="20"/>
  <c r="G22" i="20"/>
  <c r="J12" i="20"/>
  <c r="I22" i="20"/>
  <c r="J16" i="20"/>
  <c r="J11" i="20"/>
  <c r="J9" i="20"/>
  <c r="J18" i="20"/>
  <c r="J5" i="20"/>
  <c r="J22" i="20" l="1"/>
  <c r="G17" i="122" l="1"/>
  <c r="F17" i="122"/>
  <c r="E17" i="122"/>
  <c r="D17" i="122"/>
  <c r="C17" i="122"/>
  <c r="B17" i="122"/>
  <c r="G8" i="121"/>
  <c r="C8" i="121"/>
  <c r="B8" i="121"/>
  <c r="I9" i="120"/>
  <c r="H9" i="120"/>
  <c r="G9" i="120"/>
  <c r="F9" i="120"/>
  <c r="E9" i="120"/>
  <c r="D9" i="120"/>
  <c r="F7" i="119"/>
  <c r="E7" i="119"/>
  <c r="D7" i="119"/>
  <c r="C7" i="119"/>
  <c r="B7" i="119"/>
  <c r="G5" i="119"/>
  <c r="G7" i="119" s="1"/>
  <c r="G3" i="119"/>
  <c r="G6" i="118"/>
  <c r="F6" i="118"/>
  <c r="D6" i="118"/>
  <c r="C6" i="118"/>
  <c r="L6" i="117"/>
  <c r="K6" i="117"/>
  <c r="J6" i="117"/>
  <c r="I6" i="117"/>
  <c r="H6" i="117"/>
  <c r="G6" i="117"/>
  <c r="E6" i="117"/>
  <c r="D6" i="117"/>
  <c r="K13" i="116"/>
  <c r="I13" i="116"/>
  <c r="H13" i="116"/>
  <c r="G13" i="116"/>
  <c r="F13" i="116"/>
  <c r="D13" i="116"/>
  <c r="C13" i="116"/>
  <c r="C17" i="114" l="1"/>
  <c r="D4" i="106"/>
  <c r="C5" i="106"/>
  <c r="C11" i="106"/>
  <c r="B11" i="106"/>
  <c r="B10" i="106"/>
  <c r="D10" i="106" s="1"/>
  <c r="B5" i="106"/>
  <c r="D5" i="106" s="1"/>
  <c r="D11" i="106" s="1"/>
  <c r="C9" i="108"/>
  <c r="B42" i="107"/>
  <c r="B7" i="107"/>
  <c r="B6" i="105"/>
  <c r="C22" i="102" l="1"/>
  <c r="D22" i="102"/>
  <c r="B22" i="102"/>
  <c r="B23" i="102" s="1"/>
  <c r="C19" i="102"/>
  <c r="D19" i="102"/>
  <c r="B19" i="102"/>
  <c r="C13" i="102"/>
  <c r="D13" i="102"/>
  <c r="B13" i="102"/>
  <c r="D7" i="102"/>
  <c r="C7" i="102"/>
  <c r="B7" i="102"/>
  <c r="E7" i="102" s="1"/>
  <c r="E4" i="102"/>
  <c r="E5" i="102"/>
  <c r="E6" i="102"/>
  <c r="E8" i="102"/>
  <c r="E9" i="102"/>
  <c r="E10" i="102"/>
  <c r="E11" i="102"/>
  <c r="E12" i="102"/>
  <c r="E14" i="102"/>
  <c r="E15" i="102"/>
  <c r="E16" i="102"/>
  <c r="E17" i="102"/>
  <c r="E18" i="102"/>
  <c r="E20" i="102"/>
  <c r="E21" i="102"/>
  <c r="E3" i="102"/>
  <c r="D28" i="101"/>
  <c r="E28" i="101"/>
  <c r="F5" i="101"/>
  <c r="F6" i="101"/>
  <c r="F7" i="101"/>
  <c r="F8" i="101"/>
  <c r="F9" i="101"/>
  <c r="F10" i="101"/>
  <c r="F11" i="101"/>
  <c r="F12" i="101"/>
  <c r="F13" i="101"/>
  <c r="F14" i="101"/>
  <c r="F15" i="101"/>
  <c r="F16" i="101"/>
  <c r="F17" i="101"/>
  <c r="F18" i="101"/>
  <c r="F19" i="101"/>
  <c r="F20" i="101"/>
  <c r="F21" i="101"/>
  <c r="F22" i="101"/>
  <c r="F23" i="101"/>
  <c r="F24" i="101"/>
  <c r="F25" i="101"/>
  <c r="F26" i="101"/>
  <c r="F27" i="101"/>
  <c r="F4" i="101"/>
  <c r="G8" i="100"/>
  <c r="F8" i="100"/>
  <c r="E8" i="100"/>
  <c r="D8" i="100"/>
  <c r="C8" i="100"/>
  <c r="I8" i="100" s="1"/>
  <c r="B8" i="100"/>
  <c r="H8" i="100" s="1"/>
  <c r="I7" i="100"/>
  <c r="H7" i="100"/>
  <c r="I6" i="100"/>
  <c r="H6" i="100"/>
  <c r="I5" i="100"/>
  <c r="H5" i="100"/>
  <c r="I4" i="100"/>
  <c r="H4" i="100"/>
  <c r="D5" i="99"/>
  <c r="C5" i="99"/>
  <c r="B5" i="99"/>
  <c r="E4" i="99"/>
  <c r="E3" i="99"/>
  <c r="D18" i="94"/>
  <c r="C18" i="94"/>
  <c r="B18" i="94"/>
  <c r="E17" i="94"/>
  <c r="E16" i="94"/>
  <c r="E15" i="94"/>
  <c r="H12" i="94"/>
  <c r="F5" i="92"/>
  <c r="F28" i="101" l="1"/>
  <c r="E18" i="94"/>
  <c r="E5" i="99"/>
  <c r="E19" i="102"/>
  <c r="E13" i="102"/>
  <c r="C103" i="88"/>
  <c r="D10" i="87"/>
  <c r="C10" i="87"/>
  <c r="E10" i="87" s="1"/>
  <c r="D9" i="87"/>
  <c r="C9" i="87"/>
  <c r="E9" i="87" s="1"/>
  <c r="E8" i="87"/>
  <c r="E7" i="87"/>
  <c r="E6" i="87"/>
  <c r="E5" i="87"/>
  <c r="E4" i="87"/>
  <c r="E3" i="87"/>
  <c r="B7" i="85" l="1"/>
  <c r="D8" i="84"/>
  <c r="C8" i="84"/>
  <c r="B8" i="84"/>
  <c r="E7" i="84"/>
  <c r="E6" i="84"/>
  <c r="E5" i="84"/>
  <c r="E4" i="84"/>
  <c r="E3" i="84"/>
  <c r="E8" i="84" s="1"/>
  <c r="D31" i="83"/>
  <c r="C31" i="83"/>
  <c r="B31" i="83"/>
  <c r="E30" i="83"/>
  <c r="E29" i="83"/>
  <c r="E28" i="83"/>
  <c r="D7" i="83"/>
  <c r="C7" i="83"/>
  <c r="B7" i="83"/>
  <c r="E6" i="83"/>
  <c r="E5" i="83"/>
  <c r="E4" i="83"/>
  <c r="E7" i="83" l="1"/>
  <c r="E31" i="83"/>
  <c r="B42" i="79"/>
  <c r="B33" i="79"/>
  <c r="B20" i="79"/>
  <c r="B9" i="79"/>
  <c r="B7" i="75"/>
  <c r="B70" i="74" l="1"/>
  <c r="C69" i="74"/>
  <c r="C70" i="74" s="1"/>
  <c r="B38" i="73"/>
  <c r="B28" i="73"/>
  <c r="P18" i="73"/>
  <c r="O18" i="73"/>
  <c r="G18" i="73"/>
  <c r="F18" i="73"/>
  <c r="E18" i="73"/>
  <c r="D18" i="73"/>
  <c r="C18" i="73"/>
  <c r="B18" i="73"/>
  <c r="Q17" i="73"/>
  <c r="I17" i="73"/>
  <c r="L17" i="73" s="1"/>
  <c r="H17" i="73"/>
  <c r="K17" i="73" s="1"/>
  <c r="Q16" i="73"/>
  <c r="I16" i="73"/>
  <c r="L16" i="73" s="1"/>
  <c r="H16" i="73"/>
  <c r="K16" i="73" s="1"/>
  <c r="M16" i="73" s="1"/>
  <c r="N16" i="73" s="1"/>
  <c r="Q15" i="73"/>
  <c r="I15" i="73"/>
  <c r="H15" i="73"/>
  <c r="Q14" i="73"/>
  <c r="I14" i="73"/>
  <c r="L14" i="73" s="1"/>
  <c r="H14" i="73"/>
  <c r="K14" i="73" s="1"/>
  <c r="P13" i="73"/>
  <c r="O13" i="73"/>
  <c r="G13" i="73"/>
  <c r="F13" i="73"/>
  <c r="E13" i="73"/>
  <c r="E19" i="73" s="1"/>
  <c r="D13" i="73"/>
  <c r="C13" i="73"/>
  <c r="B13" i="73"/>
  <c r="Q12" i="73"/>
  <c r="I12" i="73"/>
  <c r="L12" i="73" s="1"/>
  <c r="H12" i="73"/>
  <c r="J12" i="73" s="1"/>
  <c r="Q11" i="73"/>
  <c r="I11" i="73"/>
  <c r="H11" i="73"/>
  <c r="Q10" i="73"/>
  <c r="I10" i="73"/>
  <c r="L10" i="73" s="1"/>
  <c r="H10" i="73"/>
  <c r="K10" i="73" s="1"/>
  <c r="Q9" i="73"/>
  <c r="I9" i="73"/>
  <c r="L9" i="73" s="1"/>
  <c r="H9" i="73"/>
  <c r="J9" i="73" s="1"/>
  <c r="P8" i="73"/>
  <c r="O8" i="73"/>
  <c r="G8" i="73"/>
  <c r="F8" i="73"/>
  <c r="E8" i="73"/>
  <c r="D8" i="73"/>
  <c r="C8" i="73"/>
  <c r="B8" i="73"/>
  <c r="Q7" i="73"/>
  <c r="I7" i="73"/>
  <c r="L7" i="73" s="1"/>
  <c r="H7" i="73"/>
  <c r="K7" i="73" s="1"/>
  <c r="Q6" i="73"/>
  <c r="I6" i="73"/>
  <c r="L6" i="73" s="1"/>
  <c r="H6" i="73"/>
  <c r="K6" i="73" s="1"/>
  <c r="Q5" i="73"/>
  <c r="I5" i="73"/>
  <c r="H5" i="73"/>
  <c r="K5" i="73" s="1"/>
  <c r="C19" i="72"/>
  <c r="E13" i="71"/>
  <c r="J18" i="70"/>
  <c r="E17" i="70"/>
  <c r="D17" i="70"/>
  <c r="C17" i="70"/>
  <c r="G16" i="70"/>
  <c r="F16" i="70"/>
  <c r="E16" i="70"/>
  <c r="D16" i="70"/>
  <c r="C16" i="70"/>
  <c r="H15" i="70"/>
  <c r="G15" i="70"/>
  <c r="F15" i="70"/>
  <c r="E15" i="70"/>
  <c r="D15" i="70"/>
  <c r="C15" i="70"/>
  <c r="I14" i="70"/>
  <c r="I19" i="70" s="1"/>
  <c r="H14" i="70"/>
  <c r="G14" i="70"/>
  <c r="F14" i="70"/>
  <c r="E14" i="70"/>
  <c r="D14" i="70"/>
  <c r="C14" i="70"/>
  <c r="J12" i="70"/>
  <c r="H11" i="70"/>
  <c r="G11" i="70"/>
  <c r="F11" i="70"/>
  <c r="E11" i="70"/>
  <c r="D11" i="70"/>
  <c r="C11" i="70"/>
  <c r="I10" i="70"/>
  <c r="I13" i="70" s="1"/>
  <c r="H10" i="70"/>
  <c r="G10" i="70"/>
  <c r="F10" i="70"/>
  <c r="E10" i="70"/>
  <c r="D10" i="70"/>
  <c r="C10" i="70"/>
  <c r="H9" i="70"/>
  <c r="G9" i="70"/>
  <c r="F9" i="70"/>
  <c r="E9" i="70"/>
  <c r="D9" i="70"/>
  <c r="C9" i="70"/>
  <c r="H8" i="70"/>
  <c r="G8" i="70"/>
  <c r="F8" i="70"/>
  <c r="E8" i="70"/>
  <c r="D8" i="70"/>
  <c r="C8" i="70"/>
  <c r="I6" i="70"/>
  <c r="H6" i="70"/>
  <c r="G6" i="70"/>
  <c r="F6" i="70"/>
  <c r="E6" i="70"/>
  <c r="D6" i="70"/>
  <c r="C6" i="70"/>
  <c r="G5" i="70"/>
  <c r="F5" i="70"/>
  <c r="E5" i="70"/>
  <c r="D5" i="70"/>
  <c r="C5" i="70"/>
  <c r="I4" i="70"/>
  <c r="I7" i="70" s="1"/>
  <c r="H4" i="70"/>
  <c r="G4" i="70"/>
  <c r="F4" i="70"/>
  <c r="E4" i="70"/>
  <c r="D4" i="70"/>
  <c r="C4" i="70"/>
  <c r="D20" i="69"/>
  <c r="C20" i="69"/>
  <c r="E19" i="69"/>
  <c r="E18" i="69"/>
  <c r="E17" i="69"/>
  <c r="E16" i="69"/>
  <c r="E15" i="69"/>
  <c r="E14" i="69"/>
  <c r="E13" i="69"/>
  <c r="E12" i="69"/>
  <c r="E11" i="69"/>
  <c r="E10" i="69"/>
  <c r="E9" i="69"/>
  <c r="E8" i="69"/>
  <c r="E7" i="69"/>
  <c r="E6" i="69"/>
  <c r="E5" i="69"/>
  <c r="D19" i="70" l="1"/>
  <c r="H19" i="70"/>
  <c r="J5" i="70"/>
  <c r="G19" i="70"/>
  <c r="E20" i="69"/>
  <c r="O19" i="73"/>
  <c r="B19" i="73"/>
  <c r="Q18" i="73"/>
  <c r="I18" i="73"/>
  <c r="L18" i="73" s="1"/>
  <c r="C13" i="70"/>
  <c r="C20" i="70" s="1"/>
  <c r="H7" i="70"/>
  <c r="D7" i="70"/>
  <c r="J10" i="70"/>
  <c r="J11" i="70"/>
  <c r="J16" i="70"/>
  <c r="G13" i="70"/>
  <c r="J17" i="70"/>
  <c r="F7" i="70"/>
  <c r="G7" i="70"/>
  <c r="E7" i="70"/>
  <c r="C7" i="70"/>
  <c r="J4" i="70"/>
  <c r="C19" i="70"/>
  <c r="F19" i="70"/>
  <c r="J14" i="70"/>
  <c r="J15" i="70"/>
  <c r="D13" i="70"/>
  <c r="D20" i="70" s="1"/>
  <c r="E13" i="70"/>
  <c r="E20" i="70" s="1"/>
  <c r="F13" i="70"/>
  <c r="H13" i="70"/>
  <c r="H20" i="70" s="1"/>
  <c r="J9" i="70"/>
  <c r="E19" i="70"/>
  <c r="J6" i="70"/>
  <c r="J7" i="70" s="1"/>
  <c r="M14" i="73"/>
  <c r="N14" i="73" s="1"/>
  <c r="Q13" i="73"/>
  <c r="P19" i="73"/>
  <c r="I8" i="73"/>
  <c r="M10" i="73"/>
  <c r="N10" i="73" s="1"/>
  <c r="J8" i="70"/>
  <c r="I20" i="70"/>
  <c r="C19" i="73"/>
  <c r="M6" i="73"/>
  <c r="N6" i="73" s="1"/>
  <c r="D19" i="73"/>
  <c r="J15" i="73"/>
  <c r="J11" i="73"/>
  <c r="F19" i="73"/>
  <c r="Q8" i="73"/>
  <c r="I13" i="73"/>
  <c r="L13" i="73" s="1"/>
  <c r="G19" i="73"/>
  <c r="M7" i="73"/>
  <c r="N7" i="73" s="1"/>
  <c r="M17" i="73"/>
  <c r="N17" i="73" s="1"/>
  <c r="J7" i="73"/>
  <c r="H13" i="73"/>
  <c r="K11" i="73"/>
  <c r="K15" i="73"/>
  <c r="L11" i="73"/>
  <c r="H18" i="73"/>
  <c r="J16" i="73"/>
  <c r="K12" i="73"/>
  <c r="M12" i="73" s="1"/>
  <c r="N12" i="73" s="1"/>
  <c r="L15" i="73"/>
  <c r="J5" i="73"/>
  <c r="K9" i="73"/>
  <c r="M9" i="73" s="1"/>
  <c r="L5" i="73"/>
  <c r="M5" i="73" s="1"/>
  <c r="J6" i="73"/>
  <c r="H8" i="73"/>
  <c r="J10" i="73"/>
  <c r="J14" i="73"/>
  <c r="G20" i="70" l="1"/>
  <c r="I19" i="73"/>
  <c r="Q19" i="73"/>
  <c r="J19" i="70"/>
  <c r="F20" i="70"/>
  <c r="J13" i="70"/>
  <c r="J20" i="70"/>
  <c r="L8" i="73"/>
  <c r="L19" i="73" s="1"/>
  <c r="M8" i="73"/>
  <c r="N5" i="73"/>
  <c r="N8" i="73" s="1"/>
  <c r="M15" i="73"/>
  <c r="M11" i="73"/>
  <c r="N11" i="73" s="1"/>
  <c r="M13" i="73"/>
  <c r="N9" i="73"/>
  <c r="N13" i="73" s="1"/>
  <c r="K18" i="73"/>
  <c r="J18" i="73"/>
  <c r="K13" i="73"/>
  <c r="J13" i="73"/>
  <c r="J8" i="73"/>
  <c r="H19" i="73"/>
  <c r="K8" i="73"/>
  <c r="J19" i="73" l="1"/>
  <c r="K19" i="73"/>
  <c r="N15" i="73"/>
  <c r="N18" i="73" s="1"/>
  <c r="N19" i="73" s="1"/>
  <c r="M18" i="73"/>
  <c r="M19" i="73" s="1"/>
  <c r="G16" i="63" l="1"/>
  <c r="G23" i="63" s="1"/>
  <c r="F16" i="63"/>
  <c r="F23" i="63" s="1"/>
  <c r="E16" i="63"/>
  <c r="E23" i="63" s="1"/>
  <c r="D16" i="63"/>
  <c r="D23" i="63" s="1"/>
  <c r="J5" i="58" l="1"/>
  <c r="J6" i="58"/>
  <c r="J7" i="58"/>
  <c r="J8" i="58"/>
  <c r="J9" i="58"/>
  <c r="J4" i="58"/>
  <c r="D21" i="54"/>
  <c r="D20" i="54"/>
  <c r="D19" i="54"/>
  <c r="D16" i="54"/>
  <c r="D15" i="54"/>
  <c r="D14" i="54"/>
  <c r="D10" i="54"/>
  <c r="D9" i="54"/>
  <c r="D8" i="54"/>
  <c r="D5" i="54"/>
  <c r="D4" i="54"/>
  <c r="D3" i="54"/>
  <c r="F15" i="51" l="1"/>
  <c r="E15" i="51"/>
  <c r="D15" i="51"/>
  <c r="C15" i="51"/>
  <c r="G14" i="51"/>
  <c r="G13" i="51"/>
  <c r="G12" i="51"/>
  <c r="G11" i="51"/>
  <c r="G10" i="51"/>
  <c r="G9" i="51"/>
  <c r="G8" i="51"/>
  <c r="G7" i="51"/>
  <c r="G6" i="51"/>
  <c r="G5" i="51"/>
  <c r="G4" i="51"/>
  <c r="C16" i="50"/>
  <c r="C17" i="50" s="1"/>
  <c r="B16" i="50"/>
  <c r="B17" i="50" s="1"/>
  <c r="C11" i="50"/>
  <c r="B11" i="50"/>
  <c r="C6" i="50"/>
  <c r="B6" i="50"/>
  <c r="G15" i="51" l="1"/>
  <c r="O13" i="48"/>
  <c r="N13" i="48"/>
  <c r="M13" i="48"/>
  <c r="L13" i="48"/>
  <c r="K13" i="48"/>
  <c r="J13" i="48"/>
  <c r="I13" i="48"/>
  <c r="H13" i="48"/>
  <c r="G13" i="48"/>
  <c r="F13" i="48"/>
  <c r="E13" i="48"/>
  <c r="D13" i="48"/>
  <c r="C13" i="48"/>
  <c r="I7" i="46" l="1"/>
  <c r="H7" i="46"/>
  <c r="J6" i="46"/>
  <c r="J5" i="46"/>
  <c r="J4" i="46"/>
  <c r="F7" i="46"/>
  <c r="E7" i="46"/>
  <c r="C7" i="46"/>
  <c r="B7" i="46"/>
  <c r="G6" i="46"/>
  <c r="D6" i="46"/>
  <c r="G5" i="46"/>
  <c r="D5" i="46"/>
  <c r="G4" i="46"/>
  <c r="D4" i="46"/>
  <c r="D7" i="46" s="1"/>
  <c r="F15" i="45"/>
  <c r="E15" i="45"/>
  <c r="D15" i="45"/>
  <c r="C15" i="45"/>
  <c r="B15" i="45"/>
  <c r="F11" i="45"/>
  <c r="E11" i="45"/>
  <c r="D11" i="45"/>
  <c r="C11" i="45"/>
  <c r="C16" i="45" s="1"/>
  <c r="B11" i="45"/>
  <c r="F7" i="45"/>
  <c r="F16" i="45" s="1"/>
  <c r="E7" i="45"/>
  <c r="E16" i="45" s="1"/>
  <c r="D7" i="45"/>
  <c r="C7" i="45"/>
  <c r="B7" i="45"/>
  <c r="G6" i="44"/>
  <c r="F6" i="44"/>
  <c r="E6" i="44"/>
  <c r="D6" i="44"/>
  <c r="C6" i="44"/>
  <c r="B6" i="44"/>
  <c r="G5" i="44"/>
  <c r="G4" i="44"/>
  <c r="G3" i="44"/>
  <c r="D16" i="45" l="1"/>
  <c r="B16" i="45"/>
  <c r="J7" i="46"/>
  <c r="G7" i="46"/>
  <c r="D7" i="31" l="1"/>
  <c r="C7" i="31"/>
  <c r="B7" i="31"/>
  <c r="E6" i="31"/>
  <c r="E5" i="31"/>
  <c r="E4" i="31"/>
  <c r="E3" i="31"/>
  <c r="E7" i="31" s="1"/>
  <c r="E13" i="30"/>
  <c r="D13" i="30"/>
  <c r="C13" i="30"/>
  <c r="E10" i="30"/>
  <c r="D10" i="30"/>
  <c r="C10" i="30"/>
  <c r="E5" i="30"/>
  <c r="D5" i="30"/>
  <c r="C5" i="30"/>
  <c r="D15" i="29"/>
  <c r="K14" i="29"/>
  <c r="J14" i="29"/>
  <c r="J15" i="29" s="1"/>
  <c r="I14" i="29"/>
  <c r="I15" i="29" s="1"/>
  <c r="G14" i="29"/>
  <c r="F14" i="29"/>
  <c r="E14" i="29"/>
  <c r="D14" i="29"/>
  <c r="C14" i="29"/>
  <c r="C15" i="29" s="1"/>
  <c r="K13" i="29"/>
  <c r="H13" i="29"/>
  <c r="E13" i="29"/>
  <c r="K12" i="29"/>
  <c r="H12" i="29"/>
  <c r="H14" i="29" s="1"/>
  <c r="H15" i="29" s="1"/>
  <c r="E12" i="29"/>
  <c r="J11" i="29"/>
  <c r="I11" i="29"/>
  <c r="G11" i="29"/>
  <c r="F11" i="29"/>
  <c r="F15" i="29" s="1"/>
  <c r="D11" i="29"/>
  <c r="C11" i="29"/>
  <c r="K10" i="29"/>
  <c r="H10" i="29"/>
  <c r="E10" i="29"/>
  <c r="E11" i="29" s="1"/>
  <c r="E15" i="29" s="1"/>
  <c r="K9" i="29"/>
  <c r="H9" i="29"/>
  <c r="E9" i="29"/>
  <c r="K8" i="29"/>
  <c r="H8" i="29"/>
  <c r="H11" i="29" s="1"/>
  <c r="E8" i="29"/>
  <c r="K7" i="29"/>
  <c r="K11" i="29" s="1"/>
  <c r="H7" i="29"/>
  <c r="E7" i="29"/>
  <c r="K6" i="29"/>
  <c r="J6" i="29"/>
  <c r="I6" i="29"/>
  <c r="G6" i="29"/>
  <c r="G15" i="29" s="1"/>
  <c r="F6" i="29"/>
  <c r="E6" i="29"/>
  <c r="D6" i="29"/>
  <c r="C6" i="29"/>
  <c r="K5" i="29"/>
  <c r="H5" i="29"/>
  <c r="E5" i="29"/>
  <c r="K4" i="29"/>
  <c r="H4" i="29"/>
  <c r="H6" i="29" s="1"/>
  <c r="G12" i="28"/>
  <c r="F12" i="28"/>
  <c r="E12" i="28"/>
  <c r="C16" i="27"/>
  <c r="B16" i="27"/>
  <c r="D15" i="27"/>
  <c r="D14" i="27"/>
  <c r="D13" i="27"/>
  <c r="D12" i="27"/>
  <c r="C11" i="27"/>
  <c r="B11" i="27"/>
  <c r="D10" i="27"/>
  <c r="D9" i="27"/>
  <c r="D8" i="27"/>
  <c r="D7" i="27"/>
  <c r="C6" i="27"/>
  <c r="B6" i="27"/>
  <c r="D5" i="27"/>
  <c r="D6" i="27" s="1"/>
  <c r="D4" i="27"/>
  <c r="D3" i="27"/>
  <c r="I17" i="26"/>
  <c r="H17" i="26"/>
  <c r="F17" i="26"/>
  <c r="F18" i="26" s="1"/>
  <c r="E17" i="26"/>
  <c r="C17" i="26"/>
  <c r="C18" i="26" s="1"/>
  <c r="B17" i="26"/>
  <c r="B18" i="26" s="1"/>
  <c r="J16" i="26"/>
  <c r="G16" i="26"/>
  <c r="D16" i="26"/>
  <c r="J15" i="26"/>
  <c r="G15" i="26"/>
  <c r="D15" i="26"/>
  <c r="J14" i="26"/>
  <c r="G14" i="26"/>
  <c r="D14" i="26"/>
  <c r="D17" i="26" s="1"/>
  <c r="J13" i="26"/>
  <c r="G13" i="26"/>
  <c r="D13" i="26"/>
  <c r="I12" i="26"/>
  <c r="H12" i="26"/>
  <c r="F12" i="26"/>
  <c r="E12" i="26"/>
  <c r="C12" i="26"/>
  <c r="B12" i="26"/>
  <c r="J11" i="26"/>
  <c r="G11" i="26"/>
  <c r="D11" i="26"/>
  <c r="J10" i="26"/>
  <c r="G10" i="26"/>
  <c r="D10" i="26"/>
  <c r="J9" i="26"/>
  <c r="G9" i="26"/>
  <c r="D9" i="26"/>
  <c r="J8" i="26"/>
  <c r="G8" i="26"/>
  <c r="D8" i="26"/>
  <c r="I7" i="26"/>
  <c r="H7" i="26"/>
  <c r="F7" i="26"/>
  <c r="E7" i="26"/>
  <c r="C7" i="26"/>
  <c r="B7" i="26"/>
  <c r="J6" i="26"/>
  <c r="G6" i="26"/>
  <c r="D6" i="26"/>
  <c r="J5" i="26"/>
  <c r="G5" i="26"/>
  <c r="D5" i="26"/>
  <c r="J4" i="26"/>
  <c r="G4" i="26"/>
  <c r="D4" i="26"/>
  <c r="I17" i="25"/>
  <c r="I18" i="25" s="1"/>
  <c r="H17" i="25"/>
  <c r="F17" i="25"/>
  <c r="E17" i="25"/>
  <c r="C17" i="25"/>
  <c r="B17" i="25"/>
  <c r="J16" i="25"/>
  <c r="G16" i="25"/>
  <c r="D16" i="25"/>
  <c r="J15" i="25"/>
  <c r="G15" i="25"/>
  <c r="D15" i="25"/>
  <c r="J14" i="25"/>
  <c r="G14" i="25"/>
  <c r="D14" i="25"/>
  <c r="J13" i="25"/>
  <c r="G13" i="25"/>
  <c r="D13" i="25"/>
  <c r="I12" i="25"/>
  <c r="H12" i="25"/>
  <c r="F12" i="25"/>
  <c r="E12" i="25"/>
  <c r="C12" i="25"/>
  <c r="C18" i="25" s="1"/>
  <c r="B12" i="25"/>
  <c r="B18" i="25" s="1"/>
  <c r="J11" i="25"/>
  <c r="G11" i="25"/>
  <c r="D11" i="25"/>
  <c r="J10" i="25"/>
  <c r="G10" i="25"/>
  <c r="D10" i="25"/>
  <c r="J9" i="25"/>
  <c r="G9" i="25"/>
  <c r="D9" i="25"/>
  <c r="D12" i="25" s="1"/>
  <c r="J8" i="25"/>
  <c r="J12" i="25" s="1"/>
  <c r="G8" i="25"/>
  <c r="D8" i="25"/>
  <c r="I7" i="25"/>
  <c r="H7" i="25"/>
  <c r="F7" i="25"/>
  <c r="E7" i="25"/>
  <c r="C7" i="25"/>
  <c r="B7" i="25"/>
  <c r="J6" i="25"/>
  <c r="G6" i="25"/>
  <c r="D6" i="25"/>
  <c r="J5" i="25"/>
  <c r="G5" i="25"/>
  <c r="D5" i="25"/>
  <c r="J4" i="25"/>
  <c r="G4" i="25"/>
  <c r="D4" i="25"/>
  <c r="D7" i="25" s="1"/>
  <c r="D16" i="24"/>
  <c r="C16" i="24"/>
  <c r="C17" i="24" s="1"/>
  <c r="B16" i="24"/>
  <c r="B17" i="24" s="1"/>
  <c r="D11" i="24"/>
  <c r="C11" i="24"/>
  <c r="B11" i="24"/>
  <c r="D6" i="24"/>
  <c r="C6" i="24"/>
  <c r="B6" i="24"/>
  <c r="I17" i="23"/>
  <c r="I18" i="23" s="1"/>
  <c r="H17" i="23"/>
  <c r="F17" i="23"/>
  <c r="E17" i="23"/>
  <c r="C17" i="23"/>
  <c r="B17" i="23"/>
  <c r="J16" i="23"/>
  <c r="G16" i="23"/>
  <c r="D16" i="23"/>
  <c r="J15" i="23"/>
  <c r="G15" i="23"/>
  <c r="D15" i="23"/>
  <c r="J14" i="23"/>
  <c r="G14" i="23"/>
  <c r="D14" i="23"/>
  <c r="J13" i="23"/>
  <c r="G13" i="23"/>
  <c r="D13" i="23"/>
  <c r="I12" i="23"/>
  <c r="H12" i="23"/>
  <c r="F12" i="23"/>
  <c r="E12" i="23"/>
  <c r="E18" i="23" s="1"/>
  <c r="C12" i="23"/>
  <c r="C18" i="23" s="1"/>
  <c r="B12" i="23"/>
  <c r="J11" i="23"/>
  <c r="G11" i="23"/>
  <c r="D11" i="23"/>
  <c r="J10" i="23"/>
  <c r="G10" i="23"/>
  <c r="D10" i="23"/>
  <c r="J9" i="23"/>
  <c r="G9" i="23"/>
  <c r="D9" i="23"/>
  <c r="J8" i="23"/>
  <c r="G8" i="23"/>
  <c r="D8" i="23"/>
  <c r="I7" i="23"/>
  <c r="H7" i="23"/>
  <c r="F7" i="23"/>
  <c r="E7" i="23"/>
  <c r="C7" i="23"/>
  <c r="B7" i="23"/>
  <c r="B18" i="23" s="1"/>
  <c r="J6" i="23"/>
  <c r="G6" i="23"/>
  <c r="D6" i="23"/>
  <c r="J5" i="23"/>
  <c r="G5" i="23"/>
  <c r="D5" i="23"/>
  <c r="J4" i="23"/>
  <c r="G4" i="23"/>
  <c r="D4" i="23"/>
  <c r="D7" i="23" s="1"/>
  <c r="J17" i="22"/>
  <c r="I17" i="22"/>
  <c r="H17" i="22"/>
  <c r="F17" i="22"/>
  <c r="E17" i="22"/>
  <c r="C17" i="22"/>
  <c r="C18" i="22" s="1"/>
  <c r="B17" i="22"/>
  <c r="J16" i="22"/>
  <c r="G16" i="22"/>
  <c r="D16" i="22"/>
  <c r="J15" i="22"/>
  <c r="G15" i="22"/>
  <c r="D15" i="22"/>
  <c r="J14" i="22"/>
  <c r="G14" i="22"/>
  <c r="D14" i="22"/>
  <c r="J13" i="22"/>
  <c r="G13" i="22"/>
  <c r="D13" i="22"/>
  <c r="I12" i="22"/>
  <c r="I18" i="22" s="1"/>
  <c r="H12" i="22"/>
  <c r="F12" i="22"/>
  <c r="E12" i="22"/>
  <c r="C12" i="22"/>
  <c r="B12" i="22"/>
  <c r="J11" i="22"/>
  <c r="G11" i="22"/>
  <c r="D11" i="22"/>
  <c r="J10" i="22"/>
  <c r="G10" i="22"/>
  <c r="D10" i="22"/>
  <c r="J9" i="22"/>
  <c r="G9" i="22"/>
  <c r="D9" i="22"/>
  <c r="J8" i="22"/>
  <c r="G8" i="22"/>
  <c r="D8" i="22"/>
  <c r="I7" i="22"/>
  <c r="H7" i="22"/>
  <c r="F7" i="22"/>
  <c r="E7" i="22"/>
  <c r="C7" i="22"/>
  <c r="B7" i="22"/>
  <c r="J6" i="22"/>
  <c r="G6" i="22"/>
  <c r="D6" i="22"/>
  <c r="J5" i="22"/>
  <c r="G5" i="22"/>
  <c r="D5" i="22"/>
  <c r="J4" i="22"/>
  <c r="J7" i="22" s="1"/>
  <c r="G4" i="22"/>
  <c r="D4" i="22"/>
  <c r="F10" i="21"/>
  <c r="E10" i="21"/>
  <c r="C10" i="21"/>
  <c r="B10" i="21"/>
  <c r="G9" i="21"/>
  <c r="D9" i="21"/>
  <c r="G7" i="21"/>
  <c r="D7" i="21"/>
  <c r="G6" i="21"/>
  <c r="D6" i="21"/>
  <c r="G5" i="21"/>
  <c r="D5" i="21"/>
  <c r="G4" i="21"/>
  <c r="D4" i="21"/>
  <c r="C16" i="19"/>
  <c r="B16" i="19"/>
  <c r="D15" i="19"/>
  <c r="D14" i="19"/>
  <c r="D13" i="19"/>
  <c r="D12" i="19"/>
  <c r="D11" i="19"/>
  <c r="D10" i="19"/>
  <c r="D9" i="19"/>
  <c r="D8" i="19"/>
  <c r="D7" i="19"/>
  <c r="D6" i="19"/>
  <c r="D5" i="19"/>
  <c r="D4" i="19"/>
  <c r="D16" i="19" s="1"/>
  <c r="D3" i="19"/>
  <c r="B17" i="18"/>
  <c r="B16" i="18"/>
  <c r="B11" i="18"/>
  <c r="B6" i="18"/>
  <c r="B17" i="16"/>
  <c r="C16" i="16"/>
  <c r="C17" i="16" s="1"/>
  <c r="B16" i="16"/>
  <c r="C11" i="16"/>
  <c r="B11" i="16"/>
  <c r="C6" i="16"/>
  <c r="B6" i="16"/>
  <c r="D14" i="30" l="1"/>
  <c r="C14" i="30"/>
  <c r="E14" i="30"/>
  <c r="B17" i="27"/>
  <c r="D11" i="27"/>
  <c r="C17" i="27"/>
  <c r="D16" i="27"/>
  <c r="D17" i="27" s="1"/>
  <c r="H18" i="26"/>
  <c r="D12" i="26"/>
  <c r="J17" i="26"/>
  <c r="G17" i="26"/>
  <c r="G7" i="26"/>
  <c r="G12" i="26"/>
  <c r="J7" i="26"/>
  <c r="J12" i="26"/>
  <c r="J18" i="26" s="1"/>
  <c r="E18" i="26"/>
  <c r="D7" i="26"/>
  <c r="D18" i="26" s="1"/>
  <c r="I18" i="26"/>
  <c r="D17" i="25"/>
  <c r="E18" i="25"/>
  <c r="G7" i="25"/>
  <c r="G12" i="25"/>
  <c r="H18" i="25"/>
  <c r="G17" i="25"/>
  <c r="J7" i="25"/>
  <c r="J17" i="25"/>
  <c r="J18" i="25" s="1"/>
  <c r="F18" i="25"/>
  <c r="D17" i="24"/>
  <c r="G7" i="23"/>
  <c r="G12" i="23"/>
  <c r="H18" i="23"/>
  <c r="D12" i="23"/>
  <c r="J17" i="23"/>
  <c r="J7" i="23"/>
  <c r="F18" i="23"/>
  <c r="D17" i="23"/>
  <c r="D18" i="23" s="1"/>
  <c r="G17" i="23"/>
  <c r="G18" i="23" s="1"/>
  <c r="J12" i="23"/>
  <c r="J18" i="23" s="1"/>
  <c r="G7" i="22"/>
  <c r="D17" i="22"/>
  <c r="G17" i="22"/>
  <c r="F18" i="22"/>
  <c r="J12" i="22"/>
  <c r="E18" i="22"/>
  <c r="J18" i="22"/>
  <c r="D12" i="22"/>
  <c r="G12" i="22"/>
  <c r="G18" i="22" s="1"/>
  <c r="B18" i="22"/>
  <c r="D7" i="22"/>
  <c r="H18" i="22"/>
  <c r="G10" i="21"/>
  <c r="D10" i="21"/>
  <c r="G18" i="26"/>
  <c r="G18" i="25"/>
  <c r="K15" i="29"/>
  <c r="D18" i="25"/>
  <c r="E14" i="15"/>
  <c r="D14" i="15"/>
  <c r="D15" i="15" s="1"/>
  <c r="C14" i="15"/>
  <c r="C15" i="15" s="1"/>
  <c r="E13" i="15"/>
  <c r="E12" i="15"/>
  <c r="D11" i="15"/>
  <c r="C11" i="15"/>
  <c r="E10" i="15"/>
  <c r="E9" i="15"/>
  <c r="E8" i="15"/>
  <c r="E7" i="15"/>
  <c r="E11" i="15" s="1"/>
  <c r="E6" i="15"/>
  <c r="D6" i="15"/>
  <c r="C6" i="15"/>
  <c r="E5" i="15"/>
  <c r="E4" i="15"/>
  <c r="D5" i="13"/>
  <c r="D4" i="13"/>
  <c r="D3" i="13"/>
  <c r="B17" i="12"/>
  <c r="D16" i="12"/>
  <c r="C16" i="12"/>
  <c r="B16" i="12"/>
  <c r="D15" i="12"/>
  <c r="D14" i="12"/>
  <c r="D13" i="12"/>
  <c r="D12" i="12"/>
  <c r="C11" i="12"/>
  <c r="C17" i="12" s="1"/>
  <c r="B11" i="12"/>
  <c r="D10" i="12"/>
  <c r="D9" i="12"/>
  <c r="D8" i="12"/>
  <c r="D11" i="12" s="1"/>
  <c r="D7" i="12"/>
  <c r="C6" i="12"/>
  <c r="B6" i="12"/>
  <c r="D5" i="12"/>
  <c r="D4" i="12"/>
  <c r="D3" i="12"/>
  <c r="D6" i="12" s="1"/>
  <c r="J6" i="11"/>
  <c r="I6" i="11"/>
  <c r="H6" i="11"/>
  <c r="G6" i="11"/>
  <c r="D6" i="11"/>
  <c r="I5" i="11"/>
  <c r="H5" i="11"/>
  <c r="G5" i="11"/>
  <c r="D5" i="11"/>
  <c r="J5" i="11" s="1"/>
  <c r="J4" i="11"/>
  <c r="I4" i="11"/>
  <c r="H4" i="11"/>
  <c r="G4" i="11"/>
  <c r="D4" i="11"/>
  <c r="D5" i="10"/>
  <c r="D4" i="10"/>
  <c r="D3" i="10"/>
  <c r="E7" i="9"/>
  <c r="E6" i="9"/>
  <c r="E5" i="9"/>
  <c r="E4" i="9"/>
  <c r="D18" i="22" l="1"/>
  <c r="D17" i="12"/>
  <c r="E15" i="15"/>
  <c r="B6" i="7"/>
  <c r="B5" i="7"/>
  <c r="B4" i="7"/>
  <c r="B3" i="7"/>
  <c r="C14" i="5"/>
  <c r="B14" i="5"/>
  <c r="D13" i="5"/>
  <c r="D12" i="5"/>
  <c r="D11" i="5"/>
  <c r="C6" i="5"/>
  <c r="B6" i="5"/>
  <c r="D5" i="5"/>
  <c r="D4" i="5"/>
  <c r="D3" i="5"/>
  <c r="D14" i="4"/>
  <c r="C14" i="4"/>
  <c r="B14" i="4"/>
  <c r="E13" i="4"/>
  <c r="E12" i="4"/>
  <c r="E11" i="4"/>
  <c r="D6" i="4"/>
  <c r="C6" i="4"/>
  <c r="B6" i="4"/>
  <c r="E5" i="4"/>
  <c r="E4" i="4"/>
  <c r="E3" i="4"/>
  <c r="E6" i="4" s="1"/>
  <c r="D14" i="3"/>
  <c r="C14" i="3"/>
  <c r="B14" i="3"/>
  <c r="E13" i="3"/>
  <c r="E12" i="3"/>
  <c r="E11" i="3"/>
  <c r="E14" i="3" s="1"/>
  <c r="D6" i="3"/>
  <c r="C6" i="3"/>
  <c r="B6" i="3"/>
  <c r="E5" i="3"/>
  <c r="E4" i="3"/>
  <c r="E3" i="3"/>
  <c r="F14" i="2"/>
  <c r="E14" i="2"/>
  <c r="D14" i="2"/>
  <c r="C14" i="2"/>
  <c r="B14" i="2"/>
  <c r="G13" i="2"/>
  <c r="G12" i="2"/>
  <c r="G11" i="2"/>
  <c r="G14" i="2" s="1"/>
  <c r="D6" i="2"/>
  <c r="C6" i="2"/>
  <c r="B6" i="2"/>
  <c r="E5" i="2"/>
  <c r="E4" i="2"/>
  <c r="E3" i="2"/>
  <c r="E6" i="2" s="1"/>
  <c r="D6" i="5" l="1"/>
  <c r="E6" i="3"/>
  <c r="E14" i="4"/>
  <c r="D14" i="5"/>
</calcChain>
</file>

<file path=xl/sharedStrings.xml><?xml version="1.0" encoding="utf-8"?>
<sst xmlns="http://schemas.openxmlformats.org/spreadsheetml/2006/main" count="4506" uniqueCount="2278">
  <si>
    <t>División</t>
  </si>
  <si>
    <t>Titular</t>
  </si>
  <si>
    <t>Asociado</t>
  </si>
  <si>
    <t>Técnico académico</t>
  </si>
  <si>
    <t>Total</t>
  </si>
  <si>
    <t>CCD</t>
  </si>
  <si>
    <t>CNI</t>
  </si>
  <si>
    <t>CSH</t>
  </si>
  <si>
    <t>TOTAL</t>
  </si>
  <si>
    <t>Personal académico definitivo</t>
  </si>
  <si>
    <t>Fuente: Sección de Recursos Humanos. Plantilla académica, quincena 20.</t>
  </si>
  <si>
    <t>Ayudante</t>
  </si>
  <si>
    <t>Ayudante de posgrado</t>
  </si>
  <si>
    <t>DCCD</t>
  </si>
  <si>
    <t>DCNI</t>
  </si>
  <si>
    <t>DCSH</t>
  </si>
  <si>
    <t>Personal académico temporal</t>
  </si>
  <si>
    <t>Tiempo completo</t>
  </si>
  <si>
    <t>Medio tiempo</t>
  </si>
  <si>
    <t>Tiempo parcial</t>
  </si>
  <si>
    <t>Licenciatura</t>
  </si>
  <si>
    <t>Maestría</t>
  </si>
  <si>
    <t>Doctorado</t>
  </si>
  <si>
    <t>Femenino</t>
  </si>
  <si>
    <t>Masculino</t>
  </si>
  <si>
    <t>Edad promedio</t>
  </si>
  <si>
    <t>Antigüedad promedio</t>
  </si>
  <si>
    <t>Total Unidad</t>
  </si>
  <si>
    <t xml:space="preserve">Fuente: </t>
  </si>
  <si>
    <t>Sección de Recursos Humanos. Plantilla académica, quincena 20.</t>
  </si>
  <si>
    <t>Coordinación de Sistemas Escolares. Población escolar 25/Otoño.</t>
  </si>
  <si>
    <t>Promedio de horas frente a grupo</t>
  </si>
  <si>
    <t>División/Departamento</t>
  </si>
  <si>
    <t>Invierno</t>
  </si>
  <si>
    <t>Primavera</t>
  </si>
  <si>
    <t>Otoño</t>
  </si>
  <si>
    <t>Ciencias de la Comunicación</t>
  </si>
  <si>
    <t>Teoría y Procesos del Diseño</t>
  </si>
  <si>
    <t>Tecnologías de la Información</t>
  </si>
  <si>
    <t>Subtotal CCD</t>
  </si>
  <si>
    <t>Ciencias Naturales</t>
  </si>
  <si>
    <t>Procesos y Tecnología</t>
  </si>
  <si>
    <t>Matemáticas Aplicadas y Sistemas</t>
  </si>
  <si>
    <t>Subtotal CNI</t>
  </si>
  <si>
    <t>Ciencias Sociales</t>
  </si>
  <si>
    <t>Humanidades</t>
  </si>
  <si>
    <t>Estudios Institucionales</t>
  </si>
  <si>
    <t>Subtotal CSH</t>
  </si>
  <si>
    <t>Fuente: Coordinación de Sistemas Escolares</t>
  </si>
  <si>
    <t>Personal Académico con plaza definitiva por Categoría</t>
  </si>
  <si>
    <t>Personal Académico con plaza temporal por Categoría</t>
  </si>
  <si>
    <t>Personal Académico con plaza definitiva por tiempo de dedicación</t>
  </si>
  <si>
    <t>Personal Académico con plaza temporal por tiempo de dedicación</t>
  </si>
  <si>
    <t>Personal Académico con plaza definitiva por nivel de estudios</t>
  </si>
  <si>
    <t>Personal Académico con plaza temporal por nivel de estudios</t>
  </si>
  <si>
    <t>Personal académico definitivo por género</t>
  </si>
  <si>
    <t>Personal académico temporal por género</t>
  </si>
  <si>
    <t>Personal académico definitivo por antigüedad</t>
  </si>
  <si>
    <t>Personal académico temporal por antigüedad</t>
  </si>
  <si>
    <t>Demanda de ingreso a la Unidad Cuajimalpa</t>
  </si>
  <si>
    <t>Proceso de admisión</t>
  </si>
  <si>
    <t>Examen de admisión</t>
  </si>
  <si>
    <t>PASE UAM</t>
  </si>
  <si>
    <t>Sustentantes</t>
  </si>
  <si>
    <t>Inscritos</t>
  </si>
  <si>
    <t>Fuente. Coordinación de Sistemas Escolares.</t>
  </si>
  <si>
    <t>Principales bachilleratos de procedencia del alumnado de nuevo ingreso</t>
  </si>
  <si>
    <t>Modalidad</t>
  </si>
  <si>
    <t>Colegio de Bachilleres</t>
  </si>
  <si>
    <t>Incorporada SEP</t>
  </si>
  <si>
    <t>Bachillerato Tecnológico</t>
  </si>
  <si>
    <t>Principales entidades de origen de alumnado de nuevo ingreso</t>
  </si>
  <si>
    <t>Estado</t>
  </si>
  <si>
    <t>M</t>
  </si>
  <si>
    <t>H</t>
  </si>
  <si>
    <t>Ciudad de México</t>
  </si>
  <si>
    <t>Estado de México</t>
  </si>
  <si>
    <t>Guanajuato</t>
  </si>
  <si>
    <t>Alumnado inscrito por género (25/Otoño)</t>
  </si>
  <si>
    <t>Plan de estudios</t>
  </si>
  <si>
    <t>Diseño</t>
  </si>
  <si>
    <t>Tecnologías y Sistemas de Información</t>
  </si>
  <si>
    <t>Subtotal DCCD</t>
  </si>
  <si>
    <t>Biología Molecular</t>
  </si>
  <si>
    <t>Ingeniería Biológica</t>
  </si>
  <si>
    <t>Ingeniería en Computación</t>
  </si>
  <si>
    <t>Matemáticas Aplicadas</t>
  </si>
  <si>
    <t>Subtotal DCNI</t>
  </si>
  <si>
    <t>Administración</t>
  </si>
  <si>
    <t>Derecho</t>
  </si>
  <si>
    <t>Estudios Socioterritoriales</t>
  </si>
  <si>
    <t>Subtotal DCSH</t>
  </si>
  <si>
    <t>Alumnado inscrito por género</t>
  </si>
  <si>
    <t>Trimestre</t>
  </si>
  <si>
    <t>25/Invierno</t>
  </si>
  <si>
    <t>25/Primavera</t>
  </si>
  <si>
    <t>25/Otoño</t>
  </si>
  <si>
    <t>Ingreso, egreso y titulación acumulados en la Unidad Cuajimalpa</t>
  </si>
  <si>
    <t>Ingreso acumulado</t>
  </si>
  <si>
    <t>Egreso acumulado</t>
  </si>
  <si>
    <t>Titulación acumulada</t>
  </si>
  <si>
    <t>F</t>
  </si>
  <si>
    <t>Alumnado inscrito al Posgrado</t>
  </si>
  <si>
    <t>Nivel</t>
  </si>
  <si>
    <t>Especialización en Medios Públicos: Creatividad e Innovación</t>
  </si>
  <si>
    <t>Especialización</t>
  </si>
  <si>
    <t>Maestría en Diseño, información y Comunicación</t>
  </si>
  <si>
    <t>Posgrado en Ciencias Naturales e Ingeniería</t>
  </si>
  <si>
    <t>Doctorado en Ciencias Biológicas y de la Salud</t>
  </si>
  <si>
    <t>Posgrado en Ciencias Sociales y Humanidades</t>
  </si>
  <si>
    <t>Cupo aprobado en Consejos Divisionales</t>
  </si>
  <si>
    <t>Cupo aprobado total</t>
  </si>
  <si>
    <t>% del cupo aprobado, en PASE UAM</t>
  </si>
  <si>
    <t>Plan de Estudios</t>
  </si>
  <si>
    <t xml:space="preserve">Primer proceso: Primavera </t>
  </si>
  <si>
    <t>Segundo proceso: Otoño</t>
  </si>
  <si>
    <t>Aspirantes</t>
  </si>
  <si>
    <t>Aspirantes por examen</t>
  </si>
  <si>
    <t>Escuela de procedencia del alumnado de nuevo ingreso</t>
  </si>
  <si>
    <t>CECYT IPN</t>
  </si>
  <si>
    <t>ENP Y CCH UNAM</t>
  </si>
  <si>
    <t>CONALEP</t>
  </si>
  <si>
    <t>Incorporada UNAM</t>
  </si>
  <si>
    <t>Bachillerato del Instituto de Educación Media Superior Estado de México</t>
  </si>
  <si>
    <t>Incorporada UPE</t>
  </si>
  <si>
    <t>Bachillerato del Instituto de Educación Media Superior CDMX</t>
  </si>
  <si>
    <t>UNAM, IPN, UAM</t>
  </si>
  <si>
    <t>Universidad Pública Estatal (UPE)</t>
  </si>
  <si>
    <t>Otro</t>
  </si>
  <si>
    <t>Estado de origen de alumnado de nuevo ingreso</t>
  </si>
  <si>
    <t>Veracruz</t>
  </si>
  <si>
    <t>Puebla</t>
  </si>
  <si>
    <t>Hidalgo</t>
  </si>
  <si>
    <t>Oaxaca</t>
  </si>
  <si>
    <t>Morelos</t>
  </si>
  <si>
    <t>Guerrero</t>
  </si>
  <si>
    <t>Jalisco</t>
  </si>
  <si>
    <t>Chihuahua</t>
  </si>
  <si>
    <t>San Luis Potosí</t>
  </si>
  <si>
    <t>Michoacán</t>
  </si>
  <si>
    <t>Tlaxcala</t>
  </si>
  <si>
    <t>Chiapas</t>
  </si>
  <si>
    <t>Sinaloa</t>
  </si>
  <si>
    <t>Tamaulipas</t>
  </si>
  <si>
    <t>No identificable</t>
  </si>
  <si>
    <t>Alcaldías/Municipio con mayor demanda de nuevo ingreso</t>
  </si>
  <si>
    <t>Álvaro Obregón</t>
  </si>
  <si>
    <t>Cuajimalpa de Morelos</t>
  </si>
  <si>
    <t>La Magdalena Contreras</t>
  </si>
  <si>
    <t>Tlalpan</t>
  </si>
  <si>
    <t>Huixquilucan</t>
  </si>
  <si>
    <t>Alumnado inscrito con y sin carga académica</t>
  </si>
  <si>
    <t>Con carga académica</t>
  </si>
  <si>
    <t>Sin carga académica</t>
  </si>
  <si>
    <t>Alumnado no inscrito</t>
  </si>
  <si>
    <t>Alumnado regular y con rezago, con respecto al número normal de créditos cursados</t>
  </si>
  <si>
    <t>Regulares</t>
  </si>
  <si>
    <t>Con rezago</t>
  </si>
  <si>
    <t>Ingreso, egreso y titulación acumulados</t>
  </si>
  <si>
    <t>Egreso en el año (trimestres 24/O, 25/I y 25/P)</t>
  </si>
  <si>
    <t>Mujeres</t>
  </si>
  <si>
    <t>Hombres</t>
  </si>
  <si>
    <t>Proceso de admisión al posgrado</t>
  </si>
  <si>
    <t xml:space="preserve">Aceptados </t>
  </si>
  <si>
    <t>25/I</t>
  </si>
  <si>
    <t>25/P</t>
  </si>
  <si>
    <t>25/O</t>
  </si>
  <si>
    <t>Egreso acumulado en Posgrado</t>
  </si>
  <si>
    <t>Ingreso</t>
  </si>
  <si>
    <t>Egreso</t>
  </si>
  <si>
    <t>Grado / Diploma</t>
  </si>
  <si>
    <t>Maestría en Diseño, Información y Comunicación</t>
  </si>
  <si>
    <t>Egreso en Posgrado en el año</t>
  </si>
  <si>
    <t>Programa de Posgrado</t>
  </si>
  <si>
    <t>Cupo aprobado PASE UAM</t>
  </si>
  <si>
    <t>Personas inscritas</t>
  </si>
  <si>
    <t>Planes de estudio acreditados</t>
  </si>
  <si>
    <t>Inicio de operaciones</t>
  </si>
  <si>
    <t>Organismo acreditador</t>
  </si>
  <si>
    <t>Fecha</t>
  </si>
  <si>
    <t>Vigencia</t>
  </si>
  <si>
    <t>Comité de Acreditación y Certificación de la Licenciatura en Biología A. C. (CACEB)</t>
  </si>
  <si>
    <t>Asociación para la Acreditación y Certificación de las Ciencias Sociales (ACCECISO)</t>
  </si>
  <si>
    <t>Consejo Mexicano para la Acreditación de Programas de Diseño (COMAPROD)</t>
  </si>
  <si>
    <t>Consejo de Acreditación de la Enseñanza de la Ingeniería, A.C. (CACEI)</t>
  </si>
  <si>
    <t>Consejo Nacional de Acreditación en Informática y Computación, A.C. (CONAIC)</t>
  </si>
  <si>
    <t>Consejo de Acreditación de programas Educativos en Matemáticas, A.C. (CAPEM)</t>
  </si>
  <si>
    <t>No acreditada (NA)</t>
  </si>
  <si>
    <t>NA</t>
  </si>
  <si>
    <t>Situación actual de acreditación de programas de posgrado</t>
  </si>
  <si>
    <t>Programa de posgrado</t>
  </si>
  <si>
    <t>Refrendo</t>
  </si>
  <si>
    <t>Orientación</t>
  </si>
  <si>
    <t>Sí</t>
  </si>
  <si>
    <t>Investigación</t>
  </si>
  <si>
    <t>Maestría en Ciencias Naturales e Ingeniería</t>
  </si>
  <si>
    <t>Doctorado en Ciencias Naturales e Ingeniería</t>
  </si>
  <si>
    <t>Pendiente</t>
  </si>
  <si>
    <t>Maestría en Ciencias Sociales y Humanidades</t>
  </si>
  <si>
    <t>Doctorado en Ciencias Sociales y Humanidades</t>
  </si>
  <si>
    <t>No</t>
  </si>
  <si>
    <t>Planes de estudio sin acreditación externa</t>
  </si>
  <si>
    <t>Alumnado que realizó estancia de movilidad</t>
  </si>
  <si>
    <t>Otras unidades</t>
  </si>
  <si>
    <t>Intra Cuajimalpa</t>
  </si>
  <si>
    <t>Interior de la República Mexicana</t>
  </si>
  <si>
    <t>Extranjero</t>
  </si>
  <si>
    <t>25-I</t>
  </si>
  <si>
    <t>25-P</t>
  </si>
  <si>
    <t>25-O</t>
  </si>
  <si>
    <t>Tecnologías y Sistemas de la Información</t>
  </si>
  <si>
    <t xml:space="preserve">Total </t>
  </si>
  <si>
    <t xml:space="preserve">Número de IES en donde se solicitó movilidad </t>
  </si>
  <si>
    <t>Otras unidades de la UAM</t>
  </si>
  <si>
    <t>El total de IES correponden a 121 fuera de la UAM, las cuatro Unidades de la UAM y la movilidad intra Cuajimalpa.</t>
  </si>
  <si>
    <t>Número de becas otorgadas para movilidad</t>
  </si>
  <si>
    <t xml:space="preserve">Total Licenciatura </t>
  </si>
  <si>
    <t>Total Posgrado</t>
  </si>
  <si>
    <t>Participantes de movilidad</t>
  </si>
  <si>
    <t>IES de procedencia</t>
  </si>
  <si>
    <t>Tipo de IES:</t>
  </si>
  <si>
    <t>Procedencia</t>
  </si>
  <si>
    <t>Plan de estudios receptor</t>
  </si>
  <si>
    <t>Participantes recibidos</t>
  </si>
  <si>
    <t>UNIVERSIDAD PRIVADA DE SANTA CRUZ DE LA SIERRA</t>
  </si>
  <si>
    <t>PRIVADA</t>
  </si>
  <si>
    <t>BOLIVIA</t>
  </si>
  <si>
    <t>DISEÑO</t>
  </si>
  <si>
    <t>UNIVERSIDAD CATÓLICA DE SAN PABLO</t>
  </si>
  <si>
    <t>PERÚ</t>
  </si>
  <si>
    <t>ADMINISTRACIÓN</t>
  </si>
  <si>
    <t>UNIVERSIDAD CENTRAL</t>
  </si>
  <si>
    <t>COLOMBIA</t>
  </si>
  <si>
    <t>CIENCIAS DE LA COMUNICACIÓN</t>
  </si>
  <si>
    <t xml:space="preserve">UNIVERSITA DEGLI STUDI DI MILANO </t>
  </si>
  <si>
    <t>PÚBLICA</t>
  </si>
  <si>
    <t>ITALIA</t>
  </si>
  <si>
    <t>DEMOCRACIA MÁS ALLÁ DEL VOTO. CONCEPTOS ZAPATISTAS Y KURDOS COMO ALTERNATIVA AL MODELO OCCIDENTAL CON LA DRA. ZENIA YÉBENEZ ESCARDÓ</t>
  </si>
  <si>
    <t>UNIVERSIDAD DEL MAR</t>
  </si>
  <si>
    <t>MÉXICO</t>
  </si>
  <si>
    <t>ESTANCIAS PROFESIONALES EN EL LABORATORIO DE BIOPROCESOS CON EL DR. SERGIO HERNANDEZ JIMENEZ</t>
  </si>
  <si>
    <t>UNIVERSIDAD CARLOS III DE MADRID</t>
  </si>
  <si>
    <t>ESPAÑA</t>
  </si>
  <si>
    <t>LICENCIATURA EN HUMANIDADES</t>
  </si>
  <si>
    <t>UNIVERSIDAD DE LISBOA</t>
  </si>
  <si>
    <t>PORTUGAL</t>
  </si>
  <si>
    <t>SEMINARIO "CARTOGRAFIAS CRÍTICAS"</t>
  </si>
  <si>
    <t>UNIVERSIDAD PEDAGÓGICA Y TECNOLÓGICA DE COLOMBIA</t>
  </si>
  <si>
    <t>LICENCIATURA EN DERECHO</t>
  </si>
  <si>
    <t>UNIVERSIDAD FEDERAL DE MINAS GERAIS</t>
  </si>
  <si>
    <t>BRASIL</t>
  </si>
  <si>
    <t>CIENCIAS SOCIALES Y HUMANIDADES</t>
  </si>
  <si>
    <t>UNIVERSIDAD NACIONAL DE TRUJILLO</t>
  </si>
  <si>
    <t>LICENCIATURA EN CIENCIAS DE LA COMUNICACIÓN</t>
  </si>
  <si>
    <t>UNIVERSIDAD NACIONAL DE ASUNCIÓN</t>
  </si>
  <si>
    <t>PARAGUAY</t>
  </si>
  <si>
    <t>UNIVERSIDAD NACIONAL AUTÓNOMA DE MEXICO</t>
  </si>
  <si>
    <t>LABORATORIO DE SUPERFICIES DEL DEPARTAMENTO DE PROCESOS Y TECNOLOGÍA</t>
  </si>
  <si>
    <t>UNIVERSIDAD AUTÓNOMA DE TLAXCALA</t>
  </si>
  <si>
    <t>LABORATORIO VIRTUAL DE BIOPROCESOS</t>
  </si>
  <si>
    <t>UNIVERSIDAD AUTÓNOMA DEL ESTADO DE HIDALGO</t>
  </si>
  <si>
    <t>ESTANCIA DE INVESTIGACIÓN CNI</t>
  </si>
  <si>
    <t xml:space="preserve">Resultados del PAEA </t>
  </si>
  <si>
    <t>Finalizaron el curso</t>
  </si>
  <si>
    <t>Aprobaron</t>
  </si>
  <si>
    <t>Personas usuarias de la herramienta PreparaT</t>
  </si>
  <si>
    <t>Registros</t>
  </si>
  <si>
    <t>Tecnologías y Sistemas de información</t>
  </si>
  <si>
    <t>Plataforma UBICUA</t>
  </si>
  <si>
    <t>Áreas</t>
  </si>
  <si>
    <t>Registros de Profesorado</t>
  </si>
  <si>
    <t>Registros de Alumnado</t>
  </si>
  <si>
    <t>Aulas abiertas y utilizadas</t>
  </si>
  <si>
    <t>DCCD (Licenciatura)</t>
  </si>
  <si>
    <t>DCCD (Posgrado)</t>
  </si>
  <si>
    <t>DCNI (Licenciatura)</t>
  </si>
  <si>
    <t>DCNI (Posgrado)</t>
  </si>
  <si>
    <t>DCSH (Licenciatura)</t>
  </si>
  <si>
    <t>DCSH (Posgrado)</t>
  </si>
  <si>
    <t>PAEA</t>
  </si>
  <si>
    <t>Registros de apoyo a actividades extracurriculares</t>
  </si>
  <si>
    <t>Personas instructoras</t>
  </si>
  <si>
    <t>Aulas abiertas</t>
  </si>
  <si>
    <t>Formación Docente</t>
  </si>
  <si>
    <t>Lenguas</t>
  </si>
  <si>
    <t>Centro de Escritura y Argumentación</t>
  </si>
  <si>
    <t>Cursos autogestivos</t>
  </si>
  <si>
    <t>Nombre del curso</t>
  </si>
  <si>
    <t>Trimestres</t>
  </si>
  <si>
    <t>Personas participantes</t>
  </si>
  <si>
    <t>Aproximaciones a la perspectiva de género en la UAM</t>
  </si>
  <si>
    <t>25-I, 25-P, 25-O</t>
  </si>
  <si>
    <t>Lenguaje incluyente y no sexista en la comunicación institucional de la UAM</t>
  </si>
  <si>
    <t>Modelo Educativo de la Unidad Cuajimalpa</t>
  </si>
  <si>
    <t>Guía básica de UbiCua para profesorado</t>
  </si>
  <si>
    <t>Uso consciente o abuso de sustancias psicoactivas</t>
  </si>
  <si>
    <t>25-I, 25-P</t>
  </si>
  <si>
    <t>Bullying y violencia escolar. Resolución de conflictos</t>
  </si>
  <si>
    <t>Ser hombre hoy: Desafíos y transformaciones de la masculinidad</t>
  </si>
  <si>
    <t>25-P, 25-O</t>
  </si>
  <si>
    <t>Derechos de autor en tiempos de IA para docentes de Educación Superior en México</t>
  </si>
  <si>
    <t>Buen trato en el aula</t>
  </si>
  <si>
    <t>Diseño Universal para el Aprendizaje (DUA) y estrategias de atención a la diversidad en la educación superior</t>
  </si>
  <si>
    <t>Diseño de experiencias de aprendizaje innovadoras y significativas para la enseñanza superior</t>
  </si>
  <si>
    <t>Organiza tus clases virtuales con el Modelo ADDIE</t>
  </si>
  <si>
    <t>Ética docente y uso de herramientas digitales en el aula</t>
  </si>
  <si>
    <t>Google Workspace para la docencia</t>
  </si>
  <si>
    <t>Microaprendizaje</t>
  </si>
  <si>
    <t>Buenas prácticas para la docencia digital</t>
  </si>
  <si>
    <t>Recursos digitales y curación de contenidos en la red para la enseñanza</t>
  </si>
  <si>
    <t>Evaluación del aprendizaje con herramientas de H5P</t>
  </si>
  <si>
    <t>Didácticas para fomentar el trabajo colaborativo</t>
  </si>
  <si>
    <t>Fundamentos de la Ciencia de Datos</t>
  </si>
  <si>
    <t>Información y Alfabetización digital para profesores de Educación Superior</t>
  </si>
  <si>
    <t>Analítica del aprendizaje: cómo usar los datos para mejorar el aprendizaje de mis alumnos</t>
  </si>
  <si>
    <t>Tiempo docente: Estrategias para una gestión productiva y saludable</t>
  </si>
  <si>
    <t xml:space="preserve"> </t>
  </si>
  <si>
    <t>Cursos generados en plataforma UAMC virtual</t>
  </si>
  <si>
    <t>Curso autogestivo</t>
  </si>
  <si>
    <t>Curso híbrido</t>
  </si>
  <si>
    <t>Curso autogestivo con sesiones síncronas</t>
  </si>
  <si>
    <t>Fundamentos de la ciencia de datos</t>
  </si>
  <si>
    <t>Información y alfabetización digital para profesores de Educación Superior</t>
  </si>
  <si>
    <t>Tiempo docente: estrategias para una gestión productiva y saludable</t>
  </si>
  <si>
    <t>Candidato</t>
  </si>
  <si>
    <t>Nivel I</t>
  </si>
  <si>
    <t>Nivel II</t>
  </si>
  <si>
    <t>Nivel III</t>
  </si>
  <si>
    <t xml:space="preserve">Emerito </t>
  </si>
  <si>
    <t>PRODEP</t>
  </si>
  <si>
    <t>Número de profesores y Líneas de Generación y Aplicación del Conocimiento (LGAC)</t>
  </si>
  <si>
    <t>Departamento</t>
  </si>
  <si>
    <t>Número de CA</t>
  </si>
  <si>
    <t>Número LGAC</t>
  </si>
  <si>
    <t>Número de integrantes</t>
  </si>
  <si>
    <t>En formación</t>
  </si>
  <si>
    <t>En consolidación</t>
  </si>
  <si>
    <t>Consolidados</t>
  </si>
  <si>
    <t>Total DCCD</t>
  </si>
  <si>
    <t>Total DCNI</t>
  </si>
  <si>
    <t>Total DCSH</t>
  </si>
  <si>
    <t>Fuente: https://promep.sep.gob.mx/</t>
  </si>
  <si>
    <t xml:space="preserve">DIVISIÓN </t>
  </si>
  <si>
    <t>SOLICITUDES RECIBIDAS</t>
  </si>
  <si>
    <t>FUENTE: https://promep.sep.gob.mx/</t>
  </si>
  <si>
    <t>Profesores con reconocimiento de perfil deseable</t>
  </si>
  <si>
    <t>RECONOCIMIENTOS VIGENTES A 2025</t>
  </si>
  <si>
    <t>SOLICITUDES VALIDADAS EN 2025*</t>
  </si>
  <si>
    <t xml:space="preserve">*1 Rechazo </t>
  </si>
  <si>
    <t xml:space="preserve">*1 cambio de Unidad de Adscripción </t>
  </si>
  <si>
    <t>Proyectos de investigación vigentes, aprobados en las Divisiones</t>
  </si>
  <si>
    <t>Nombre del proyecto aprobado en Consejo Divisional</t>
  </si>
  <si>
    <t>Fecha de aprobación</t>
  </si>
  <si>
    <t>Sesión de Consejo Divisional en la que fue aprobado el proyecto</t>
  </si>
  <si>
    <t>Monto de recursos aprobados para la realización del proyecto</t>
  </si>
  <si>
    <t>Exploración de creatividad relacional no-antropocéntrica</t>
  </si>
  <si>
    <t>Dra. Nuria Valverde Pérez</t>
  </si>
  <si>
    <t>Dr. Santiago Negrete Yankelevich, Dra. Alicia Montserrat Alvarado González (Depto. De Matemáticas Aplicadas Y Sistemas Dcni), Dr. Pablo Noriega (Instituto De Investigación En Inteligencia Artificial, Csic, España), Dr. Fernando Vidal (Universidad Rovira I Virgili, España), Dr. Mark D´Inverno (Goldsmiths, Universidad De Londres, Reino Unido</t>
  </si>
  <si>
    <t>3 AÑOS</t>
  </si>
  <si>
    <t>03.20</t>
  </si>
  <si>
    <t>Industrias de las comunicaciones y plataformas digitales: retos para la diversidad cultural, el pluralismo político y la concentración económica</t>
  </si>
  <si>
    <t>Dr. Rodrigo Gómez García</t>
  </si>
  <si>
    <t>Colaboración Con Colegas De Distintas Universidades</t>
  </si>
  <si>
    <t>7 AÑOS</t>
  </si>
  <si>
    <t>12.20</t>
  </si>
  <si>
    <t>Sistema de gestión de riesgo personal basado en agentes autónomos</t>
  </si>
  <si>
    <t>Dr. Wulfrano Arturo Luna Ramírez</t>
  </si>
  <si>
    <t>Mdi. Lucila Mercado Colín, Dr. Gustavo Ortiz Hernández (Universidad Veracruzana), Dra. Anasol Peña Rios (University Of Essex, Uk), Dr. Emmanuel Ferreyra Olivares (University Of Essex, Uk), Miguel Capllonch Juan (Sin Adscripción Actual)</t>
  </si>
  <si>
    <t>5 AÑOS</t>
  </si>
  <si>
    <t>El diseño ante el cambio climático: divulgación, normatividad e información climatológico</t>
  </si>
  <si>
    <t>Dr. Christopher Lionel Heard Wade</t>
  </si>
  <si>
    <t>Dr. Sazcha Marcelo Olivera Villarroel, Dra. Esperanza García López, Dra. Lucero Fabiola García Franco Y Alumnado De Maestría Y Doctorado De La Dccd.</t>
  </si>
  <si>
    <t>4 AÑOS</t>
  </si>
  <si>
    <t>14.21</t>
  </si>
  <si>
    <t xml:space="preserve">Modelización de estructuras conceptuales con base en la teoría de categorías, perteneciente al grupo de investigación laboratorio de procesos comunicativos, culturales, creativos y cognitivos lab 4c </t>
  </si>
  <si>
    <t>Dr. Diego Carlos Méndez Granados</t>
  </si>
  <si>
    <t>-</t>
  </si>
  <si>
    <t>17.21</t>
  </si>
  <si>
    <t>Comunicación de la ciencia en méxico. Producción audiovisual para la divulgación y comprensión del conocimiento</t>
  </si>
  <si>
    <t>Dr. Jesús Octavio Elizondo Martínez</t>
  </si>
  <si>
    <t>Dr. Nemesio Chávez Arredondo, Dr. Raúl Roydeen García Aguilar, Mtro. Daniel Cuitláhuac Peña Rodríguez, Mtro. Jorge Javier Eduardo Suárez Coellar. Sociedad Mexicana Para La Divulgación De La Ciencia Y La Técnica, A.C. Y La Revista Mexicana De Comunicación</t>
  </si>
  <si>
    <t>09.22</t>
  </si>
  <si>
    <t>Modelado de un previsible caso cero para el diseño moderno desde una consideración ontológica perteneciente al grupo de investigación "diseñologías: estudios emergentes a partir del diseño"</t>
  </si>
  <si>
    <t>Dr. Mario Alberto Morales Domínguez</t>
  </si>
  <si>
    <t>Dra. Deyanira Bedolla Pereda, Dr. Aarón José Caballero Quiroz. Roselin Rodríguez Espinoza, Red Académica De Diseño Y Emociones (Rade), Dr. César Daniel Herrera Valdez (Departamento De Teoría Y Análisis De La Dcyad, Uam-X), Dra. Andrea Marcovich Padlog (Uam-X).</t>
  </si>
  <si>
    <t>Abordaje transdisciplinario de la epidemia de mesotelioma maligno pleural por exposición al asbesto en la comunidad de san pedro barrientos</t>
  </si>
  <si>
    <t>Dra. Nora Angélica Morales Zaragoza</t>
  </si>
  <si>
    <t>Dr. Alejandro Cabello López (Imss), Dra. Guadalupe García Madrid (Unam), Dr. Octavio Valadez (Inst. Gaia), Mtra. Laura Elisa Quiroz Rosas (Uamc, Last)</t>
  </si>
  <si>
    <t>15.22</t>
  </si>
  <si>
    <t>Escribe y lee tu mundo. Cultura científica y escritura creativa para la inclusion social perteneciente al grupo de investigación laboratorio de procesos comunicativos, culturales, creativos y cognitivos lab 4c</t>
  </si>
  <si>
    <t>Dra. Inés María De Los Ángeles Cornejo Portugal</t>
  </si>
  <si>
    <t>Cultura de paz y comunicación</t>
  </si>
  <si>
    <t>Dr. Roberto E. Mercadillo Caballero (Dcbs Unidad Iztapalapa), Mtra. Hortensia Sierra Hernández (Anuies).</t>
  </si>
  <si>
    <t>Estrategias de manipulación política en las redes sociales (2022-2025)</t>
  </si>
  <si>
    <t>Dr. Edgar Esquivel Solís</t>
  </si>
  <si>
    <t>Dr. Jorge Castillo Durán, Instituto De Ciencias De Gobierno Y Desarrollo Estratégico, Buap-Icgde</t>
  </si>
  <si>
    <t>Sostenibilidad y circularidad-retos y oportunidades para el sector forestal ante el cambio climático (forscirc)</t>
  </si>
  <si>
    <t>Dr. Sazcha Marcelo Olivera Villarroel</t>
  </si>
  <si>
    <t>Dra. Lucero Fabiola García Franco, Dr. Christopher Lionel Heard Wade, Dra. Esperanza García López Y Mtro. Alejandro Rodea Chávez, Dra. Paola B. Ovando, Csic; Dr. Daniel Alejandro Rozas Vásquez, Uct; Mdi Alinne Sánchez Paredes Torres, Uam Azcapotzalco; Mdi Rubén Sahagún Angulo, Uam Azcapotzalco; Mtro. Héctor Espíndola Elizalde, Uam Xochimilco; Mtro. Cristian Byro Hernández Gutiérrez, Uam X; Mtro. Miguel Ángel Vázquez Sierra, Uamx; Mtra. Laura Brenda Jiménez Osorio, Uamx; Di Luis David Vidal García, Uamx.</t>
  </si>
  <si>
    <t>02.23</t>
  </si>
  <si>
    <t>Las racionalidades del diseño</t>
  </si>
  <si>
    <t>Dr. Luis Alfredo Rodríguez Morales</t>
  </si>
  <si>
    <t>12.23</t>
  </si>
  <si>
    <t>Geometría en movimiento 4: geometría y cinemática</t>
  </si>
  <si>
    <t>Dra. Dina Rochman Beer</t>
  </si>
  <si>
    <t>Mtro. Jesús Antonio Hernández Cadena Y Lic. Enrique García Salazar</t>
  </si>
  <si>
    <t>01.24</t>
  </si>
  <si>
    <t>Agencia, diseño y arte digitales en los entornos sociotécnicos. Sobre el impacto de la inteligencia artificial (ai) generativa</t>
  </si>
  <si>
    <t>Dra. Erika Cecilia Castañeda Arredondo</t>
  </si>
  <si>
    <t>Mtro. Abraham Lepe Romano, Alumnado Madic, Dr. Jesús Fernando Monreal Ramírez (Dsch Lerma), Dra. Claudia Mosqueda Gómez (Dcsh Lerma) Y Alumnado De La Maestría En Csh Lerma</t>
  </si>
  <si>
    <t>10.24</t>
  </si>
  <si>
    <t>Documentación y análisis de la representación de la diversidad sociocultural en el espectro audiovisual mexicano</t>
  </si>
  <si>
    <t>Dr. André Moise Dorcé Ramos</t>
  </si>
  <si>
    <t>Toby Miller (Universidad Complutense De Madrid), Paulina Aroch Fugellie (Dcsh Cuajimalpa), Rocío Gil (Dcsh Iztapalapa), Mercedes Olivares (Universidad Autónoma De Querétaro), Julio Salazar (Disentir Ac), Patricio Solís (Colegio De México)</t>
  </si>
  <si>
    <t>16.24</t>
  </si>
  <si>
    <t>Educación, comunicación y cultura: estudio sobre la universidad, sus procesos y actores educativos desde una perspectiva de futuro, perteneciente al grupo de investigación comunicación educativa</t>
  </si>
  <si>
    <t>Dra. Caridad García Hernández</t>
  </si>
  <si>
    <t>20.24</t>
  </si>
  <si>
    <t>Modelo computacional para la generación de narrativas con congruencia emocional y consistencia temática</t>
  </si>
  <si>
    <t>Dr. Rafael Pérez Y Pérez</t>
  </si>
  <si>
    <t>Dr. Eduardo Peñalosa Castro, Uam Azcapotzalco</t>
  </si>
  <si>
    <t>1 AÑO</t>
  </si>
  <si>
    <t>03.25</t>
  </si>
  <si>
    <t>Análisis de arquitecturas p2p y técnicas asociadas a la distribución de contenidos multimedia</t>
  </si>
  <si>
    <t>Dr. Francisco De Asís López Fuentes</t>
  </si>
  <si>
    <t>Alumnado Ltsi Y Externos</t>
  </si>
  <si>
    <t>10.25</t>
  </si>
  <si>
    <t>Búsqueda de relaciones entre atributos mediante análisis de componentes principales, con una orientación novedosa</t>
  </si>
  <si>
    <t>Dr. Alfredo Piero Mateos Papis</t>
  </si>
  <si>
    <t>Dr. Carlos Joel Rivero Moreno Y Dr. Christian Sánchez Sánchez</t>
  </si>
  <si>
    <t>2 AÑOS</t>
  </si>
  <si>
    <t>12.25</t>
  </si>
  <si>
    <t>Plataforma web para propiciar el aprendizaje significativo de los fundamentos de la programación</t>
  </si>
  <si>
    <t>Dr. Carlos Roberto Jaimez González</t>
  </si>
  <si>
    <t>Mtra. Betzabet García Mendoza, Mtra. Diana Ibet Román Sánchez, Dr. José Adolfo Herrera Zapata</t>
  </si>
  <si>
    <t>13.25</t>
  </si>
  <si>
    <t>Motivación del aprendizaje a través de prototipado físico y programación con arduino: una estrategia didáctica interdsiciplinaria</t>
  </si>
  <si>
    <t>Dr. Joaquín Sergio Zepeda Hernández</t>
  </si>
  <si>
    <t>Dra. Dina Rochman Beer, Mtro. Jesús Antonio Hernández Cadena, Lic. Enrique García Salazar</t>
  </si>
  <si>
    <t>17.25</t>
  </si>
  <si>
    <t>Desarrollo de Estrategias de Enseñanza-Aprendizaje, Herramientas, Material Didáctico y de Apoyo para las Licenciaturas en Matemáticas Aplicadas e Ingeniería en Computación.</t>
  </si>
  <si>
    <t>Dr. Julián Alberto Fresan Figueroa</t>
  </si>
  <si>
    <t>Dr. Luis Franco Pérez
Dra.Elsa Báez Juárez
Dra.María del Carmen Gómez Fuentes
Dr.Jorge Cervantes Ojeda
Dr. Diego Antonio González Moreno
Dr.Luis Ángel Alarcón Ramos
Dra.Ana Laura García Perciante
Dra.Alma Rosa Méndez Rodríguez
Dr.Sergio Hernández Linares
Dr.Antonio López Jaimes
Dr. Abel García Nájera
Dr. Adolfo Zamora Ramos
Dra. Mika Olsen
Dr. Guillermo Chacón Acosta
Dra. Areli Rojo Hernández
Dr. Medrano Chávez Adán Geovanni</t>
  </si>
  <si>
    <t>3 años</t>
  </si>
  <si>
    <t>CUA-DCNI-161-18</t>
  </si>
  <si>
    <t>Procesos y Tecnologías</t>
  </si>
  <si>
    <t>Estudio de la biotransformación de furanos en cepas de Acinetobacter.</t>
  </si>
  <si>
    <t>Dr. Juan Carlos Sígala Alanís</t>
  </si>
  <si>
    <t>Dra. Sylvie Le Borgne, Dra. Andrea Sabido, Dr. Álvaro R. Lara Rodríguez</t>
  </si>
  <si>
    <t>2 años</t>
  </si>
  <si>
    <t>CUA-DCNI-169-19</t>
  </si>
  <si>
    <t>Bioprocesos ambientales.</t>
  </si>
  <si>
    <t xml:space="preserve"> Dra. Adela Irmene Ortíz López</t>
  </si>
  <si>
    <t>Dr. Sergio Revah Moiseev
Dra. Marcia Guadalupe Morales Ibarría
Mtro. Miguel Sergio Hernández Jiménez
Dra. Flor Yunuén García Becerra
Dr. Juan Gabriel Vigueras Ramírez</t>
  </si>
  <si>
    <t>CUA-DCNI-177-19</t>
  </si>
  <si>
    <t>Toma de decisiones en problemas de optimización con gran número de objetivos.</t>
  </si>
  <si>
    <t>Dr. Antonio López Jaimes</t>
  </si>
  <si>
    <t>Dra. Alicia Montserrat Alvarado González
Dr. Abel García Nájera
Dr. Saúl Zapotecas Martínez</t>
  </si>
  <si>
    <t>CUA-DCNI-189-20</t>
  </si>
  <si>
    <t>Análisis histológico y transcriptómico del proceso regenerativo del ajolote Ambystoma mexicanum.</t>
  </si>
  <si>
    <t>Dra. Cynthia Gabriela Sámano Salazar</t>
  </si>
  <si>
    <t>Dr. Ernesto Soto Reyes Solís               Dra. Juana Jimena Otero</t>
  </si>
  <si>
    <t>CUA-DCNI- 196-20</t>
  </si>
  <si>
    <t>Ingeniería de Sistemas de Procesos: Desarrollo de estrategias y casos de estudio.</t>
  </si>
  <si>
    <t>Dr. Roberto Olivares Hernández</t>
  </si>
  <si>
    <t>Dra. María Teresa López Arenas
Dra. Helen Denise Lugo Méndez
Dr. José Javier Valencia López
Dr. Alfonso Mauricio Sales Cruz</t>
  </si>
  <si>
    <t>4 años</t>
  </si>
  <si>
    <t>CUA-DCNI-202-21</t>
  </si>
  <si>
    <t>Educación en ciencias.</t>
  </si>
  <si>
    <t>Dra. Alejandra García Franco</t>
  </si>
  <si>
    <t>Estudio sobre el carácter oligomérico y polimérico de las proteínas.</t>
  </si>
  <si>
    <t>Dr. Edgar Vázquez Contreras</t>
  </si>
  <si>
    <t>Dr. Hugo Nájera Peña
Dra. Mariana Peimbert Torres
Dr. Gerardo Pérez Hernández
UNAM - Dr. Miguel Costas Fac. de Química
Dra. Gloria Saab IBT
Dr. Alejandro Sosa Fac. Medicina
Dr. Alfredo Torres IFC
UMSNH- Dra. Bertha Fenton Navarro, Fac. de Ciencias Medicas y Biológicas</t>
  </si>
  <si>
    <t>Caracterización y potencial de aplicación de levaduras y bacterias autóctonas de México.</t>
  </si>
  <si>
    <t>Dra. Sylvie Le Borgne</t>
  </si>
  <si>
    <t>Dr. Juan Carlos Sigala Alanis
Dr. Alvaro Raúl Lara Rodríguez
Dra. Nohra Elsy Beltrán Vargas
Dra. Ana Lilia Juárez Vázquez</t>
  </si>
  <si>
    <t>CUA-DCNI-210-21</t>
  </si>
  <si>
    <t>Estudios teóricos y experimentales de Sistemas Biológicos a nivel Molecular.</t>
  </si>
  <si>
    <t>Dr. Gerardo Pérez Hernández</t>
  </si>
  <si>
    <t>Dr. Salomón de Jesús Alas Guardado-Dr. Felipe Aparicio Platas
Dra. Perla Yolanda López Camacho
Dr. Melchor Martínez Herrera
Dr. Ernesto Rivera Becerril
Dr. Arturo Abreu Corona
Dr. Hugo Nájera Peña
Dr. Arturo Rojo Domínguez
Dra. Ana Luisa Bravo de la Garza
Dra. Elena Aréchaga Ocampo
Dr. Ernesto Soto Reyes Solis
Dra. Claudia Haydée González de la Rosa
Dra. Ana Leticia Arregui Mena
Dra. Juana Jimena Otero Negrete
Dra.Cynthia Sámano
Dra.Roxana López Simeón
Dra.Mayra Lozano Espinosa</t>
  </si>
  <si>
    <t>Desarrollo y evaluación de métodos innovadores de detección y tratamiento en modelos de isquemia para su aplicación en medicina traslacional.</t>
  </si>
  <si>
    <t>Dra. Nohra Elsy Beltrán Vargas</t>
  </si>
  <si>
    <t>Dr. Álvaro Lara Rodríguez
Dr. José Campos Terán
Dr. Juan Carlos SigalaAlanís
Dra. Izlia Arroyo Maya
Dr. Mario García Lorenzana
Dr. Emilio Sacristán Rock, UAM-Iztapalapa
Dra. Concepción Sánchez
Dra. Sara Huerta, Hospital Infantil de México Federico Gómez (HIMFG)
M.C. Raul Martínez
M.C. Brayans Becerra, Instituto Nacional de Cardiología Ignacio Chávez (INCICh)
Dra. María Cristina Velasquillo, Instituto Nacional de Rehabilitación Luis Ibarra (INR)</t>
  </si>
  <si>
    <t>CUA-DCNI-215-21</t>
  </si>
  <si>
    <t>Simulación y desarrollo de prácticas virtuales para ingeniería de procesos.</t>
  </si>
  <si>
    <t>Dra. María Teresa López Arenas</t>
  </si>
  <si>
    <t>Dra. Helen Denise Lugo Méndez
Dr. José Javier Valencia López
Dr. A. Mauricio Sales Cruz
Dr. Roberto Olivares Hernández</t>
  </si>
  <si>
    <t>Aplicaciones del Aprendizaje Automático en las Ciencias Naturales. Un enfoque interdisciplinario.</t>
  </si>
  <si>
    <t>Dr. Roberto Bernal Jaquez.</t>
  </si>
  <si>
    <t>Dr. Gerardo Pérez Hernández
Dr. Antonio López Jaimes
Dr. Diego Antonio González Moreno
M.C Luis Ángel Alarcón Ramos
Instituto Nacional de Salud Pública (INSP), Dr. Gilberto Sánchez González (INSP epidemiología)</t>
  </si>
  <si>
    <t>CUA-DCNI-217-21</t>
  </si>
  <si>
    <t>Metodologías para la creación de Sistemas Computacionales y sus aplicaciones en Teoría de Gráficas.</t>
  </si>
  <si>
    <t>Dr. Jorge Cervantes Ojeda
Dra. María del Carmen Gómez Fuentes.</t>
  </si>
  <si>
    <t>Dr. Julián Alberto Fresán Figueroa.
Dra. Mika Olsen.
Dr. Diego Antonio González Moreno.
Dr. Pedro Pablo González Pérez.
Dr. Alejandro Lara Caballero.</t>
  </si>
  <si>
    <t>04/08/2022 (Inicia 9 de enero 23)</t>
  </si>
  <si>
    <t>CUA-DCNI-232-22</t>
  </si>
  <si>
    <t>Dra. Ana Laura García Perciante.</t>
  </si>
  <si>
    <t>Dra. Alma Rosa Méndez Rodríguez.
Dra. Diana Assaely León Velasco.
Dr. Guillermo Chacón Acosta.</t>
  </si>
  <si>
    <t>04/08/2022 (Inicia 6 de febrero 23)</t>
  </si>
  <si>
    <t>Dra. Elsa Báez Juárez.</t>
  </si>
  <si>
    <t>Dra. Diana Assaely León Velasco.
Dr. Luis Franco Pérez.
Dr. Sergio Hernández Linares.</t>
  </si>
  <si>
    <t>Dr. Roberto Bernal Jaquez.
Dra. Daniela Aguirre Guerrero.</t>
  </si>
  <si>
    <t>Dr. Diego Antonio González Moreno.  
Dr. Carlos Joel Rivero Moreno.
Dr. Ricardo Marcelín Jiménez.</t>
  </si>
  <si>
    <t>1 año</t>
  </si>
  <si>
    <t>Sistema de monitorización y control de variables físicas en áreas extensas.</t>
  </si>
  <si>
    <t>Dr. Adán Geovanni Medrano Chávez
Dr. Luis Ángel Alarcón Ramos.</t>
  </si>
  <si>
    <t>Dra. Areli Rojo Hernández.</t>
  </si>
  <si>
    <t>04/08/2022 (Inició 11 julio 22)</t>
  </si>
  <si>
    <t>Desarrollo y consolidación del Cuerpo Académico Fisicoquímica e Interacciones de Biomoléculas.</t>
  </si>
  <si>
    <t>Dr. José Campos Terán</t>
  </si>
  <si>
    <t>Dra. María de los Dolores Reyes Duarte.
Dra. Maribel Hernández Guerrero.
Dra. Izlia Jazheel Arroyo Maya.</t>
  </si>
  <si>
    <t>CUA-DCNI-240-22</t>
  </si>
  <si>
    <t>Biología de sistemas y modelado de comunidades microbianas: Un enfoque integrativo para el aprovechamiento de consorcios y desarrollo de bioprocesos.</t>
  </si>
  <si>
    <t>Dr. Diego Armando Esquivel Hernández</t>
  </si>
  <si>
    <t>Dra. Sylvie Le Borgne.                                 Dr. Juan Carlos Sigala Alanis.                      Dr. Álvaro Raúl Lara-Rodríguez.                     Dra. Nohra Elsy Beltrán Vargas.                  Dr. Roberto Olivares Hernández.</t>
  </si>
  <si>
    <t>Interfaces Planta-Computadora 2022.</t>
  </si>
  <si>
    <t>Dra. Alicia Montserrat Alvarado González 
Dra. Adela Irmene Ortiz López</t>
  </si>
  <si>
    <t>Caracterización ómica del factor transcripcional BORIS en un modelo de glioblastoma humano.</t>
  </si>
  <si>
    <t>Dr. Ernesto Soto Reyes Solis</t>
  </si>
  <si>
    <t>Dra. Cynthia Gabriela Sámano Salazar.
Dr. Gerardo Pérez Hernández. 
Dr. Gerardo Ramírez Mejía.
Dr. Jan Baumbach.
Dra. Thalía Estefanía Sánchez.</t>
  </si>
  <si>
    <t>CUA-DCNI-243-23</t>
  </si>
  <si>
    <t>Inteligencia computacional aplicada al análisis y resolución de problemas en redes.</t>
  </si>
  <si>
    <t>Dr. Edwin Montes Orozco.</t>
  </si>
  <si>
    <t>Dra. Karen Samara Miranda Campos.
Dr. Abel García Nájera.
Dr. Gerardo Abel Laguna Sánchez.
Dr. Saúl Zapotecas Martínez.</t>
  </si>
  <si>
    <t>CUA-DCNI-254-23</t>
  </si>
  <si>
    <t>Nuevas tendencias en la investigación de la obesidad y el riesgo del desarrollo de Diabetes tipo 2 en jóvenes adultos de la UAM Cuajimalpa: Rol emergente de la microbiota intestinal y la señalización celular mediada por los exosomas.</t>
  </si>
  <si>
    <t>Dra. Elena Aréchaga Ocampo</t>
  </si>
  <si>
    <t>Dr. Diego A. Esquivel Hernández 
Dra. Izlia Jazheel Arroyo Maya
M en IQ. Miguel Sergio Hernández Jiménez
Dra. Teresa de Jesús García Pérez
Dra. María de los Dolores Reyes Duarte
Dr. Isidro X. Pérez Añorve
Lic. en Nutrición Priscilla Patricia Gándara Fernández
Dra. Rubiceli Medina Aguilar
Dra. Georgina Hernández-Montes
Dr. Carlos César Patiño Morales</t>
  </si>
  <si>
    <t>CUA-DCNI-260-24</t>
  </si>
  <si>
    <t>Síntesis de nanoacarreadores biopoliméricos para la encapsulación de moléculas bioactivas extraídas de cianobacterias con potencial aplicación en las áreas de alimentos y salud.</t>
  </si>
  <si>
    <t>Dra. Izlia Jazheel Arroyo Maya</t>
  </si>
  <si>
    <t>Dra. Marcia Morales Ibarría
Dra. Elena Aréchaga Ocampo
Dra. María de los Dolores Reyes Duarte
Dr. José Campos Terán
Dr. Sergio Revah Moiseev</t>
  </si>
  <si>
    <t>Desarrollo de herramientas computacionales basadas en Julia Programming para el análisis exergoeconómico circular de sistemas (bio) energéticos.</t>
  </si>
  <si>
    <t>Dra. Helen Denise Lugo Méndez</t>
  </si>
  <si>
    <t>Dr. Mauricio Sale Cruz 
Dr. Eduardo Ladislao Méndez Cruz
Dr. Raúl Lugo Leyte
Dr. Sergio Castro Hernández
Dra. María Fernanda García López
Dr. Eduardo González Peto
Dr. Luis Pavel Hernández Corona</t>
  </si>
  <si>
    <t>Transición de las plantas de tratamiento de aguas residuales hacia la economía circular y la sostenibilidad mediante el uso de microalgas.</t>
  </si>
  <si>
    <t>Dra. Marcia Morales Ibarría</t>
  </si>
  <si>
    <t>Dr. Sergio Revah Moiseev
Dra. Adela Irmene Ortiz López 
Mtro. Miguel Sergio Hernández Jiménez
Mtro. León Sánchez García
Dra. Mónica C. Rodríguez Palacios
Dr. Ricardo Beristain Cardoso</t>
  </si>
  <si>
    <t>CUA-DCNI-264-24</t>
  </si>
  <si>
    <t>Tecnologías basadas en microalgas para el desarrollo sustentable en horticultura peri-urbana, gestión del agua y cambio climático.</t>
  </si>
  <si>
    <t>Dra. Marcia Morales Ibarría
Dr. Luis Carlos Fernández Linares</t>
  </si>
  <si>
    <t>Dr. Sergio Revah Moiseev
Dra. Adela Irmene Ortiz López
Dr. Juan Gabriel Vigueras Ramírez
Dr. Antonio Flores Macías
Dra. María Myrna Solís Oba
Dra. Claudia Guerrero Barajas
Dr. Luis Jorge Corzo Ríos
M. en C. Jorge Fonseca Campos</t>
  </si>
  <si>
    <t>Ototoxicidad como efecto secundario en habitantes de la Ciudad de México que reciben antibióticos y anticancerígenos: Mecanismos moleculares, búsqueda de otoprotectores y establecimiento de asociaciones genéticas de alto riesgo.</t>
  </si>
  <si>
    <t>Dr. Hugo Nájera Peña
Dra. Claudia Guadalupe Benítez Cardoza</t>
  </si>
  <si>
    <t>Dra. Iris Natzielly Serratos Álvarez
Dr. Gerardo Pérez Hernández
Dra. Norma Castañeda Villa
Dr. Absalom Zamorano Carrillo
Dra. Rosaura Palma Orozco
Dr. Jorge Luis Rosas Trigueros
Dra. Marisol López Hidalgo
Dra. Ángel Denisse Castro Eguiluz</t>
  </si>
  <si>
    <t>Plataforma adaptable basada en arreglos de nanoestructuras metálicas para la detección de biomarcadores de cáncer.</t>
  </si>
  <si>
    <t>Dra. Dra. Claudia Haydee González de la Rosa
Dr. Oscar Eduardo Cigarroa Mayorga</t>
  </si>
  <si>
    <t>Dr. Pablo Gustavo Damián Matzumura
Dr. Roberto Carlos Lazzarini Lechuga
Dr. José Guzmán Mendoza
Dr. Juan Manuel Velez Resendiz
Dra. Yazmín Mariela Hernández Rodríguez
Dr. Arturo Aguilar Rojas</t>
  </si>
  <si>
    <t>El microbioma urbano: estudio del aire de la Ciudad de México</t>
  </si>
  <si>
    <t>Dra. Mariana Peimbert Torres</t>
  </si>
  <si>
    <t>Dr. Luis D. Alcaraz Peraza (investigador)
C. Carolina González Cedillo (estudiante)
C. Grecia Moreno Chávez (estudiante)</t>
  </si>
  <si>
    <t>CUA-DCNI-266-24</t>
  </si>
  <si>
    <t>Desarrollo de tecnologías de procesamiento para la valorización de biomasas y residuos con alto impacto ambiental</t>
  </si>
  <si>
    <t xml:space="preserve">Dr. Mauricio Sale Cruz </t>
  </si>
  <si>
    <t>Alimentación sostenible: diseño de agroecosistemas, medio ambiente y política pública para la Ciudad de México</t>
  </si>
  <si>
    <t>Dra. Adela Irmene Ortiz López</t>
  </si>
  <si>
    <t>Dr. Sergio Revah Moisev</t>
  </si>
  <si>
    <t>Soberanía alimentaria: Sistema agroalimentario sostenible para la Ciudad de México CASA-UAM Centro articulador para la sostenibilidad alimentaria</t>
  </si>
  <si>
    <t>Sistema de Gestión y Monitorización de Recursos de la Coordinación de Laboratorios de Cómputo de Docencia (CLCD)</t>
  </si>
  <si>
    <t>Dra. Areli Rojo Hernández</t>
  </si>
  <si>
    <t>Dr. Luis Ángel Alarcón Ramos</t>
  </si>
  <si>
    <t>CUA-DCNI-267-24</t>
  </si>
  <si>
    <t>Sistema de software para el registro de informes anuales en el DCNI</t>
  </si>
  <si>
    <t>Dr. Ismael Ariel Robles Martínez.
Dr. Luis Ángel Alarcón Ramos.</t>
  </si>
  <si>
    <t>CUA-DCNI-275-25</t>
  </si>
  <si>
    <t>Análisis Estructural y Funcional en Sistemas Biológicos y Nanoestructurados</t>
  </si>
  <si>
    <t>Dr. Arturo Rojo Domínguez</t>
  </si>
  <si>
    <t>Dra. Ana Leticia Arregui Mena.
Dra. Ana Luisa Bravo de la Garza.
Dra. Aylin Del Moral Morales.
Dr. Leonardo David Herrera Zúñiga.
Dra. Roxana López Simeon.
Dra. Mayra Lozano Espinosa.
Dr. Hugo Nájera Peña.
Dr. Gerardo Pérez Hernández.
Dr. Ernesto Rivera Becerril.
Dr. Ricardo Romero Ochoa.</t>
  </si>
  <si>
    <t>Arquitectura Cognitiva inspirada en Neuronas espejo: Aplicada a Robots de servicio y enjambres robóticos</t>
  </si>
  <si>
    <t>Dra. Alicia Montserrat Alvarado González
Dr. Antonio López Jaimes</t>
  </si>
  <si>
    <t>Dr. Erik Reyes.
Dra. Maribel Hernández Gierrero.</t>
  </si>
  <si>
    <t>CUA-DCNI-289-25</t>
  </si>
  <si>
    <t>Modelado y análisis de redes complejas con técnicas de aprendizaje automático y algoritmos distribuidos</t>
  </si>
  <si>
    <t>Dra. Daniela Aguirre Guerrero.</t>
  </si>
  <si>
    <t>Dr. Roberto Bernal Jaquez.
Dr. Ismael Ariel Robles Martínez.
Dr. Ricardo Marcelín Jiménez.
Dra. Magali Alexander López Chavira.
Dr. Angel Pretlín Ricárdez.</t>
  </si>
  <si>
    <t>Revaloración del acetato como fuente alternativa de carbono en procesos biotecnológicos</t>
  </si>
  <si>
    <t>Dr. Juan Carlos Sigala Alanis.</t>
  </si>
  <si>
    <t>Dra. Sylvie Le Borgne.
Dra. Itzel Gaytán.
Dr. Roberto Olivares Hernández.</t>
  </si>
  <si>
    <t>Tecnologías Emergentes en Ingeniería de Procesos Químicos y Biológicos</t>
  </si>
  <si>
    <t>Dr. Alfonso Mauricio Sales Cruz.</t>
  </si>
  <si>
    <t>Dra. María Teresa López Arenas.
Dra. Helen Denise Lugo Méndez.
Dr. José Javier Valencia López.</t>
  </si>
  <si>
    <t>Producción de fitohormonas con cultivos de Bacillus subtilis y Bacillus velezensis para una producción sustentable de alimentos</t>
  </si>
  <si>
    <t>Dr. Roberto Olivares Hernández.</t>
  </si>
  <si>
    <t>Dr. Gabriel Vigueras Ramírez.</t>
  </si>
  <si>
    <t>Bioprocesos para aplicaciones ambientales y energía</t>
  </si>
  <si>
    <t>Dra. Adela Irmene Ortiz López.</t>
  </si>
  <si>
    <t>Dra. Marcia Guadalupe Morales Ibarría.
Mtro. Miguel Sergio Hernández Jiménez.
Dr. Juan Gabriel Vigueras Ramírez.</t>
  </si>
  <si>
    <t>Estudio multi-ómico de los procesos moleculares y epigenéticos que ocurren durante la regeneración tisular de las extremidades inferiores en el ajolote endémico de Xochimilco, Ambystoma mexicanum.</t>
  </si>
  <si>
    <t>Dra. Cynthia Gabriela Sámano Salazar.</t>
  </si>
  <si>
    <t>Dr. Ernesto Soto Reyes Solís.
Dr. José Antonio Ocampo.</t>
  </si>
  <si>
    <t>Estudio sobre el carácter oligomérico y polimérico de las proteínas</t>
  </si>
  <si>
    <t>Dr. Edgar Vázquez Contreras.</t>
  </si>
  <si>
    <t xml:space="preserve">Dr. Hugo Nájera.
Dr. Gerardo Pérez Hernández.
Dra Roxana López Simeon.
</t>
  </si>
  <si>
    <t>Estudio de propiedades termodinámicas de proteínas termófilas utilizando técnicas computacionales</t>
  </si>
  <si>
    <t>Dr. Salomón de Jesús Alas Guardado.</t>
  </si>
  <si>
    <t>Dr. Edgar López Pérez.</t>
  </si>
  <si>
    <t>16/10/2025 (Inicio 1 Feb 2025)</t>
  </si>
  <si>
    <t>Efecto de extractos y moléculas obtenidas de productos naturales y síntesis química sobre la mejora cognitiva y mecanismos moleculares asociados a la enfermedad de Alzheimer</t>
  </si>
  <si>
    <t>Dra. Perla Yolanda López Camacho.</t>
  </si>
  <si>
    <t>Dr. Melchor Martínez Herrera.
Dra. Herlinda Bonilla Jaime.
Dr. Carlos Alberto Cruz Hernández.</t>
  </si>
  <si>
    <t>Diseño computacional de moduladores biomoleculares y materiales funcionales mediante métodos cuánticos y aprendizaje automático</t>
  </si>
  <si>
    <t>Dr. Felipe Aparicio Platas.</t>
  </si>
  <si>
    <t>Dr. Roberto Bernal Jaquez.
Dr. Gerardo Pérez Hernández.
Dr. Salomón de Jesús Alas Guardado.
Dr. Ricardo Romnero Ochoa.</t>
  </si>
  <si>
    <t>CA "Historia: Actores, Espacios e Ideas (antes denominado "Historia Intelectual")</t>
  </si>
  <si>
    <t>Dr. Alejandro Araujo</t>
  </si>
  <si>
    <t>Dr. Mario Barbosa Cruz, Dr. Alejandro Estrella González, Dr. Aymer Granados García, Dr. Carlos Illades Aguiar, Dr. Georg Leidenberger</t>
  </si>
  <si>
    <t>09/06/2008 / 12/10/2015</t>
  </si>
  <si>
    <t>PERMANENTE</t>
  </si>
  <si>
    <t>Registrado en la sesión 21.08 y actualizado en la sesión 122.15</t>
  </si>
  <si>
    <t>$ 29.355,00</t>
  </si>
  <si>
    <t>CA "Expresión y Representación"</t>
  </si>
  <si>
    <t>Dr. Michael K. Schuessler Miller</t>
  </si>
  <si>
    <t>Dra. Claudia Arroyo Quiroz, James Ramey Dr. Larsen, Lauro José Zavala Alvarado</t>
  </si>
  <si>
    <t>CDCSH.44.10</t>
  </si>
  <si>
    <t>$ 52.691,99</t>
  </si>
  <si>
    <t>CA"Equilibrium: Estudios de la Ciencia y la tecnología"</t>
  </si>
  <si>
    <t>Dra. Violeta Beatríz Aréchiga Córdova</t>
  </si>
  <si>
    <t>Analiese Richard, Alberto Fragio, Dra. Anca Miruna Achim</t>
  </si>
  <si>
    <t>04/11/2010 y 11/03/2022</t>
  </si>
  <si>
    <t>Aprobado en la Sesión CDCSH.52.10, Actualizado en la Sesión CDCSH..217.22</t>
  </si>
  <si>
    <t>$ 71.936,34</t>
  </si>
  <si>
    <t>Taller de Análisis Sociocultural (TASC)</t>
  </si>
  <si>
    <t>Dr. Mario Barbosa Cruz</t>
  </si>
  <si>
    <t>Sylvia Sossa Fuentes</t>
  </si>
  <si>
    <t>Registrado el 1°/06/2012, Actualizado 12/12/2016 y Prórrogado el 11/03/2022</t>
  </si>
  <si>
    <t>01/01/ 2022 al 31/12/ 2027</t>
  </si>
  <si>
    <t>Aprobado en la Sesión CDCSH.80.12 , Actualizado en CDCSH.139.16 y Prorrogado en la Sesión CDCSH.217.22</t>
  </si>
  <si>
    <t>154.964,08 + 33,600 de DCS</t>
  </si>
  <si>
    <t>“Seminario de Estudios Sociales, Filosofía e Historia de las Ciencias de la Vida”</t>
  </si>
  <si>
    <t>Dr. Maximiliano Martínez Bohórquez</t>
  </si>
  <si>
    <t>11/ 2022 al 10/03/ 2025)</t>
  </si>
  <si>
    <t>CDCSH.217.22</t>
  </si>
  <si>
    <t>$ 45.742,00</t>
  </si>
  <si>
    <t>La escritura argumentativa</t>
  </si>
  <si>
    <t>Dr.James Ramey</t>
  </si>
  <si>
    <t>VIGENTE (Término 24 de agosto de 2027)</t>
  </si>
  <si>
    <t>CDCSH.223.22</t>
  </si>
  <si>
    <t>$ -</t>
  </si>
  <si>
    <t>Teatralidades y performatividades para dar la muerte/para imaginar la vida: Prácticas est/eticas y artisticas contextos necropolíticos</t>
  </si>
  <si>
    <t>Dra. Ileana Diéguez</t>
  </si>
  <si>
    <t>$ 51.354,00</t>
  </si>
  <si>
    <t>Archivo Lilly: Preservación, documentación y análisis del acervo etnográfico de John y Colette Lilly</t>
  </si>
  <si>
    <t>Dr. James Thomas Ramey,</t>
  </si>
  <si>
    <t>Dr. Michael Karl Schuessler; Dra. Paulina Aroch Fugellie, Dra. Claudia Arroyo Quiroz, Dra. Claudia Miriam Chantaca Sánchez, Dra. Sandra Rozental Holtzer. *Dr. Alejandro Pelayo Rangel, *Mtra. Catherine Alice Bloch Gerschel,* Mtro. Rolando Díaz Jaimes; *Lic. Edín Alain Martínez, * Humberto Fernández Borja, *Mtro. Daniel Hernandez Palestino * Dr. Carlos Belmonte Grey *Mtro. Uriel Nuño Gutiérrez, *Dr. Miguel Angel Paz Frayre, *Dr. Adolfo Trejo Luna</t>
  </si>
  <si>
    <t>VIGENTE ( del 6 de junio de 2023 al 5 de marzo de 2025)</t>
  </si>
  <si>
    <t>CDCSH.245.23</t>
  </si>
  <si>
    <t>44.814,43 + 40.000 de RU</t>
  </si>
  <si>
    <t>E.P Thompson. Actualidad de una agenda radical.</t>
  </si>
  <si>
    <t>Dr. Alejandro Estrella González</t>
  </si>
  <si>
    <t>VIGENTE (al 8 de agosto de 2025)</t>
  </si>
  <si>
    <t>CDCSH.258.24</t>
  </si>
  <si>
    <t>$ 29.319,00</t>
  </si>
  <si>
    <t>Fronteras</t>
  </si>
  <si>
    <t>Dr. Rodolfo R. Suárez</t>
  </si>
  <si>
    <t>Dr. Carlos Illades Aguilar</t>
  </si>
  <si>
    <t>VIGENTE ( 21 Mayo 2026)</t>
  </si>
  <si>
    <t>CDCSH.267.24,</t>
  </si>
  <si>
    <t>$ 35.000,00</t>
  </si>
  <si>
    <t>Desarrollo de un laboratorio sobre Contextos Virtuales De Aprendizaje</t>
  </si>
  <si>
    <t>Dr. Mario Casanuva</t>
  </si>
  <si>
    <t>Méndez Diego, Estrella Alejandro</t>
  </si>
  <si>
    <t>$ 34.074,00</t>
  </si>
  <si>
    <t>Lengua polimaterna: dialécticas del cuerpo y ficciones del capitalismo tardío</t>
  </si>
  <si>
    <t>Aroch Paulina</t>
  </si>
  <si>
    <t>Alejandro Araujo</t>
  </si>
  <si>
    <t>Vigente a febrero de 2030</t>
  </si>
  <si>
    <t>CDCSH.280.25</t>
  </si>
  <si>
    <t>$ 32.319,00</t>
  </si>
  <si>
    <t>Memoria urbana: espacializción de las experiencias, las materialidades y las narrativas</t>
  </si>
  <si>
    <t>Mario Barbosa Cruz</t>
  </si>
  <si>
    <t>Dra. Akuavi Adonon Viveros, Sylvia Sosa</t>
  </si>
  <si>
    <t>VIGENTE (fecha de término el 18 de abril de 2025)</t>
  </si>
  <si>
    <t>CDCSH.196.21</t>
  </si>
  <si>
    <t>Producción académica</t>
  </si>
  <si>
    <t>Artículos publicados en revistas impresas</t>
  </si>
  <si>
    <t>Artículos publicados en revistas digitales</t>
  </si>
  <si>
    <t>Libros publicados</t>
  </si>
  <si>
    <t>Publicación de capítulos de libros</t>
  </si>
  <si>
    <t>Publicación en periódicos</t>
  </si>
  <si>
    <t>Artículo de investigación en revista indexada**</t>
  </si>
  <si>
    <t>Artículo indexado**</t>
  </si>
  <si>
    <t>Memoria de congreso sin DOI**</t>
  </si>
  <si>
    <t>Paquete computacional**</t>
  </si>
  <si>
    <t>Reporte de investigación o técnico**</t>
  </si>
  <si>
    <t>División de Ciencias Sociales y Humanidades*</t>
  </si>
  <si>
    <t>* La DCSH tiene proyecto de producción editorial, no específica de los departamentos.</t>
  </si>
  <si>
    <t>** La DCNI agregó información de otros productos académicos que consideró importantes incluir.</t>
  </si>
  <si>
    <t>Desaparición forzada</t>
  </si>
  <si>
    <t>Festival Cineminuto</t>
  </si>
  <si>
    <t>Cátedra UNESCO</t>
  </si>
  <si>
    <t>LabCIT</t>
  </si>
  <si>
    <t>Historias Metropolitanas</t>
  </si>
  <si>
    <t xml:space="preserve">Estadistica de Servicio Social por Género </t>
  </si>
  <si>
    <t>Mujer</t>
  </si>
  <si>
    <t>Hombre</t>
  </si>
  <si>
    <t>Fuente: Módulo de Servicio social. SIIUAM</t>
  </si>
  <si>
    <t>Fecha de corte: 19/12/2025</t>
  </si>
  <si>
    <t>Nota: No incluye trabajadores de la Federación.</t>
  </si>
  <si>
    <t>Tipo de institución</t>
  </si>
  <si>
    <t>Público</t>
  </si>
  <si>
    <t>Privado</t>
  </si>
  <si>
    <t>Social</t>
  </si>
  <si>
    <t>En la UAM</t>
  </si>
  <si>
    <t>Ciencias de la Comunicación y Diseño</t>
  </si>
  <si>
    <t>Ciencias Naturales e Ingeniería</t>
  </si>
  <si>
    <t>Ciencias Sociales y Humanidades</t>
  </si>
  <si>
    <t>Categoría</t>
  </si>
  <si>
    <t>Participantes</t>
  </si>
  <si>
    <t>Exposiciones</t>
  </si>
  <si>
    <t>Presentaciones de libros</t>
  </si>
  <si>
    <t>Horas de uso de espacios físicos</t>
  </si>
  <si>
    <t>Espacio</t>
  </si>
  <si>
    <t>Horas de uso</t>
  </si>
  <si>
    <t>Aula Magna</t>
  </si>
  <si>
    <t>Sala del Consejo Académico</t>
  </si>
  <si>
    <t>Patios y Ágora</t>
  </si>
  <si>
    <t>Aulas de Usos Múltiples</t>
  </si>
  <si>
    <t>Estudio de Producción Audiovisual, 8° piso</t>
  </si>
  <si>
    <t>Facebook: Cultura, Unidad Cuajimalpa</t>
  </si>
  <si>
    <t>% crecimiento</t>
  </si>
  <si>
    <t>Visualizaciones</t>
  </si>
  <si>
    <t>Seguidores</t>
  </si>
  <si>
    <t>Interacciones</t>
  </si>
  <si>
    <t>Facebook: Unidad Cuajimalpa</t>
  </si>
  <si>
    <t>Instagram: Cultura, Unidad Cuajimalpa</t>
  </si>
  <si>
    <t>Instagram Cultura, Unidad Cuajimalpa</t>
  </si>
  <si>
    <t>Instagram: Unidad Cuajimalpa</t>
  </si>
  <si>
    <t>Instagram Unidad Cuajimalpa</t>
  </si>
  <si>
    <t>Decripción de contenido de la producción editorial</t>
  </si>
  <si>
    <t>Libros editados</t>
  </si>
  <si>
    <t>Temas difundidos por UAMPodcast</t>
  </si>
  <si>
    <t>Difusión UAMpodcast</t>
  </si>
  <si>
    <t>Resultados UAMpodcast</t>
  </si>
  <si>
    <t>Actividad</t>
  </si>
  <si>
    <t>Episodios</t>
  </si>
  <si>
    <t>Vistas</t>
  </si>
  <si>
    <t>Plataformas de difusión</t>
  </si>
  <si>
    <t>Crónicas de un proyecto</t>
  </si>
  <si>
    <t>Spotify, YouTube, Campus Virtual</t>
  </si>
  <si>
    <t>Materiales del profesorado UAMC</t>
  </si>
  <si>
    <t xml:space="preserve">Spotify, Campus Virtual </t>
  </si>
  <si>
    <t>Podcast Expreso de Ciencias</t>
  </si>
  <si>
    <t>Foro virtual de Vocación a futuro</t>
  </si>
  <si>
    <t>Spotify , YouTube,  Campus Virtual</t>
  </si>
  <si>
    <t>Cursos de educación continnua</t>
  </si>
  <si>
    <t>Tipo</t>
  </si>
  <si>
    <t>Duración (hr)</t>
  </si>
  <si>
    <t>Ingresos</t>
  </si>
  <si>
    <t>Costo / Instructor</t>
  </si>
  <si>
    <t>Recurso propio generado</t>
  </si>
  <si>
    <t>Finiquitos y liquidaciones</t>
  </si>
  <si>
    <t>Taller</t>
  </si>
  <si>
    <t>En línea</t>
  </si>
  <si>
    <t>Fundamentos de probabilidad y estadística aplicada</t>
  </si>
  <si>
    <t>Storytelling: aprendiendo a contar historias</t>
  </si>
  <si>
    <t>Corrección de estilo en la era digital: herramientas y técnicas</t>
  </si>
  <si>
    <t>Herramientas de inteligencia artificial aplicadas al marketing digital y la creación de contenido</t>
  </si>
  <si>
    <t>Presencial</t>
  </si>
  <si>
    <t>Reconocimientos</t>
  </si>
  <si>
    <t xml:space="preserve"> Premio a la docencia</t>
  </si>
  <si>
    <t>Profesor</t>
  </si>
  <si>
    <t>Lic. Héctor Manuel Orihuela Páez</t>
  </si>
  <si>
    <t>Dra. Maria de los Dolores Reyes Duarte</t>
  </si>
  <si>
    <t>Dr. Mario C. Chavarría Suárez</t>
  </si>
  <si>
    <t>Fuente: Divisiones Académicas</t>
  </si>
  <si>
    <t>DIPLOMA A LA INVESTIGACIÓN</t>
  </si>
  <si>
    <t>Nombre de la Licenciatura</t>
  </si>
  <si>
    <t>Nombre completo del (los) alumno (s)</t>
  </si>
  <si>
    <t>Nombre del trabajo terminal</t>
  </si>
  <si>
    <t>Licenciatura en Tecnologías y Sistemas de Información</t>
  </si>
  <si>
    <t>Nadia Irais De Nova Morales</t>
  </si>
  <si>
    <t>Desaparecidas en la Ciudad de México.</t>
  </si>
  <si>
    <t>Licenciatura en Biología Molecular</t>
  </si>
  <si>
    <t>Violeta Guadalupe Silva Díaz</t>
  </si>
  <si>
    <t>Caracterización epigenética de la región promotora del gen ADAMTS 17 durante la regeneración tisular en Ambystoma mexicanum.</t>
  </si>
  <si>
    <t>Licenciatura en Ingeniería Biológica</t>
  </si>
  <si>
    <t>Ricardo Valentín Rivera Dimas</t>
  </si>
  <si>
    <t>Evaluación técnico-económica de una biorrefinería conceptual para la producción de biodiesel a partir de los residuos sólidos de café gastado (RCG).</t>
  </si>
  <si>
    <t>Licenciatura en Administración</t>
  </si>
  <si>
    <t>Dhana Paola García Galicia</t>
  </si>
  <si>
    <t>Efectos de la participación parental en el desempeño académico de los estudiantes, el caso de una secundaria diurna en Xochimilco.</t>
  </si>
  <si>
    <t>Licenciatura en Estudios socioterritoriales</t>
  </si>
  <si>
    <t>Andrea Azzare Meléndez</t>
  </si>
  <si>
    <t>Análisis comparativo de tres eco-emociones: Eco-ansiedad, Eco-enojo y Eco-esperanza en jóvenes de la Universidad Autónoma Metropolitana de Cuajimalpa, Ciudad de México y la Universidad del Mar de Puerto Ángel, Oaxaca.</t>
  </si>
  <si>
    <t>MENCIÓN ACADÉMICA</t>
  </si>
  <si>
    <t>Nombre del Posgrado</t>
  </si>
  <si>
    <t>Mitzi De la Cruz Hernández</t>
  </si>
  <si>
    <t>Estrategias genéticas y de cultivo para mejorar la producción de ADN plasmídico en cepas de Escherichia coli con un sistema alterno de transporte de glucosa.</t>
  </si>
  <si>
    <t>Ciencias Naturlaes e Ingeniería</t>
  </si>
  <si>
    <t xml:space="preserve">Alejandro León Ramírez </t>
  </si>
  <si>
    <t>Aplicación de métodos semi-analíticos en la biomatemática.</t>
  </si>
  <si>
    <t>Julio Antonio López Martínez</t>
  </si>
  <si>
    <t>El proceso de configuración del modelo de ciudadanía cosmopolita: Hacia una nueva reconstrucción teórica crítico-interpretativa.</t>
  </si>
  <si>
    <t>Itandehui Nahielly Cruz Méndez</t>
  </si>
  <si>
    <t>Configuraciones Giè' Diix. Prácticas poético-ciudadanas en Oaxaca.</t>
  </si>
  <si>
    <t>MEDALLA AL MÉRITO UNIVERSITARIO</t>
  </si>
  <si>
    <t>Nombre de la Licenciatura
o Posgrado</t>
  </si>
  <si>
    <t>Nombre completo del alumno</t>
  </si>
  <si>
    <t>Trimestre de egreso</t>
  </si>
  <si>
    <t>Licenciatura en Ciencias de la Comunicación</t>
  </si>
  <si>
    <t>Diego Alejandro Ramírez Mendoza</t>
  </si>
  <si>
    <t>22-O</t>
  </si>
  <si>
    <t>Jorge Ernesto Ramos Neria</t>
  </si>
  <si>
    <t>23-I</t>
  </si>
  <si>
    <t>Marcos Fabricio Pérez Castro</t>
  </si>
  <si>
    <t>23-P</t>
  </si>
  <si>
    <t>Azul Ayala Mendoza</t>
  </si>
  <si>
    <t>23-O</t>
  </si>
  <si>
    <t>Licenciatura en Diseño</t>
  </si>
  <si>
    <t>Luis Alberto Hernández Valencia</t>
  </si>
  <si>
    <t>María Fernanda Aguirre Calderón</t>
  </si>
  <si>
    <t>Andrea Ríos Vallejo</t>
  </si>
  <si>
    <t>Magdalena Pérez Isidro</t>
  </si>
  <si>
    <t>Andrea Domínguez Lara</t>
  </si>
  <si>
    <t>Kevin Yahir García Gutiérrez</t>
  </si>
  <si>
    <t>Daniela Rodríguez Maldonado</t>
  </si>
  <si>
    <t>Carlos Manuel Villarroel Hernández</t>
  </si>
  <si>
    <t>Marco Antonio Guzmán Garnica</t>
  </si>
  <si>
    <t>Mónica González Garduño</t>
  </si>
  <si>
    <t>Daniel Pérez Barragán</t>
  </si>
  <si>
    <t>Alma Itzel Méndez Lara</t>
  </si>
  <si>
    <t>Patricia Gaona Aguas</t>
  </si>
  <si>
    <t>Andrea Paola Olvera Sotres</t>
  </si>
  <si>
    <t>Paula Ivette González Hernández</t>
  </si>
  <si>
    <t>Gabriel Garduño Guadarrama</t>
  </si>
  <si>
    <t>Geovanni Avila Núñez</t>
  </si>
  <si>
    <t>Sabina Alejandra Martínez Carreón</t>
  </si>
  <si>
    <t>Brenda Ivonne Lázaro Molina</t>
  </si>
  <si>
    <t>Alicia Jacqueline Hernández Monzalvo</t>
  </si>
  <si>
    <t>Licenciatura en Ingeniería en computación</t>
  </si>
  <si>
    <t>Jesús Gutiérrez Pérez Palacios</t>
  </si>
  <si>
    <t>Emiliano Antonio Tovar Romero</t>
  </si>
  <si>
    <t>María del Pilar Bravo Pacheco</t>
  </si>
  <si>
    <t>Enrique Hernandez Moreno</t>
  </si>
  <si>
    <t>Licenciatura en Matemáticas aplicadas</t>
  </si>
  <si>
    <t>Alejandro Uriel Luna Ramírez</t>
  </si>
  <si>
    <t>Salvador Madrigal Castillo</t>
  </si>
  <si>
    <t>Karla Aquilina Ángeles Domínguez</t>
  </si>
  <si>
    <t>Ariel Flores Santacruz</t>
  </si>
  <si>
    <t>Especialzación en Ciencias Naturales e Ingeniería</t>
  </si>
  <si>
    <t>Mitsuo José Nakakawa Montes de Oca</t>
  </si>
  <si>
    <t>Verónica Elisabet Durán Cruz</t>
  </si>
  <si>
    <t>Héctor Alexis Montes de Oca Pérez</t>
  </si>
  <si>
    <t xml:space="preserve">Andrea Rodríguez Zamora </t>
  </si>
  <si>
    <t>Patricia Elizabeth Ruiz Ruiz</t>
  </si>
  <si>
    <t xml:space="preserve">Lizeth Mariel Zavala Ocampo </t>
  </si>
  <si>
    <t>Adolfo Camacho Reyes</t>
  </si>
  <si>
    <t>María Fernanda Illescas Mendoza</t>
  </si>
  <si>
    <t>Samantha Soto Velázquez</t>
  </si>
  <si>
    <t>Gabriela Guadalupe Colín García</t>
  </si>
  <si>
    <t>Licenciatura en Derecho</t>
  </si>
  <si>
    <t>Arturo Mejía Colín</t>
  </si>
  <si>
    <t>Tania Ibarra Miguel</t>
  </si>
  <si>
    <t>Cristian Hernández Vázquez</t>
  </si>
  <si>
    <t>Marco Iván Padrón Flores</t>
  </si>
  <si>
    <t>Jacqueline Yireh Sánchez Cruz</t>
  </si>
  <si>
    <t>Fátima Guevara Ruiz</t>
  </si>
  <si>
    <t>Rocío Vargas Domínguez</t>
  </si>
  <si>
    <t>Licenciatura en Humanidades</t>
  </si>
  <si>
    <t>José Javier Muñoz Mendoza</t>
  </si>
  <si>
    <t>Oscar Ernesto Yáñez Gaitán</t>
  </si>
  <si>
    <t>Wendy Samantha Oropeza Olguin</t>
  </si>
  <si>
    <t xml:space="preserve">Mónica Michel Mendoza Hernández </t>
  </si>
  <si>
    <t>Edgar Tonatiuh García Cruz</t>
  </si>
  <si>
    <t>Ana Lieberman Quintanilla</t>
  </si>
  <si>
    <t>Itzel Jimena Lanten García</t>
  </si>
  <si>
    <t>Karla Steffany Ruiz Ramírez</t>
  </si>
  <si>
    <t>Nora Angélica Morales Zaragoza</t>
  </si>
  <si>
    <t>Claudia Alarcón Zaragoza</t>
  </si>
  <si>
    <t>Deisy Yadira Cervantes Pichardo</t>
  </si>
  <si>
    <t>Diana Angélica Ibáñez Garduño</t>
  </si>
  <si>
    <t xml:space="preserve">Elizabeth Cruz Santiago </t>
  </si>
  <si>
    <t>Leslye Michelle Hernández Balleza</t>
  </si>
  <si>
    <t>Bryan Arreguin Mejía</t>
  </si>
  <si>
    <t xml:space="preserve">Osiris Yazmin Soto Rios </t>
  </si>
  <si>
    <t>Esther Rivera Garcia</t>
  </si>
  <si>
    <t>Ricardo Sánchez Sánchez</t>
  </si>
  <si>
    <t>Ángela Fernanda Reyes Ruíz</t>
  </si>
  <si>
    <t>Erik Antonio Galván Hernández</t>
  </si>
  <si>
    <t>Rubén Alejandro Flores Rios</t>
  </si>
  <si>
    <t>Victor Hugo Ruiz Sánchez</t>
  </si>
  <si>
    <t>Jessica Martínez Herrera</t>
  </si>
  <si>
    <t>César Chirinos Oropeza</t>
  </si>
  <si>
    <t>Ana Cecilia Borja Arce</t>
  </si>
  <si>
    <t>Daniela Itzel González Gómora</t>
  </si>
  <si>
    <t>Paola Abril Medina Flores</t>
  </si>
  <si>
    <t>Ana Paula Tirado Jiménez</t>
  </si>
  <si>
    <t>Sarah Evelyn Bautista Cruz</t>
  </si>
  <si>
    <t>23- P</t>
  </si>
  <si>
    <t>Natalia Gómez Sánchez</t>
  </si>
  <si>
    <t>Jacqueline Eduardo Romero</t>
  </si>
  <si>
    <t xml:space="preserve">María Fernanda Torres Pérez </t>
  </si>
  <si>
    <t>Rebeca Pérez García</t>
  </si>
  <si>
    <t>María Fernanda Hernández Soto</t>
  </si>
  <si>
    <t>Ricardo Aguilar Vega</t>
  </si>
  <si>
    <t>Giovanny Alexis Reyes Vilchis</t>
  </si>
  <si>
    <t>Felipe Daniel Juárez Álvarez</t>
  </si>
  <si>
    <t xml:space="preserve">Isis Alejandra Arteaga Transito </t>
  </si>
  <si>
    <t xml:space="preserve">Jesús Julián Cisneros </t>
  </si>
  <si>
    <t>Ricardo Dávalos Vargas</t>
  </si>
  <si>
    <t xml:space="preserve">Ángel David Del Valle García </t>
  </si>
  <si>
    <t>César Gabriel Vázquez Lima</t>
  </si>
  <si>
    <t>Rita Carolina Cruz Rangel</t>
  </si>
  <si>
    <t xml:space="preserve">Adriana Lizeth Casanova Olguin </t>
  </si>
  <si>
    <t>León Francisco Alday Toledo</t>
  </si>
  <si>
    <t>Emmanuel Hernández Urbina</t>
  </si>
  <si>
    <t>Karla Ivonne Reyes Quiroz</t>
  </si>
  <si>
    <t xml:space="preserve">Samantha Paulina Castellanos Esquivel </t>
  </si>
  <si>
    <t xml:space="preserve">Daniela Reyes Hernández </t>
  </si>
  <si>
    <t xml:space="preserve">Daniela Rogel Reyes </t>
  </si>
  <si>
    <t xml:space="preserve">Liliana Rodríguez Sánchez </t>
  </si>
  <si>
    <t xml:space="preserve">María Fernanda Franco Monroy </t>
  </si>
  <si>
    <t>Nayeli Camacho Ocampo</t>
  </si>
  <si>
    <t>Fernando Torrijos Mondragón</t>
  </si>
  <si>
    <t xml:space="preserve">Laura Sofía García Cortés </t>
  </si>
  <si>
    <t xml:space="preserve">Frida Gisell Trejo Torres </t>
  </si>
  <si>
    <t>Zamia Jaritzy Hernández Sánchez</t>
  </si>
  <si>
    <t>Jessica Paola Maqueda Fernández</t>
  </si>
  <si>
    <t>Omar Alejandro Domínguez Moreno</t>
  </si>
  <si>
    <t>Brenda Gisell Avila Enciso</t>
  </si>
  <si>
    <t xml:space="preserve">Ariadna Cecilia Casimiro Reyes </t>
  </si>
  <si>
    <t xml:space="preserve">Gloria Hernández Avalos </t>
  </si>
  <si>
    <t xml:space="preserve">Monserrat Flores Landa </t>
  </si>
  <si>
    <t xml:space="preserve">Isaac Pablo Guarneros </t>
  </si>
  <si>
    <t xml:space="preserve">Evelin Gómez Morillón </t>
  </si>
  <si>
    <t>Madison Denise De La O Valencia</t>
  </si>
  <si>
    <t>José Antonio Martínez Licona</t>
  </si>
  <si>
    <t>Roman Gutiérrez López</t>
  </si>
  <si>
    <t xml:space="preserve">Maricela Huerta Hernández </t>
  </si>
  <si>
    <t xml:space="preserve">Edgar Ivan Palma Enzana </t>
  </si>
  <si>
    <t xml:space="preserve">Noemi Puebla Vázquez </t>
  </si>
  <si>
    <t>María Cristina Carrillo Corona</t>
  </si>
  <si>
    <t>Jorge Gonzalo Hernández Montaño</t>
  </si>
  <si>
    <t xml:space="preserve">Alán Martínez Ruiz </t>
  </si>
  <si>
    <t>Cristian Alexis Monroy Ruiz</t>
  </si>
  <si>
    <t>Tania Salazar Ramírez</t>
  </si>
  <si>
    <t xml:space="preserve">Alejandra Viridiana Del Prado Zetina </t>
  </si>
  <si>
    <t>Ixzel Ernestina Jiménez Zamora</t>
  </si>
  <si>
    <t xml:space="preserve">Mariana González Sixtos </t>
  </si>
  <si>
    <t xml:space="preserve">Ariadna Isabel Juárez Rueda </t>
  </si>
  <si>
    <t xml:space="preserve">Julián Grandvallet Contreras </t>
  </si>
  <si>
    <t xml:space="preserve">Brianda Carolina Hernández Plata </t>
  </si>
  <si>
    <t xml:space="preserve">Adrián de Jesús Santiago Rivera </t>
  </si>
  <si>
    <t xml:space="preserve">Yuliana Rubio González </t>
  </si>
  <si>
    <t>María Fernanda Manuatl Martínez</t>
  </si>
  <si>
    <t>Brenda Denisse Estrada Pérez</t>
  </si>
  <si>
    <t>Vimanely Yaneth Vázquez Cuevas</t>
  </si>
  <si>
    <t>Licenciatura en Ingeniería en Computación</t>
  </si>
  <si>
    <t>Juan Carlos Martínez Reyes</t>
  </si>
  <si>
    <t>Gregorio César Cuevas Herrera</t>
  </si>
  <si>
    <t xml:space="preserve">Jesús Iván Barajas Muñoz </t>
  </si>
  <si>
    <t>Licenciatura en Matemáticas Aplicadas</t>
  </si>
  <si>
    <t>Manuel Alejandro Jiménez López</t>
  </si>
  <si>
    <t>Raymundo Domínguez Cerón</t>
  </si>
  <si>
    <t>Misael Vicente Álvarez Camarillo</t>
  </si>
  <si>
    <t xml:space="preserve">Karla Guadalupe Reyes Fabela </t>
  </si>
  <si>
    <t>Sandra Irán Pérez Chaparro</t>
  </si>
  <si>
    <t xml:space="preserve">María Andrea González Méndez </t>
  </si>
  <si>
    <t>Ernesto Iván Morales Rosales</t>
  </si>
  <si>
    <t xml:space="preserve">Lucero Anahí Quintero Téllez </t>
  </si>
  <si>
    <t>Paula Mariana Rocha Gris</t>
  </si>
  <si>
    <t xml:space="preserve">Diego Camilo García López </t>
  </si>
  <si>
    <t>Licenciatura en Estudios Socioterritoriales</t>
  </si>
  <si>
    <t>Geisy Abigail Pichardo Núñez</t>
  </si>
  <si>
    <t>Paula Cristina Tapia Salazar</t>
  </si>
  <si>
    <t>Brenda Bolaños Sandoval</t>
  </si>
  <si>
    <t>Iris Magaly Ortiz Calvo</t>
  </si>
  <si>
    <t>Jorge Arturo Fragoso Jiménez</t>
  </si>
  <si>
    <t>Fernando de Jesús Ronquillo Aco</t>
  </si>
  <si>
    <t>Valeria Hernández Pérez</t>
  </si>
  <si>
    <t xml:space="preserve">Brenda Guadalupe Sandoval Rojas </t>
  </si>
  <si>
    <t xml:space="preserve">Distinciones </t>
  </si>
  <si>
    <t>Diploma a la Investigación</t>
  </si>
  <si>
    <t>Mención académica</t>
  </si>
  <si>
    <t>Medalla al mérito (mejor promedio)</t>
  </si>
  <si>
    <t>Diploma al mérito (segundo mejor promedio)</t>
  </si>
  <si>
    <t>Diploma al mérito (tercer mejor promedio)</t>
  </si>
  <si>
    <t>Fuente: Oficina Técnica del Consejo Académico</t>
  </si>
  <si>
    <t>Medalla y diploma al mérito universitario</t>
  </si>
  <si>
    <t>Medalla al mérito</t>
  </si>
  <si>
    <t>Diploma al Mérito (segundo)</t>
  </si>
  <si>
    <t>Diploma al Mérito (tercero)</t>
  </si>
  <si>
    <t>Áreas Académicas</t>
  </si>
  <si>
    <t>Indicador</t>
  </si>
  <si>
    <t>Dato</t>
  </si>
  <si>
    <t xml:space="preserve">Existen criterios para la creación, modificación y supresión de áreas académicas </t>
  </si>
  <si>
    <t>Políticas Operativas para la Gestión, Creación, Modificación, Evaluación y Supresión de las Áreas Académicas en la Unidad Cuajimalpa.</t>
  </si>
  <si>
    <t>Fecha de aprobación de los criterios, en su caso</t>
  </si>
  <si>
    <t>Aprobadas en la Sesión CUA-165-19, celebrada el 18 de diciembre de 2019 y modificadas en la Sesión Urgente CUA-213-24, celebrada el 20 de mayo de 2024</t>
  </si>
  <si>
    <t>Número de Áreas de Investigación actuales</t>
  </si>
  <si>
    <t>No hay</t>
  </si>
  <si>
    <t>Número de Áreas de Investigación que se han suprimido desde la emisión de los criterios</t>
  </si>
  <si>
    <t xml:space="preserve">Número de Áreas Académicas de nueva creación </t>
  </si>
  <si>
    <t>Número de Áreas de Investigación modificadas a Áreas Académicas</t>
  </si>
  <si>
    <t>Número total de Áreas Académicas aprobadas</t>
  </si>
  <si>
    <t>Convenios patrocinados con SECIHTI vigentes o firmados en 2025</t>
  </si>
  <si>
    <t>Fecha de firma</t>
  </si>
  <si>
    <t>Nombre del proyecto</t>
  </si>
  <si>
    <t>Monto total autorizado del convenio</t>
  </si>
  <si>
    <t>Monto autorizado por etapa (2025)</t>
  </si>
  <si>
    <t>Monto ejercido acumulado de años anteriores</t>
  </si>
  <si>
    <t xml:space="preserve">  Monto ejercido en 2025</t>
  </si>
  <si>
    <t>Notas aclaratorias</t>
  </si>
  <si>
    <t>Fragmentación institucional en el diseño, implementación y evaluación de los programas sociales: Hábitat y Espacios Públicos (2002 - 2015).</t>
  </si>
  <si>
    <t>Identificación de inhibidores de HDAC como precursores de fármacos contra el cáncer y otras enfermedades de importancia nacional.</t>
  </si>
  <si>
    <t>Modelo Computacional para la Generación de Narrativas con Congruencia Emocional y Consistencia Temática.</t>
  </si>
  <si>
    <t>Estudio multi-ómico del proceso de regeneración tisular en Ambystoma Mexicanum.</t>
  </si>
  <si>
    <t>Desarrollo de tecnologías de procesamiento para la valorización de biomasas y residuos con alto impacto ambiental.</t>
  </si>
  <si>
    <t>El Microbioma Urbano: Estudio del Aire de la Ciudad de México.</t>
  </si>
  <si>
    <t>Cuidar el futuro. Análisis y caracterización de estrategias para el desarrollo del pensamiento crítico alrededor del cambio climático en estudiantes de educación básica de poblaciones vulnerables.</t>
  </si>
  <si>
    <t>No se tienen gastos acumulados, ni correspondientes al ejercicio 2025, debido a que se trata de un proyecto que se formalizó con fecha 27 de octubre de 2025 y cuyos recursos fueron ministrados el 24 de noviembre de ese mismo año. Esta última fecha estaba muy próxima al cierre financiero y contable de la Unidad, por lo que no fue posible ejercer recurso alguno durante dicho ejercicio.</t>
  </si>
  <si>
    <t>Participación del factor transcripcional BORIS en los mecanismos moleculares que favorecen la agresividad del glioblastoma.</t>
  </si>
  <si>
    <t>Las hidrofobinas del hongo Agaricus bisporus como modelo de estudio en la inhibición y caracterización de fibras tipo amiloide.</t>
  </si>
  <si>
    <t>Aún no se realiza el depósito correspondiente a la primera etapa del convenio pero ya se emitió la factura.</t>
  </si>
  <si>
    <t>Evolución hiperbólica y causal para plasmas relativistas disipativos a primer orden en los gradientes: fundamentación microscópica y aplicaciones.</t>
  </si>
  <si>
    <t>Modelos de reconexión para la autoorganización de redes complejas de gran escala.</t>
  </si>
  <si>
    <t>La física de membranas biológicas inhomogéneas en un medio viscoso.</t>
  </si>
  <si>
    <t>Convenio patrocinado con SECIHTI y en colaboración con el Instituto Tecnológico y de Estudios Superiores de Monterrey</t>
  </si>
  <si>
    <t>Obtención de mapas de regulación epigenética asociados a la enfermedad de Parkinson mediante la integración multi-ómica de perfiles de expresión, accesibilidad de cromatina, modificaciones de histonas, sitios de unión de factores de transcripción relevantes, e interacciones tridimensionales obtenidos durante la inducción dopaminérgica humana.</t>
  </si>
  <si>
    <t xml:space="preserve">Total general </t>
  </si>
  <si>
    <t>Fuente. Coordinación de Vinculación</t>
  </si>
  <si>
    <t>Patentes</t>
  </si>
  <si>
    <t>Personas Inventoras</t>
  </si>
  <si>
    <t>Nombre de la invención</t>
  </si>
  <si>
    <t>Número del título de patente</t>
  </si>
  <si>
    <t>Fecha de expedición</t>
  </si>
  <si>
    <t>Mini plásmido sintético con rendimientos superiores bajo condiciones micro aerobias</t>
  </si>
  <si>
    <t>Pedro Pablo González Pérez (UAM-C), Gabriel Guerrero Luna (BUAP), María Guadalupe Hernández Linares (BUAP), Maura Cárdenas García (BUAP), Linda Fabiola Pérez Pérez (BUAP)</t>
  </si>
  <si>
    <t>Uso de  (25R)-espirostan-3B,5A-dihidroxi-6-ona como promotor de masa muscular en células humanas de músculo liso</t>
  </si>
  <si>
    <t>Derechos de autor</t>
  </si>
  <si>
    <t>Personas autoras</t>
  </si>
  <si>
    <t>Nombre de la obra</t>
  </si>
  <si>
    <t>Fecha de solicitud</t>
  </si>
  <si>
    <t>Leonardo David Herrera Zúñiga (UAM-C), Eymard Hernández López y Giovanni Arquímides Wences Nájera</t>
  </si>
  <si>
    <t>Programa de cómputo: “Herramienta gráfica para el estudio de soluciones al problema del transporte ramificado”.</t>
  </si>
  <si>
    <t>En proceso</t>
  </si>
  <si>
    <t>Leonardo David Herrera Zúñiga (UAM-C), Mayra Lozano Espinosa (UAM-C), Alfredo Suárez Alonso (UAM-I), Francisco Javier Alarcón-Aguilar (UAM-I) y Abraham Giacoman Martínez (CIBIS-IMSS).</t>
  </si>
  <si>
    <t>Programa de cómputo: “SMASH-screening molecules accurately on small hardware”.</t>
  </si>
  <si>
    <t>Protección de derechos de propiedad</t>
  </si>
  <si>
    <t>Tipo de solicitud</t>
  </si>
  <si>
    <t>Nombre del desarrollo</t>
  </si>
  <si>
    <t>Personas solicitantes</t>
  </si>
  <si>
    <t>Protección de la propiedad intelectual</t>
  </si>
  <si>
    <t>Inhibidor de EGFR de molécula pequeña.</t>
  </si>
  <si>
    <t>Ricardo Romero Ochoa</t>
  </si>
  <si>
    <t>Información complementaria para la postulación a la convocatoria SECIHTI: “Maduración de tecnologías, mejoramiento de la inventiva y retos tecnológicos para la atención de problemáticas nacionales prioritarias”.</t>
  </si>
  <si>
    <t xml:space="preserve">Parches basados en hidrogeles proangiogénicos e inmunomodulares para diversas aplicaciones en medicina regenerativa. </t>
  </si>
  <si>
    <t xml:space="preserve">Nohra Elsy Beltrán Vargas </t>
  </si>
  <si>
    <t>Creación de producto lácteo con base en alimentos funcionales.</t>
  </si>
  <si>
    <t xml:space="preserve">Izlia Arroyo Maya </t>
  </si>
  <si>
    <t>Dispositivo para la enseñanza del sistema Braille a infancias con discapacidad visual.</t>
  </si>
  <si>
    <t>Angélica Martínez de la Peña,Carlos Joel Rivero Moreno. Alumnos de la MADIC: Daniel Francisco Campos Herrera y Luis Alberto Hernández Valencia</t>
  </si>
  <si>
    <t xml:space="preserve">Transferencia y uso de los resultados de investigación </t>
  </si>
  <si>
    <t xml:space="preserve">Sitio web con oferta de sensores de plantas con aplicaciones preventivas  </t>
  </si>
  <si>
    <t>Alicia Montserrat Alvarado González</t>
  </si>
  <si>
    <t>Digitalización de los libros del cabildo de la CDMX, 1524-1924.</t>
  </si>
  <si>
    <t>Mariana Moranchel Pocaterra, Esther Morales Franco</t>
  </si>
  <si>
    <t xml:space="preserve">Metodología de observación de la percepción del riesgo sísmico. </t>
  </si>
  <si>
    <t>Lucila Mercado Colin</t>
  </si>
  <si>
    <t>Eventos para promover la cultura de la protección de propiedad intelectual</t>
  </si>
  <si>
    <t>Nombre del evento</t>
  </si>
  <si>
    <t>Actividad del evento</t>
  </si>
  <si>
    <t>Ponente</t>
  </si>
  <si>
    <t>Asistencia</t>
  </si>
  <si>
    <t>Pláticas IMPI en la UAM-C, trimestre 25-I</t>
  </si>
  <si>
    <t>Plática. Lo nuevo es lo de hoy: descubre cómo saber si tu invento ya existe.</t>
  </si>
  <si>
    <t>Norma Angélica Ayala, Especialista en Propiedad Intelectual, IMPI.</t>
  </si>
  <si>
    <t>Plática. Tú lo inventaste ¡Protégelo!</t>
  </si>
  <si>
    <t>Pláticas propiedad intelectual</t>
  </si>
  <si>
    <t>Conferencia. Aspectos generales de la propiedad intelectual.</t>
  </si>
  <si>
    <t>Mtro. César Antonio Rojo Carpio, C&amp;Rojo Consultores.</t>
  </si>
  <si>
    <t>Híbrido</t>
  </si>
  <si>
    <t>Plática. Protege tu creatividad: Conoce el Sistema de Propiedad Industrial.</t>
  </si>
  <si>
    <t>Luis Enrique Cárdenas Loredo, Especialista en Propiedad Intelectual, IMPI.</t>
  </si>
  <si>
    <t>Pláticas IMPI en la UAM-C, trimestre 25-P</t>
  </si>
  <si>
    <t>Plática. El A, B, C, para registrar tu marca. De la idea al registro.</t>
  </si>
  <si>
    <t>Samia Yolanda Cárdenas Gaucin, Especialista en Propiedad Industrial, IMPI.</t>
  </si>
  <si>
    <t xml:space="preserve">Jornadas de Vinculación UAM-I y UAM-C. </t>
  </si>
  <si>
    <t>Conferencia. Innovación en salud visual: De la idea al quirófano global.</t>
  </si>
  <si>
    <t>Mtra. Alejandra Torres Jiménez, Alcon Laboratorios.</t>
  </si>
  <si>
    <t>Funciones de la Unidad en el Consejo</t>
  </si>
  <si>
    <t>●     Participar en la elaboración y actualización del programa de manejo del Parque y en la evaluación de su aplicación;</t>
  </si>
  <si>
    <t>●     Proponer acciones a ser incluidas en el programa operativo anual;</t>
  </si>
  <si>
    <t>●     En coordinación con la Dirección, promover la participación social en las zonas de influencia, a través de actividades de conservación y restauración del Parque;</t>
  </si>
  <si>
    <t>●     Opinar sobre la instrumentación de los proyectos que se realicen en el Parque, proponiendo acciones concretas para cumplir con los objetivos y estrategias del programa de manejo;</t>
  </si>
  <si>
    <t>●     Coadyuvar con la Dirección en la solución o control de cualquier problema o emergencia ecológica en el Parque Nacional y su zona de influencia, que pudiera afectar la integridad de los recursos y la salud de los pobladores locales;</t>
  </si>
  <si>
    <t>●     Colaborar en la búsqueda de fuentes de financiamiento para el desarrollo de proyectos de conservación del Parque Nacional;</t>
  </si>
  <si>
    <t>●     Sugerir el establecimiento de mecanismos ágiles y eficientes que garanticen el manejo de los recursos financieros, y</t>
  </si>
  <si>
    <t>●     Participar en la elaboración de diagnósticos o investigaciones vinculadas con las necesidades de conservación del Parque Nacional.</t>
  </si>
  <si>
    <t>Alumnado y personas egresadas registradas en el Sistema Institucional de Bolsa de Trabajo (SIBOT) 2025</t>
  </si>
  <si>
    <t>Candidatos registrados</t>
  </si>
  <si>
    <t>Posgrado  en Ciencias Sociales y Humanidades</t>
  </si>
  <si>
    <t>Fuente: Sistema Institucional de Bolsa de Trabajo (SIBOT).</t>
  </si>
  <si>
    <t>Vacantes registradas en Bolsa de Trabajo por rango de salario ofrecido</t>
  </si>
  <si>
    <t>Rango de salario</t>
  </si>
  <si>
    <t>Total  vacantes</t>
  </si>
  <si>
    <t>Hasta $5000</t>
  </si>
  <si>
    <t>$5001-$10000</t>
  </si>
  <si>
    <t>$10001-$15000</t>
  </si>
  <si>
    <t>$15001- $20000</t>
  </si>
  <si>
    <t>$20001-$25000</t>
  </si>
  <si>
    <t>Más de $25000</t>
  </si>
  <si>
    <t>No específico</t>
  </si>
  <si>
    <t xml:space="preserve">Vacantes de tiempo completo, becarios y prácticas profesionales. </t>
  </si>
  <si>
    <t xml:space="preserve">Eventos de empleabilidad </t>
  </si>
  <si>
    <t>Tema</t>
  </si>
  <si>
    <t>Tipo de sesión</t>
  </si>
  <si>
    <t>Tipo de organización</t>
  </si>
  <si>
    <t>Número de asistentes</t>
  </si>
  <si>
    <t>El Puerto de Liverpool</t>
  </si>
  <si>
    <t xml:space="preserve">Reclutamiento </t>
  </si>
  <si>
    <t>Privada</t>
  </si>
  <si>
    <t>HSBC</t>
  </si>
  <si>
    <t>HCL Tech</t>
  </si>
  <si>
    <t xml:space="preserve">Enseña Por México </t>
  </si>
  <si>
    <t xml:space="preserve">Social </t>
  </si>
  <si>
    <t xml:space="preserve">Pro Meritum Visita a instalaciones </t>
  </si>
  <si>
    <t xml:space="preserve">Importancia de realizar Prácticas Profesionales </t>
  </si>
  <si>
    <t>Conferencia</t>
  </si>
  <si>
    <t>Global Talent Pilgrim's</t>
  </si>
  <si>
    <t>Taller de empleabilidad/ Nestlé</t>
  </si>
  <si>
    <t>Conferencia: ¿Emprendedor o Empleado? Rutas estratégicas para el desarrollo laboral</t>
  </si>
  <si>
    <t xml:space="preserve">Conferencia/ Taller </t>
  </si>
  <si>
    <t>Independiente</t>
  </si>
  <si>
    <t xml:space="preserve">
</t>
  </si>
  <si>
    <t>Evento</t>
  </si>
  <si>
    <t>Desayuno con personas egresadas</t>
  </si>
  <si>
    <t>Conexiones que transforman: Encuentro con Organizaciones</t>
  </si>
  <si>
    <t>16 organizaciones</t>
  </si>
  <si>
    <t>29 asistentes</t>
  </si>
  <si>
    <t xml:space="preserve">Fuente:  Oficina de Enlace y Desarrollo Profesional </t>
  </si>
  <si>
    <t>Total de credenciales emitidas</t>
  </si>
  <si>
    <t xml:space="preserve">Fuente: Sistema para la emisión de credenciales de egresadas y egresados UAM. </t>
  </si>
  <si>
    <t>Participantes en Estancias Profesionales de Verano (EPV)</t>
  </si>
  <si>
    <t>Tipo de organización receptora</t>
  </si>
  <si>
    <t>Participantes con apoyo económico</t>
  </si>
  <si>
    <t>Participantes que obtuvieron ofertas diversas al finalizar la estancia**</t>
  </si>
  <si>
    <t>Pública</t>
  </si>
  <si>
    <t>Sector social</t>
  </si>
  <si>
    <t xml:space="preserve">Mujeres </t>
  </si>
  <si>
    <t xml:space="preserve">Hombres </t>
  </si>
  <si>
    <t>Monto Total</t>
  </si>
  <si>
    <t>** Los números reportados corresponden a las ofertas realizadas por parte de las Organizaciones Receptoras a las y los practicantes participantes en la convocatoria para teletrabajo y empleos de medio tiempo, extensiones a prácticas profesionales, ofertas para realizar proyectos terminales o para la realización de posgrados.</t>
  </si>
  <si>
    <t>Unidades receptoras</t>
  </si>
  <si>
    <t>Sector</t>
  </si>
  <si>
    <t>Número</t>
  </si>
  <si>
    <t>Tipo de propuesta **</t>
  </si>
  <si>
    <t>Num</t>
  </si>
  <si>
    <t>Becario</t>
  </si>
  <si>
    <t>Extensión a práctica profesional</t>
  </si>
  <si>
    <t>Oferta laboral home office</t>
  </si>
  <si>
    <t>Oferta laboral tiempo completo</t>
  </si>
  <si>
    <t>Oferta para realizar posgrado</t>
  </si>
  <si>
    <t>Oferta para realizar proyecto terminal</t>
  </si>
  <si>
    <t>Resultados de encuestas de Estancias Profesionales de Verano (EPV) 2025</t>
  </si>
  <si>
    <t>Encuesta a empleadores</t>
  </si>
  <si>
    <t>¿Qué tan importantes son los siguientes aspectos al momento de seleccionar personas practicantes?</t>
  </si>
  <si>
    <t>Muy importante</t>
  </si>
  <si>
    <t>Medianamente 
importante</t>
  </si>
  <si>
    <t>Algo importante</t>
  </si>
  <si>
    <t>Nada importante</t>
  </si>
  <si>
    <t>Edad</t>
  </si>
  <si>
    <t>Sexo</t>
  </si>
  <si>
    <t>Estado civil</t>
  </si>
  <si>
    <t>Porcentaje de créditos cubiertos</t>
  </si>
  <si>
    <t>Experiencia laboral</t>
  </si>
  <si>
    <t>Conocimientos necesarios en el puesto</t>
  </si>
  <si>
    <t>Presentación personal, acorde con la empresa y con el puesto</t>
  </si>
  <si>
    <t>Reputación de la institución donde estudió</t>
  </si>
  <si>
    <t>Contactos o conocidos (recomendaciones)</t>
  </si>
  <si>
    <t>Formación humanista</t>
  </si>
  <si>
    <t>Conocimiento sobre el contexto económico, político y social del país</t>
  </si>
  <si>
    <t>Conocimientos técnicos</t>
  </si>
  <si>
    <t>¿Qué tan importantes son las siguientes competencias al momento de seleccionar personas practicantes?</t>
  </si>
  <si>
    <t>Sociabilidad</t>
  </si>
  <si>
    <t>Pensamiento crítico (Capacidad para identificar problemas y proponer soluciones viables)</t>
  </si>
  <si>
    <t>Creatividad (Capacidad para generar ideas y para la aplicación de soluciones)</t>
  </si>
  <si>
    <t>Presentar y defender sus ideas</t>
  </si>
  <si>
    <t>Disposición para el aprendizaje</t>
  </si>
  <si>
    <t>Trabajo interdisciplinario</t>
  </si>
  <si>
    <t>Disposición hacia el manejo de la tecnología</t>
  </si>
  <si>
    <t>Trabajo en equipo</t>
  </si>
  <si>
    <t>Apertura al cambio y flexibilidad</t>
  </si>
  <si>
    <t>Perseverancia y consistencia</t>
  </si>
  <si>
    <t>Liderazgo</t>
  </si>
  <si>
    <t>Reponsabilidad</t>
  </si>
  <si>
    <t>Comunicación asertiva</t>
  </si>
  <si>
    <t>Proactividad</t>
  </si>
  <si>
    <t>Toma de decisiones</t>
  </si>
  <si>
    <t>Comportamiento ético</t>
  </si>
  <si>
    <t>Autocrítica</t>
  </si>
  <si>
    <t>Pensamiento estratégico</t>
  </si>
  <si>
    <t>¿Qué tan importantes son las siguientes habilidades al momento de seleccionar personas practicantes?</t>
  </si>
  <si>
    <t>Medianamente importante</t>
  </si>
  <si>
    <t>Comunicación escrita</t>
  </si>
  <si>
    <t>Comunicación oral</t>
  </si>
  <si>
    <t>Pensamiento lógico-matemático</t>
  </si>
  <si>
    <t>Búsqueda y análisis de información</t>
  </si>
  <si>
    <t>Selección de información pertinente</t>
  </si>
  <si>
    <t>Resumir y aplicar la información encontrada en su trabajo</t>
  </si>
  <si>
    <t>Manejo de software</t>
  </si>
  <si>
    <t>Desempeño profesional de los practicantes provenientes de la UAM-C</t>
  </si>
  <si>
    <t>¿Cómo evalúa el desempeño de la persona practicante en su organización?</t>
  </si>
  <si>
    <t>Excelente</t>
  </si>
  <si>
    <t>Bueno</t>
  </si>
  <si>
    <t>Regular</t>
  </si>
  <si>
    <t>Demuestra conocimientos y habilidades para hacer las tareas asignadas.</t>
  </si>
  <si>
    <t>Demuestra habilidades para acceder y utilizar información relevante.</t>
  </si>
  <si>
    <t>Utiliza herramientas, equipo y maquinaria adecuadamente.</t>
  </si>
  <si>
    <t>Demuestra conocimientos generales sobre el uso de la tecnología específica.</t>
  </si>
  <si>
    <t>Comunica ideas e información escrita, vía correo electrónico, reportes, gráficas, estrategias, métodos, propuestas.</t>
  </si>
  <si>
    <t>Detecta, diagnóstica, analiza y responde a los problemas en el lugar de las estancias.</t>
  </si>
  <si>
    <t>Desempeña responsabilidades en el área asignada (calidad, cantidad y precisión).</t>
  </si>
  <si>
    <t>Demuestra iniciativa en el trabajo.</t>
  </si>
  <si>
    <t>Analiza situaciones y toma decisiones apropiadas.</t>
  </si>
  <si>
    <t>Demuestra actitud, interés y entusiasmo hacia el trabajo asignado.</t>
  </si>
  <si>
    <t>Aprecia diferentes puntos de vista y perspectivas culturales.</t>
  </si>
  <si>
    <t>Demuestra habilidades para el trabajo en equipo.</t>
  </si>
  <si>
    <t>Demuestra habilidades para aprender nuevos conocimientos y estilos culturales.</t>
  </si>
  <si>
    <t>Demuestra habilidades para la organización, gestión y control de grupos de trabajo.</t>
  </si>
  <si>
    <t>¿Cómo evalúa el desempeño general en el trabajo de las personas practicantes de la UAM Unidad Cuajimalpa?</t>
  </si>
  <si>
    <t>Frecuencias</t>
  </si>
  <si>
    <t>Porcentaje</t>
  </si>
  <si>
    <t>Malo</t>
  </si>
  <si>
    <t>Encuesta a personas practicantes</t>
  </si>
  <si>
    <t>Objetivo principal al realizar la EPV</t>
  </si>
  <si>
    <t>Respuestas</t>
  </si>
  <si>
    <t>Fortalecer tu formación académica y profesional</t>
  </si>
  <si>
    <t>Obtener experiencia laboral</t>
  </si>
  <si>
    <t>Relacionarte laboralmente</t>
  </si>
  <si>
    <t>Poner en práctica los conocimientos adquiridos en la universidad</t>
  </si>
  <si>
    <t>Identificar tus áreas de interés en el mercado laboral</t>
  </si>
  <si>
    <t>Identificar áreas de oportunidad en tu perfil profesional</t>
  </si>
  <si>
    <t>Obtener un ingreso</t>
  </si>
  <si>
    <t>Realizar alguna actividad durante el período vacacional</t>
  </si>
  <si>
    <t>Experiencia de los alumnos en la EPV</t>
  </si>
  <si>
    <t>Totalmente</t>
  </si>
  <si>
    <t>Bastante</t>
  </si>
  <si>
    <t>Poco</t>
  </si>
  <si>
    <t>Las actividades realizadas fueron acordes a tu perfil profesional.</t>
  </si>
  <si>
    <t>Las actividades realizadas han complementado tu formación académica.</t>
  </si>
  <si>
    <t>Las estancias han permitido aplicar tus conocimientos y competencias adquiridos durante tu formación universitaria.</t>
  </si>
  <si>
    <t>La formación recibida en la Universidad ha permitido analizar y proponer alternativas de solución a problemas que se presentaron durante tu estancia.</t>
  </si>
  <si>
    <t>Las estancias ha contribuido a interrelacionar mejor la teoría con la práctica y viceversa.</t>
  </si>
  <si>
    <t>Las estancias te ha permitido adquirir nuevos conocimientos no reflejados en tu plan de estudios.</t>
  </si>
  <si>
    <t>Durante tu EPV adquiriste nuevos conocimientos, habilidades y herramientas que te permitirán tener un mejor acercamiento al mercado laboral en el futuro.</t>
  </si>
  <si>
    <t>Las EPV han posibilitado un mayor acercamiento al mercado laboral.</t>
  </si>
  <si>
    <t>Las estancias han contribuido a definir un área de inserción laboral futura, un posgrado o un emprendimiento.</t>
  </si>
  <si>
    <t>Grado de satisfacción de las EPV.</t>
  </si>
  <si>
    <t>En qué medida la estancia te ha permitido fortalecer las siguientes competencias.</t>
  </si>
  <si>
    <t>Análisis y procesamiento de información</t>
  </si>
  <si>
    <t>Análisis de datos cuantitativos</t>
  </si>
  <si>
    <t>Comunicación eficaz</t>
  </si>
  <si>
    <t>Organización</t>
  </si>
  <si>
    <t>Puntualidad</t>
  </si>
  <si>
    <t>Seguridad</t>
  </si>
  <si>
    <t>Adaptabilidad</t>
  </si>
  <si>
    <t>Creatividad</t>
  </si>
  <si>
    <t>Manejo de conflictos</t>
  </si>
  <si>
    <t>Resolución de problemas</t>
  </si>
  <si>
    <t>Participación en Consejo Asesor del área natural protegida Parque Nacional Desierto de los Leones</t>
  </si>
  <si>
    <t>Comunidad Usuaria</t>
  </si>
  <si>
    <t>Servicio</t>
  </si>
  <si>
    <t>Número de usuarios</t>
  </si>
  <si>
    <t>Préstamo a domicilio</t>
  </si>
  <si>
    <t>Préstamo en sala</t>
  </si>
  <si>
    <t>Renovaciones de préstamo</t>
  </si>
  <si>
    <t>Total de libros consultados</t>
  </si>
  <si>
    <t>Nota. El total de libros consultados, es la suma del Préstamo a Domicilio más el préstamo en sala más el número de renovaciones</t>
  </si>
  <si>
    <t>% de incremento</t>
  </si>
  <si>
    <t>Préstamo de material bibliográfico a domicilio (físico)</t>
  </si>
  <si>
    <t>Préstamo de material bibliográfico en sala (físico)</t>
  </si>
  <si>
    <t>Nota. El incremento en la afluencia de usuarios no fue el esperado debido a que durante enero a septiembre disminuyó la realización de actividades de difusión académica y cultural, ya que la Jefatura de la Sección de Servicios al Público y Difusión tuvo una participación importante en la actualización del sistema de automatización.</t>
  </si>
  <si>
    <t>Accesos a Biblioteca digital</t>
  </si>
  <si>
    <t>Accesos por División</t>
  </si>
  <si>
    <t>%</t>
  </si>
  <si>
    <t>Accesos por grado de estudios</t>
  </si>
  <si>
    <t>Consultas por plan de estudios</t>
  </si>
  <si>
    <t>Grado</t>
  </si>
  <si>
    <t>Consultas</t>
  </si>
  <si>
    <t>LICENCIATURA</t>
  </si>
  <si>
    <t>ESTUDIOS SOCIOTERRITORIALES</t>
  </si>
  <si>
    <t>HUMANIDADES</t>
  </si>
  <si>
    <t xml:space="preserve"> ADMINISTRACIÓN</t>
  </si>
  <si>
    <t xml:space="preserve"> DERECHO</t>
  </si>
  <si>
    <t>MAESTRÍA</t>
  </si>
  <si>
    <t>DOCTORADO</t>
  </si>
  <si>
    <t xml:space="preserve"> LICENCIATURA</t>
  </si>
  <si>
    <t xml:space="preserve"> BIOLOGÍA MOLECULAR</t>
  </si>
  <si>
    <t xml:space="preserve"> INGENIERÍA BIOLÓGICA</t>
  </si>
  <si>
    <t xml:space="preserve"> INGENIERÍA EN COMPUTACIÓN</t>
  </si>
  <si>
    <t xml:space="preserve"> MATEMÁTICAS APLICADAS</t>
  </si>
  <si>
    <t xml:space="preserve"> MAESTRÍA</t>
  </si>
  <si>
    <t>CIENCIAS NATURALES E INGENIERÍA</t>
  </si>
  <si>
    <t xml:space="preserve"> DOCTORADO</t>
  </si>
  <si>
    <t>CIENCIAS BIOLÓGICAS Y DE LA SALUD</t>
  </si>
  <si>
    <t>ESPECIALIZACIÓN</t>
  </si>
  <si>
    <t xml:space="preserve"> CIENCIAS DE LA COMUNICACIÓN</t>
  </si>
  <si>
    <t xml:space="preserve"> DISEÑO</t>
  </si>
  <si>
    <t>TECNOLOGÍAS Y SISTEMAS DE INFORMACIÓN</t>
  </si>
  <si>
    <t>DISEÑO, INFORMACIÓN Y COMUNICACIÓN</t>
  </si>
  <si>
    <t>CIENCIAS DE LA COMUNICACIÓN Y DISEÑO</t>
  </si>
  <si>
    <t>UNIDAD UNIVERSITARIA</t>
  </si>
  <si>
    <t>No DE CONSULTAS</t>
  </si>
  <si>
    <t>AZCAPOTZALCO</t>
  </si>
  <si>
    <t>CUAJIMALPA</t>
  </si>
  <si>
    <t>IZTAPALAPA</t>
  </si>
  <si>
    <t>LERMA</t>
  </si>
  <si>
    <t>XOCHIMILCO</t>
  </si>
  <si>
    <t>RECTORÍA GENERAL</t>
  </si>
  <si>
    <t>Adquisición de acervo</t>
  </si>
  <si>
    <t>Solicitudes recibidas</t>
  </si>
  <si>
    <t>Solicitudes atendidas</t>
  </si>
  <si>
    <t>Títulos adquiridos por compra</t>
  </si>
  <si>
    <t>1,766 ejemplares impresos, 50 electrónicos</t>
  </si>
  <si>
    <t>Títulos recibidos por donación</t>
  </si>
  <si>
    <t>Títulos aceptados</t>
  </si>
  <si>
    <t>Títulos descartados</t>
  </si>
  <si>
    <t>Ejemplares recibidos por donación</t>
  </si>
  <si>
    <t>Ejemplares aceptados</t>
  </si>
  <si>
    <t>Ejemplares descartados</t>
  </si>
  <si>
    <t>Adquisiciones</t>
  </si>
  <si>
    <t>Ejemplares adquiridos por compra en formato impreso</t>
  </si>
  <si>
    <t>Titulos adquiridos por compra en formato digital</t>
  </si>
  <si>
    <t>Ejemplares recibidos por donación/canje</t>
  </si>
  <si>
    <t>Tesis de posgrado</t>
  </si>
  <si>
    <t>Proyectos Terminales</t>
  </si>
  <si>
    <t>Cursos impartidos</t>
  </si>
  <si>
    <t>Actividades de apoyo</t>
  </si>
  <si>
    <t>Número de cursos o sesiones</t>
  </si>
  <si>
    <t>Número de asistentes/ solicitantes</t>
  </si>
  <si>
    <t>Cursos impartidos (Habilidades informativas)</t>
  </si>
  <si>
    <t>Cursos de especialización</t>
  </si>
  <si>
    <t>Sesiones de la Biblioteca te acompaña (Facebook live)</t>
  </si>
  <si>
    <t>Análisis de citas</t>
  </si>
  <si>
    <t>ACTIVIDAD</t>
  </si>
  <si>
    <t>CURSOS/ SESIONES 2024</t>
  </si>
  <si>
    <t>ASISTENTES 2024</t>
  </si>
  <si>
    <t>CURSOS/ SESIONES 2025</t>
  </si>
  <si>
    <t>ASISTENTES 2025</t>
  </si>
  <si>
    <t>COMPARATIVO ASISTENTES (%)</t>
  </si>
  <si>
    <t>Cursos/Talleres (Servicios Especializados)</t>
  </si>
  <si>
    <t>Cursos de Especialización</t>
  </si>
  <si>
    <t>Taller de Inducción: Uso del catálogo, repositorio, adquisiciones</t>
  </si>
  <si>
    <t>Taller de inducción del uso de los servicios</t>
  </si>
  <si>
    <t>BiDiUAM</t>
  </si>
  <si>
    <t>Número de accesos</t>
  </si>
  <si>
    <t>Rectoría de Unidad</t>
  </si>
  <si>
    <t>Secretaría de Unidad</t>
  </si>
  <si>
    <t>División de Ciencias Sociales y Humanidades</t>
  </si>
  <si>
    <t>Doctorado en Estudios Feministas*</t>
  </si>
  <si>
    <t>*Unidad Xochimilco</t>
  </si>
  <si>
    <t>División de Ciencias Naturales e Ingeniería</t>
  </si>
  <si>
    <t>PROGRAMA</t>
  </si>
  <si>
    <t>Especialización Naturales e Ingeniería</t>
  </si>
  <si>
    <t>División de Ciencias de la Comunicación y Diseño</t>
  </si>
  <si>
    <t>Número de sesiones</t>
  </si>
  <si>
    <t>Conferencias</t>
  </si>
  <si>
    <t>Pláticas y conversatorios</t>
  </si>
  <si>
    <t>Proyección de películas y documentales</t>
  </si>
  <si>
    <t>Exposiciones artísticas</t>
  </si>
  <si>
    <t>Rally y concursos</t>
  </si>
  <si>
    <t>Talleres de habilidades artísticas</t>
  </si>
  <si>
    <t>Día Mexicano</t>
  </si>
  <si>
    <t>Feria de la BidiUAM</t>
  </si>
  <si>
    <t>Conciertos y presentaciones artísticas</t>
  </si>
  <si>
    <t>No. de eventos</t>
  </si>
  <si>
    <t>Asistentes</t>
  </si>
  <si>
    <t>Visitas virtuales</t>
  </si>
  <si>
    <t>Pláticas, conferencias y conservatorios</t>
  </si>
  <si>
    <t>Presentación de libros</t>
  </si>
  <si>
    <t>Proyección de películas</t>
  </si>
  <si>
    <t>Ferias</t>
  </si>
  <si>
    <t>Acciones de migración al sistema ALMA</t>
  </si>
  <si>
    <t>Actualización</t>
  </si>
  <si>
    <t>a) Migración de 75,663 registros de material bibliográfico físico. Se transformaron 761 registros a formato electrónico, lo que dejó un total de 74,902 volúmenes o ejemplares.</t>
  </si>
  <si>
    <t>b) Se realizó una validación exhaustiva de todos los registros migrados.</t>
  </si>
  <si>
    <t>c) Consolidación de todas las bibliotecas en una sola entidad administrativa, asegurando la consistencia de datos entre Aleph y ALMA.</t>
  </si>
  <si>
    <t xml:space="preserve">d) Reasignación de colecciones y localizaciones; normalización de tipos de materiales. </t>
  </si>
  <si>
    <t>e) Corrección de 13,337 registros con estatus de nulo.</t>
  </si>
  <si>
    <t xml:space="preserve">f) Incorporación de 1,220 registros del Repositorio Institucional asegurando su correcta recuperación en ONCALLI. </t>
  </si>
  <si>
    <t xml:space="preserve">g) Se revisaron, validaron y alinearon las políticas de circulación. </t>
  </si>
  <si>
    <t xml:space="preserve">h) Se realizaron ajustes técnicos al servidor. </t>
  </si>
  <si>
    <t>i) Se estandarizaron los registros de las personas usuarias y se integraron herramientas de validación.</t>
  </si>
  <si>
    <t>j) Se configuró ALMA para su salida a producción, incluyendo procesos de capacitación, integración de servicios y estandarización de más de 12,480 personas usuarias.</t>
  </si>
  <si>
    <t>Afluencia de personas usuarias (accesos a la Biblioteca)</t>
  </si>
  <si>
    <t>Afluencia de personas usuarias</t>
  </si>
  <si>
    <t>Ventas Librería Magdalena Fresán Orozco</t>
  </si>
  <si>
    <t>Año</t>
  </si>
  <si>
    <t>Monto</t>
  </si>
  <si>
    <t>Usuarios de laboratorios de cómputo</t>
  </si>
  <si>
    <t>Alumnado</t>
  </si>
  <si>
    <t>Profesorado</t>
  </si>
  <si>
    <t>Área solicitante</t>
  </si>
  <si>
    <t>Trimestre 25-I</t>
  </si>
  <si>
    <t>Trimestre 25-P</t>
  </si>
  <si>
    <t>Trimestre 25-O</t>
  </si>
  <si>
    <t>CEA</t>
  </si>
  <si>
    <t>Biblioteca</t>
  </si>
  <si>
    <t>Capacitación</t>
  </si>
  <si>
    <t>CMGAEPA</t>
  </si>
  <si>
    <t>Mantenimiento de infraestructura de laboratorios de cómputo</t>
  </si>
  <si>
    <t>Tipo de mantenimiento</t>
  </si>
  <si>
    <t>Acciones realizadas</t>
  </si>
  <si>
    <t>Mantenimiento a equipos de aulas</t>
  </si>
  <si>
    <t>Actualización de Hardware y Sistema Operativo</t>
  </si>
  <si>
    <t>Actualización y Mantenimiento de servidores</t>
  </si>
  <si>
    <t>Instalación de Software para docencia</t>
  </si>
  <si>
    <t>Revisión de equipo de cómputo adquirido</t>
  </si>
  <si>
    <t>Equipos adquiridos</t>
  </si>
  <si>
    <t>Secretaría</t>
  </si>
  <si>
    <t>Rectoría</t>
  </si>
  <si>
    <t>Proyectos de construcción, adecuación y mantenimiento</t>
  </si>
  <si>
    <t>Proyectos</t>
  </si>
  <si>
    <t>Con contrato</t>
  </si>
  <si>
    <t>Sin contrato</t>
  </si>
  <si>
    <t>Construcción</t>
  </si>
  <si>
    <t>Número de proyectos</t>
  </si>
  <si>
    <t>Adecuación</t>
  </si>
  <si>
    <t>Mantenimiento</t>
  </si>
  <si>
    <t>Fuente: Coordinación de Espacios Físicos y Mantenimiento.</t>
  </si>
  <si>
    <t>Descripción de proyectos de obra</t>
  </si>
  <si>
    <t>Trabajo realizado</t>
  </si>
  <si>
    <t>Tipo de trabajo realizado</t>
  </si>
  <si>
    <t>Costo del proyecto</t>
  </si>
  <si>
    <t>DESMANTELAMIENTO DE MURO DE BLOCK APARENTE E INSTALACIONES AHOGADAS EN AULA 725 Y 727 DE LA DCNI</t>
  </si>
  <si>
    <t>DESMANTELAMIENTO DE GIMNASIO  UNIDAD CUAJIMALPA</t>
  </si>
  <si>
    <t>SUSTITUCIÓN DE MALLA CICLÓN POR REJA METÁLICA EN EL ENCINAL  UNIDAD CUAJIMALPA.</t>
  </si>
  <si>
    <t>TRABAJOS DE OBRA CIVIL PARA EL AUMENTO DE ALTURA DE POSTES DE ALUMBRADO Y REGISTROS SUBTERRÁNEOS.</t>
  </si>
  <si>
    <t>MEJORAMIENTO DE ACCESO AL INVERNADERO  EN EL CENEDI</t>
  </si>
  <si>
    <t>HIGIENIZACIÓN EN FACHADAS  CELOSÍA Y MURO DE CONTENCIÓN DE LA UNIDAD CUAJIMALPA.</t>
  </si>
  <si>
    <t>CRECIMIENTO DE CARGA EN CIRCUITOS DE CORRIENTE REGULADA PARA EQUIPOS DEL DATA CENTER DE LA TORRE III DE LA UAM-C.</t>
  </si>
  <si>
    <t>LIMPIEZA Y DESAZOLVE DE CÁRCAMO Y CRIBAS DE P.TAR. Y LÍNEAS DE DRENAJE PLUVIAL Y SANITARIO EN PLANTA BAJA. DE LA TORRE III  UAM-C.</t>
  </si>
  <si>
    <t>MEJORAMIENTO DE ILUMINACIÓN EN EL ACCESO PRINCIPAL DE LA UNIDAD CUAJIMALPA</t>
  </si>
  <si>
    <t xml:space="preserve">INSTALACION EXTERIOR DE PELICULA ESMERILADA 3M EN 6 CRISTALES DE 1.80 METROS DE ALTURA X ANCHOS IRREGULARES UBICADOS EN AREA DE BARRA FRIA EN EL PISO 7. </t>
  </si>
  <si>
    <t>APERTURA DE HUECO EN MURO Y COLOCACIÓN DE VENTANA CORREDIZA EN LA OFICINA DE IMPRESIONES. UN SOLO PAGO</t>
  </si>
  <si>
    <t>MANTENIMIENTO PROFUNDO CORRECTIVO A DIFISOR DE CHOQUE  INCLUYE: DESMOTAJE  LAVADO CON CONPRODUCO QUIMICO ESPECIAL Y/O DESENGRASANTE  PINTURA COLOR BLANCO OSTION  CINTAS DE DEALUMINIO PARA LA CONEXIÓN A DUCTO</t>
  </si>
  <si>
    <t>SELLO DE LAMINA EN AULA DE MENESTERES. UN SOLO PAGO</t>
  </si>
  <si>
    <t>MEJORAMIENTO DE TERRENO CALLE 16 DE SEPTIEMBRE (PRIMERA ETAPA) PROVEEDOR CONTRUCCIÓN  URBANIZACIÓN Y AUDITORÍAS ROMFRA  S.A. DE C.V.</t>
  </si>
  <si>
    <t>REPARACIÓN DE  PUERTAS METÁLICAS  DE LOS DUCTOS DE LIMPIEZA EN BAÑOS DE MUJERES UBICADOS EN LOS NIVELES 5  6  7  Y 8 DE LA TORRE III DE LA UAM-C.</t>
  </si>
  <si>
    <t>REPARACIÓN EN EL PLAFÓN DE LA BODEGA DE LA DCCD.</t>
  </si>
  <si>
    <t>REPARACIÓN DE PUERTA DE ACCESO A ZONA DE CONTENEDOR DE BASURA Y PROTECCIÓN CON REJA EN EL ÁREA DE JEFATURA DE DEPORTES.</t>
  </si>
  <si>
    <t>REPARACIÓN DE LA GUARNICIÓN UBICADA EN LA BAHÍA DEL ACCESO VEHICULAR DE  LA UNIDA CUAJIMALPA.</t>
  </si>
  <si>
    <t>AJUSTE DE TRAYECTORIA DE LA LÍNEA C0NTRA INCENDIO Y PRUEBAS DE FUNCIONAMIENTO DE ARRANOUE   PASO Y PRESIÓN   UBICADA EN LA COLINDANCIA CON CALLE 16 DE SEPTIEMBRE  UNIDAD CUAJIMALPA.</t>
  </si>
  <si>
    <t>COLOCACIÓN DE PELÍCULA EN CRISTALES DE LA OFICINA DE DISEÑO</t>
  </si>
  <si>
    <t>SELLADO DE LAM¡NA EN GALERA 3  EN EL CENEDI.</t>
  </si>
  <si>
    <t xml:space="preserve">TRABAJOS DE PROTECCIÓN EN LA ESTRUCTURA METÁLICA DE LA  VELARÍA DEL ÁGORA  UNIDAD CUAJIMALPA.  </t>
  </si>
  <si>
    <t>REPARACIÓN DE CUBIERTA EN MESA DE JUICIOS ORALES  TORRE III UAM-C (INCLUYE ELIMNADO DE RAYADURAS  MATERIAL EXISTENTE LIJADO A CINCO PROCESOS  APLICACIÓN DE BARNIS Y COLOR CON LACA POLIURETANICA SEMIMATE</t>
  </si>
  <si>
    <t>REFORZAMIENTO URGENTE DEL BASTIDOR DE CRAGA DE PLATABANDA EN PLAFON DE NIVEL 7  TORRE III UAM-C. RENIVELACIÓN DE PLAFON  AJUSTE DE SUSOENSIÓN  REFUERZOS EN COLGANTEO DE PLATABANDA Y REPIJADO DE TABLAROCA  RESANE Y PERFILADO.</t>
  </si>
  <si>
    <t>INSTALACIÓN ELÉCTRICA DE FUERZA PARA LA ALIMENTACIÓN DE 2 EQUIPOS DE AIRE ACONDICIONADO. SERVICIO DE ABERTURA Y SELLADO EN CANCEL DE ALUMINIO PARA EL MONTAJE DE 2 EQUIPOS DE AIRE ACONDICIONADO. INSTALACIÓN MECÁNICA  DE 2 EQUIPOS DE AIRE ACONDICIONADO</t>
  </si>
  <si>
    <t xml:space="preserve">REEMPLAZO DE COSTADOS Y REFUERZOS DE MAMPARAS DE EXHIBICIÓN Y TARIMAS  TORRE III  PROVEEDOR GRUPO MDJ INSTALACIOES S.A. DE C.V. </t>
  </si>
  <si>
    <t>LIMPIEZA DE CISTERNA DE AGUA POTABLE  POR MEDIO DE BUCEO TORRE III UAM-C</t>
  </si>
  <si>
    <t>FABRICACIÓN DE PLAFÓN RETICULAR Y COLOCACIÓN DE PISO EN LA OFICINA DE SUPERVISIÓN CEFYM  TORRE III UAM-C.</t>
  </si>
  <si>
    <t>TRABAJOS DE CONSERVACIÓN EN ALMACEN Y DEPARTAMENTO DE MANTENIMIENTO.</t>
  </si>
  <si>
    <t>DIVERSOS AJUSTES DE CANCELERÍA EN LA UNIDAD  TORRE III UAM-C PROVEEDOR  GRUPO MDJ INSTALACIONES S.A. DE C.V.</t>
  </si>
  <si>
    <t xml:space="preserve">TRABAJOS DE RECEPCIÓN DE PUERTASDE CRISTAL EN DIFERENTES ÁREAS DE LA UNIDAD  TORRE III UAM-C </t>
  </si>
  <si>
    <t xml:space="preserve">DIVERSOS AJUSTES DE PUERTAS EN LA UNIDAD Y FABRICACIÓN DE SOPORTES PARA PANTALLAS Y POLEAS  TORRE III UAM-C. </t>
  </si>
  <si>
    <t xml:space="preserve">TRABAJOS DE SUMINISTRO  ELABORACIÓN Y COLOCACIÓN DE SOPORTE METÁLICO PARA PANTALLA DE TV  EN INTERIOR DE OFICINA  DE CCD  DE LA UAM CUAJIMALPA. </t>
  </si>
  <si>
    <t>REPARACIÓN DE FILTRACIONES Y FABRICACIÓN DE SARDINEL EN CASETA 2 Y 3  TORRE III UAM-C.</t>
  </si>
  <si>
    <t xml:space="preserve">TRABAJOS DE RESANES EN PLAFÓN DE TABLAROCA EN EL ALMACÉN  COCINA  AULA 427 Y SALA DE ALUMNOS  DE CCD TORRE III UAM-C. </t>
  </si>
  <si>
    <t>TRABAJOS DE CANCELERÍA  EN DCSH  AULA MARGA Y SITE NIVEL 6  TORRE III UAM-C.</t>
  </si>
  <si>
    <t>REPARACIÓN DE PLAFÓN DE TABLAROCA EN DIFERENTES AREAS Y PASILLOS DE LOS NIVELES 8 Y 6  TORRE II UAM-C.</t>
  </si>
  <si>
    <t>TRABAJOS DE MANTENIMIENTO CORRECTIVO A PIZARRONES DE AULAS  PEGADO DE CUBIERTA Y REEMPLAZO DE PERFILES.</t>
  </si>
  <si>
    <t>TRABAJOS DE SUMINISTRO  ELABORACIÓN Y COLOCACIÓN DE TECHO METÁLICO CON POLICARBONATO EN ÁREA DE AZOTEA DE PISO 8 DE LA UAM CUAJIMALPA.</t>
  </si>
  <si>
    <t>SERVICIO PREVENTIVO ANUAL AL EQUIPO CONTRA INCENDIOY EQUIPO DE BOMBEO  RED AGUA POTABLE  AGUA TRATADA Y RIEGO  TORREIII UAM-C.</t>
  </si>
  <si>
    <t>PROVEEDOR 4E INGENIERIA Y DISEÑO S.A. DE C.V.  REPARACIÓN DE LA CUBIERTA DE ELEVADORES GEMELOS.</t>
  </si>
  <si>
    <t>REPARACIÓN DE BASTIDOR Y SUSPENSIÓN DE PLAFÓN RETICULAR  ASI COMO LA REHABILITACIÓN DE LA PLATABANDA DE TABLA ROCA TORRE III UAM-C.</t>
  </si>
  <si>
    <t>PROVEEDOR VGC CONSTRUCTION ENGINEERING S.A. DE C.V.  POZO DE ABSORCIÓN  TRINCHERA Y AJUSTES EN PUERTA Y REJILLA EN LA UAM CUAJIMALPA.</t>
  </si>
  <si>
    <t>MEJORA DE TERRENO EN CALLE 16 DE SEPTIEMBRE (SEGUNDA ETAPA).</t>
  </si>
  <si>
    <t>FABRICACIÓN DE REGISTROS DE PANEL DE YESO EN NIVELES 5  6  7 Y 8 TORRE III UAM-C.</t>
  </si>
  <si>
    <t>COLOCACIÓN DE CANCELERÍA RN RL AREA DE CAJAS.</t>
  </si>
  <si>
    <t>MANTENIMIENTO A LAS VENTANAS DEL VESTIBULO DE RECTORÍA</t>
  </si>
  <si>
    <t>SELLADO DE CUBIERTA EN BODEGA DE LAMINA EN EL ENCINAL.</t>
  </si>
  <si>
    <t>TRABAJOS DE REPARACIÓN DE PUERTAS DE VIDRIO EN CUBÍCULOS Y OFICINAS  TORRE III UAM-C".</t>
  </si>
  <si>
    <t>FABRICACIÓN Y COLOCACIÓN DE PANTALLAS EN CNI.</t>
  </si>
  <si>
    <t>REMODELACIÓN DE CASETA DE VIGILANCIA EN EL ENCINAL.</t>
  </si>
  <si>
    <t>PÓLIZA 2025 PÓLIZA DE SERVICIO A EQUIPOS DE AIRE ACONDICIONADO TIPO MINISPLIT QUE OPERAN EN LA TORRE III DE LA UAM-C.</t>
  </si>
  <si>
    <t>PÓLIZA 2025 DE SERVICIO EQUIPOS DE INYECCIÓN Y EXTRACCIÓN DE AIRE  QUE OPERAN EN LA TORRE III DE LA UAM-C.</t>
  </si>
  <si>
    <t>PÓLIZA 2025 DE SERVICIO A EQUIPOS UPS MARCA EATON Y REGULADORES DE VOLTAJE QUE OPERAN EN LA TORRE III DE LA UAM-C.</t>
  </si>
  <si>
    <t>PÓLIZA 2025 DE SERVICIO EQUIPOS DE AIRE ACONDICIONADO DE PRESICIÓN MARCA LIEBERT  QUE OPERAN EN EL DATA CENTER DE LA TORRE III DE LA UAM-C.</t>
  </si>
  <si>
    <t>PÓLIZA 2025 DE SERVICIO A PLANTAS ELÉCTRICAS DE EMERGENCIA QUE OPERAN EN LA TORRE III DE LA UAM-C</t>
  </si>
  <si>
    <t>POLIZA 2025 DE SERVICIO A EQUIPOS DE AIRE ACONDICIONADO MARCA TOSHIBA OPERAN EN LA TORRE III DE LA UAM-C.</t>
  </si>
  <si>
    <t>PÓLIZA 2025 DE SERVICIO A 5 ELEVADORES Y CUATRO ESCALERAS ELÉCTRICAS MARCA KONE QUE OPERAN EN LA TORRE III DE LA UAM-C.</t>
  </si>
  <si>
    <t>PÓLIZA 2025 DE SERVICIO A 16 CORTINAS ELECTROMECÁNICAS QUE OPERAN EN LA TORRE III DE LA UAM-C.</t>
  </si>
  <si>
    <t>PÓLIZA 2025 DE SERVICIO A EQUIPO UPS MARCA SCHNEIDER  TIPO SYMMETRA QUE OPERA EN EL DATA CENTER DE LA TORRE III DE LA UAM-C.</t>
  </si>
  <si>
    <t>PÓLIZA 2025 DE SERVICIO A 19 PUERTAS AUTOMÁTICAS MARCA AVANS  QUE OPERAN EN LA TORRE III DE LA UAM-C.</t>
  </si>
  <si>
    <t>PÓLIZA 2025 DE SERVICIO A LAS 3 SUBESTACIONES ELÉCTRICAS Y TRANSFORMADORES DE MEDIA A BAJA TENSIÓN.</t>
  </si>
  <si>
    <t xml:space="preserve">LIMPIEZA DE DUCTO DE EXTRACCION EN COMEDOR DE LA TORRE III DE LA UAM-C. </t>
  </si>
  <si>
    <t xml:space="preserve">SUMINISTRO E INSTALACIÓN DE GUÍA DE REVERSA. </t>
  </si>
  <si>
    <t xml:space="preserve">ASISTENCIA TÉCNICA PARA LA REVISIÓN DE TRANSFORMADOR REPORTADO POR ARQUEO  REFUEZO DE LA FUNDA AISLANTE A UNA DE LAS BARRAS DE COBRE Y LA APLICACIÓN DE BARNIZ AISLANTE A MAMPARAS  ASÍCOMO DIFERENTES PRUEBAS DE RESISTENCIA. </t>
  </si>
  <si>
    <t xml:space="preserve">INSTALACION  DE UN TANQUE EXTERNO Y REALIZAR LA INSTALACIÓN CORRESPONDIENTE PARA CONECTARLO A LA PLANTA DE EMERGENCIA. </t>
  </si>
  <si>
    <t>SUMINISTRO  COLOCACIÓN Y PUESTA EN MARCHA DE TRANSFORMADOR DE 75 KVA EN SUBESTACIÓN RECEPTORA DE LA UAM-C.</t>
  </si>
  <si>
    <t>BATERÍAS DE UNIDAD DE CONTROL RM6</t>
  </si>
  <si>
    <t>INSTALACIÓN DE CÁMARA KANDAO EN AULA 725 DE LA DCNI  Y 2 NODOS DE RED DESDE IDF LADO "A "</t>
  </si>
  <si>
    <t>REFACCIONES PARA EL MINISPLIT INSTALADO EN LA TORRE III DE LA UAM-C.</t>
  </si>
  <si>
    <t>REEMPLAZO DE  BATERÍAS DE LAS CUATRO PLANTAS DE EMERGENCIA INSTALADAS EN LA UAM-C.</t>
  </si>
  <si>
    <t>CAMBIO DE BOTONERA DE UNA CAMPANA ESTRACTORA UBICADA EN LA COCINA DEL COMEDOR DE LA UAM-C.</t>
  </si>
  <si>
    <t>TRABAJOS DE REPARACIÓN DE TRES COMPRESORAS PARA LA SECCIÓN DE MANTENIMIENTO.</t>
  </si>
  <si>
    <t>REFACCIONES PARA LAS ESCALERAS DEL 7 AL 8 Y LOS ELEVADORES PARES DE LA TORRE III DE LA UAM-C.</t>
  </si>
  <si>
    <t>CAMBIO DE CHAROLA Y DREN  DE CONDENSADOS PARA EL EQUIPO EXTRACTOR.</t>
  </si>
  <si>
    <t>SUMINISTRO DE CONTACTOR BOBINA 24 VOLTS   LOARNP  2 POTOS  PROPIO PARA EQUIPO MINISPTIT MARCA TRANE.</t>
  </si>
  <si>
    <t>CAMBIO DE CONTACTOS, CABLE DE PUERTA,  CAMBIO DE ZAPATAS CABINA, CONTACTOS  Y CHAPA PUERTA.</t>
  </si>
  <si>
    <t>REFACCIONES MONTACARGAS, SUMINISTRO E INSTALACIÓN DE CORTINA DE LUZ  MODULO DE PUERTA  BATERÍA  BOTONERA DE INSPECCIÓN.</t>
  </si>
  <si>
    <t>REPARACIÓN DE COMPRESOR DE AIRE DE PRECISIÓN 1C18809P1 COMP S/H MINOIL 06DF3132AA3200 (INCLUYE: GALON DE ACEITE MINERA  TANQUE DE REFRIGERANTE R22  FILTRO DESHIDRATADOR  RECOLECCIÓN Y ENTREGA DE COMPRESOR  MISCELANEOS).</t>
  </si>
  <si>
    <t>SUSTITUCIÓN DE MEMBRANAS  MATERIAL FILTRANTE  UV  RECTIFICACIÓN DE PANEL  SANITIZACIÓN DE TUBERÍAS Y CERTIFICACIÓN DE LA CALIDAD DEL AGUA DE LA PLANTA DE ÓSMOSIS.</t>
  </si>
  <si>
    <t>REPARACIÓN DE AIRE DE PRECISIÓN MCA LIEBERT.</t>
  </si>
  <si>
    <t xml:space="preserve">SERVICIO A 6 TRANSFORMADORES ELÉCTRICOS TIPO SECO  UBICADOS EN LA TORRE III Y EL PREDIO EL ENCINAL DE LA UNIDAD CUAJIMALPA. </t>
  </si>
  <si>
    <t>INSTALACIÓN DE VENTILADOR DE EXTRACCIÓN CON CAPACIDAD DE 2HP EN LA COCINA DE LA UNIDAD CUAJIMALPA.</t>
  </si>
  <si>
    <t>PÓLIZA 2025 DE SERVICIO A CUATRO MUROS MÓVILES QUE OPERAN EN LA TORRE III DE LA UAM-C.</t>
  </si>
  <si>
    <t>RETIRO DE ESCOMBRO Y RESIDUOS DE MATERIALES UAM UNIDAD CUAJIMALPA.</t>
  </si>
  <si>
    <t>ADECUACIÓN DE GALERAS PARA LABORATORIOS EXPERIMENTALES DE PROCESO DE ALIMENTOS  GALERA 4. (CON ESTRUCTURA DE ACERO Y LÁMINA METÁLICA CON FABRICACIÓN DE CANALÓN Y REJILLA)</t>
  </si>
  <si>
    <t xml:space="preserve">Adecuación </t>
  </si>
  <si>
    <t>PUESTA EN MARCHA DE EQUIPO ESPECIALIZADO DE RIEGO  CONTROL Y VENTILACIÓN EN INVERNADERO Y ZONA DE COMPOSTA EN EL CENEDI "EL ENCINAL" UNIDAD CUAJIMALPA.</t>
  </si>
  <si>
    <t>CRECIMIENTO DE INFRAESTRUCTURA DE RED CON INSTALACIÓN DE FIBRA ÓPTICA EN EL CENEDI "EL ENCINAL" UNIDAD CUAJIMALPA.</t>
  </si>
  <si>
    <t>DEMOLICIÓN CONTROLADA DE CISTERNA  MUROS Y PISOS EN EL ENCINAL</t>
  </si>
  <si>
    <t>REHABILITACIÓN DE SISTERNA DE AGUA PLUVIAL EN TALUD PONIENTE.</t>
  </si>
  <si>
    <t>ADAPTACIÓN EN LA SALA DE JUICIOS ORALES.</t>
  </si>
  <si>
    <t>ADAPTACIÓN EN LA SALA GENERAL DE CÓMPUTO.</t>
  </si>
  <si>
    <t>OBRA INTEGRAL PARA LA REMODELACION DE LA OFICINA DE LA RECTORÍA DE LA UNIDAD CUAJIMALPA.</t>
  </si>
  <si>
    <t>OBRA INTEGRAL DE REUBICACIÓN DE OFICINAS DEL LOCAL SINDICAL  UNIDAD CUAJIMALPA</t>
  </si>
  <si>
    <t>ADECUACIÓN DE CANCELERÍA EN LA BARRA DE ATENCIÓN A ALUMNOS DE LA COORDINACIÓN DE SISTEMAS ESCOLARES</t>
  </si>
  <si>
    <t xml:space="preserve"> PROYECTO EJECUTIVO PARA LA CONSTRUCCIÓN DE LA SEGUNDA ETAPA DEL MURO DE CONTENCIÓN.</t>
  </si>
  <si>
    <t>DICTAMEN TÉCNICO EMITIDO POR DIRECTOR RESPONSABLE DE OBRA  PROPUESTA DE MANTENIMIENTO PREVENTIVO Y CORRECTIVO  INSPECCIÓN VISUAL DETALLADA DE ESTRUCTURA METÁLICA  PUNTOS DE UNION Y ANCLAJES  EVALAUCIÓN DEL SISTEMA DE IMPERMEABILIZACIÓN.</t>
  </si>
  <si>
    <t>PROYECTO EJECUTIVO PARA LA AMPLIACIÓN DEL GIMNASIO DE LA UNIDAD CUAJIMALPA</t>
  </si>
  <si>
    <t xml:space="preserve">PROYECTO EJECUTIVO INTEGRAL PARA LA CASETA DE VIGILANCIA PUERTA 2 Y ESCALERA EXTERIOR DE LA UNIDAD CUAJIMALPA. </t>
  </si>
  <si>
    <t>Trabajos destacados</t>
  </si>
  <si>
    <t>Sustitución de malla ciclón por reja metálica en El Encinal, Unidad Cuajimalpa.</t>
  </si>
  <si>
    <t>Mejoramiento de iluminación en el acceso principal de la Unidad Cuajimalpa</t>
  </si>
  <si>
    <t>Mejora de terreno en calle 16 de septiembre (segunda etapa).</t>
  </si>
  <si>
    <t>Adaptación en la sala de juicios orales.</t>
  </si>
  <si>
    <t>Adaptación en la sala general de cómputo.</t>
  </si>
  <si>
    <t>$     221,061.56 </t>
  </si>
  <si>
    <t>$     164,899.74 </t>
  </si>
  <si>
    <t>Mejoramiento de terreno calle 16 de septiembre (primera etapa) proveedor construcción, urbanización y auditorías ROMFRA  S.A. de C.V.</t>
  </si>
  <si>
    <t>$     203,116.07 </t>
  </si>
  <si>
    <t>$     152,445.46 </t>
  </si>
  <si>
    <t>Puesta en marcha de equipo especializado de riego, control y ventilación en invernadero y zona de composta en el CENEDI de El Encinal, Unidad Cuajimalpa.</t>
  </si>
  <si>
    <t>$     155,009.94 </t>
  </si>
  <si>
    <t>Adecuación </t>
  </si>
  <si>
    <t>$       48,651.65 </t>
  </si>
  <si>
    <t>$       19,929.32 </t>
  </si>
  <si>
    <t>Proyecto ejecutivo para la construcción de la segunda etapa del muro de contención.</t>
  </si>
  <si>
    <t>$     201,734.15 </t>
  </si>
  <si>
    <t>Consejo Asesor del Parque Nacional del Desierto de los Leones</t>
  </si>
  <si>
    <t>No. Sesión</t>
  </si>
  <si>
    <t>Acuerdos</t>
  </si>
  <si>
    <t>1.- Se acuerda la 2da Sesión Ordinaria 2025 el día 23 de mayo de 2025 de 2025 con sede pendiente, la Secretaría Técnica realizará la gestión correspondiente.</t>
  </si>
  <si>
    <t>2.- La Secretaría enviará vía correo electrónico el Reglamento Interno del Consejo Asesor a los Consejeros e Invitados y convocará un taller o reunión para aclarar las funciones de los miembros conforme al reglamento.</t>
  </si>
  <si>
    <t>3.-Se acuerda gestionar la 11 Sesión Extraordinaria con el objetivo de generar un programa de trabajo integral para el ANP entre todos los consejeros y actores clave involucrados.</t>
  </si>
  <si>
    <t>4.- Se acuerda realizar una primera mesa de trabajo entre la Coordinación encargada del Parque Nacional (DANPAVA) y las alcaldías Cuajimalpa de Morelos y Álvaro Obregón para fotalecer acciones conforme a la programación anual 2025.</t>
  </si>
  <si>
    <t>1.- Se enviarán las designaciones formales a través de oficialía de partes, la Secretaría Técnica compartirá la dirección.</t>
  </si>
  <si>
    <t>2.- Se propone fecha para realizar reforestación en el marco del Consejo y Santa Rosa donará planta (se pondrá a votación mediante encuesta).</t>
  </si>
  <si>
    <t>3.- La Secretaría Técnica solicitará a la Alcaldía Cuajimalpa de Morelos el padrón de comerciantes y el establecimiento de una mesa de trabajo.</t>
  </si>
  <si>
    <t>4.- Se establecerá una mesa de trabajo para elaborar el programa de trabajo del consejo. Se propondrá un par de fechas para votación y elección por mayoría de votos.</t>
  </si>
  <si>
    <t>5.- Se establecerá una reunión para generar mesas de trabajo entre Reforestamos y las Alcaldías Álvaro Obregón y Cuajimalpa de Morelos. Para definir la fecha se realizará una encuesta para determinar la disponibilidad.</t>
  </si>
  <si>
    <t>6.- A petición de Álvaro Obregón, se realizará un recorrido de reconocimiento para determinar las acciones que se pueden realizar dentro del PNDL, participará CONAFOR con fecha por definir.</t>
  </si>
  <si>
    <t>7.- La Alcaldía Cuajimalpa, Santa Rosa Xochiac y el INAH llevarán a cabo la busqueda del comodato dode se designa a la Alcaldía Cuajimalpa de Morelos cómo la responsable del Ex-convento (monumento histórico).</t>
  </si>
  <si>
    <t>8.- La presentación sobre aviturismo se llevará a cabo durante la 3a sesión ordinaria.</t>
  </si>
  <si>
    <t>9.- Se establecerá fecha de la próxima Sesión Ordinaria por mayoría de votos (se realizará encuesta vía WhatsApp).</t>
  </si>
  <si>
    <t>1.- Los consejeros e invitados tendrán hasta el 17 de octubre para integrar sus propuestas de actividades en el documento de planeación del Programa de Trabajo 2025-2026 del Consejo Asesor en relación a las atribuciones de cada miembro para la solución de problemáticas detectadas en el Área Natural Protegida.</t>
  </si>
  <si>
    <t>2.- La Secretaría Técnica en coordinación con el Biól. Fernando García y el colectivo del cual es participe, organizarán una capacitación para la observación de aves para todos aquellos actores que quieran involucrarse, considerando principalmente a las comunidades con incidencia en el PNDL y PRONATURA.</t>
  </si>
  <si>
    <t>3.- La 4a. Sesión ordinaria del consejo asesor se celebrará el 5 de diciembre a las 11:00 h en el Ex-convento del PNDL.</t>
  </si>
  <si>
    <t>4.- Queda pendiente el seguimiento de los acuerdos que no se lograron concluir en la 2da sesión del consejo asesor:
- Se ingresarán las designaciones formales a través de la Oficialía de Partes de la DGSANPAVA, la Secretaría Técnica compartirá la dirección.
- La Secretaría Técnica solicitará a la Alcaldía Cuajimalpa de Morelos el padrón de comerciantes mediante oficio y se coordinará el establecimiento de una mesa de trabajo.
- A petición de Álvaro Obregón, se realizará un recorrido de reconocimiento para determinar las acciones que se pueden realizar dentro del PNDL, participará CONAFOR. Fecha por definir.
- El INAH, Alcaldía Cuajimalpa de Morelos, y la Comunidad agraria Santa Rosa Xochiac, llevarán a cabo la búsqueda del comodato donde se designaa a la Alcaldía Cuajimalpa de Morelos como la responsable del Ex-convento (monumento histórico).</t>
  </si>
  <si>
    <t>1. Se propone el 20 de febrero para el establecimiento de la mesa de trabajo para las acciones del programa de manejo (del Parque).</t>
  </si>
  <si>
    <t>2. La alcaldía Cuajimalpa de Morelos compartirá sus proyectos de "Manejo de redes sociales" y "Aguas residuales".</t>
  </si>
  <si>
    <t>3. Se comparte nuevamente la dirección para que dirijan los oficios de designación que aún están pendientes.</t>
  </si>
  <si>
    <t>Institución</t>
  </si>
  <si>
    <t>Escuela Secundaria Diurna 211</t>
  </si>
  <si>
    <t>Junta de vinculación</t>
  </si>
  <si>
    <t>Escuela Secundaria 77 República de Panamá</t>
  </si>
  <si>
    <t>Despertando Vocaciones</t>
  </si>
  <si>
    <t>Instituto Rosner</t>
  </si>
  <si>
    <t>UAM Cuajimalpa va a tu Escuela</t>
  </si>
  <si>
    <t>Escuela Secundaria Técnica 48</t>
  </si>
  <si>
    <t>Escuela Preparatoria Oficial 89</t>
  </si>
  <si>
    <t>Escuela Preparatoria Oficial 149</t>
  </si>
  <si>
    <t>Centro Educativo José Vasconcelos</t>
  </si>
  <si>
    <t>Instituciones de nivel medio superior</t>
  </si>
  <si>
    <t>Módulo de Información y Registro</t>
  </si>
  <si>
    <t xml:space="preserve">06/02/2025 a 18/02/2025 </t>
  </si>
  <si>
    <t>Sesión - Primer Proceso de Selección</t>
  </si>
  <si>
    <t>UAM Cuajimalpa va a tu Escuela - Primer Proceso de Selección</t>
  </si>
  <si>
    <t>Alcaldía Cuajimalpa de Morelos</t>
  </si>
  <si>
    <t>UAM Cuajimalpa va a tu Alcaldía - Primer Proceso de Selección</t>
  </si>
  <si>
    <t>13/02/2025 y 14/02/2025</t>
  </si>
  <si>
    <t>Recorrido - Primer Proceso de Selección</t>
  </si>
  <si>
    <t>Colegio Claudina Thevenet</t>
  </si>
  <si>
    <t>Plática Estudio multi-ómico</t>
  </si>
  <si>
    <t>Jornada Nacional por la Paz</t>
  </si>
  <si>
    <t>IEMS Plantel Álvaro Obregón III</t>
  </si>
  <si>
    <t>Feria Profesiográfica</t>
  </si>
  <si>
    <t>Secundaria Técnica 48 'Narciso Bassols García</t>
  </si>
  <si>
    <t>Feria Interinstitucional "Dejando huellas, no cicatrices"</t>
  </si>
  <si>
    <t>25/03/2025 y 26/03/2025</t>
  </si>
  <si>
    <t>Colegio de Bachilleres Plantel 8</t>
  </si>
  <si>
    <t>Colegio Bachilleres 15</t>
  </si>
  <si>
    <t>Estacionamiento del Mercado Contadero</t>
  </si>
  <si>
    <t>11/04/205</t>
  </si>
  <si>
    <t>UAM Cuajimalpa va a tu Escuela - Segundo Proceso de Selección</t>
  </si>
  <si>
    <t>Conalep - Platel Santa Fe</t>
  </si>
  <si>
    <t>27/05/2025 y 28/05/2025</t>
  </si>
  <si>
    <t>UAM Cuajimalpa es tu Casa</t>
  </si>
  <si>
    <t>02/06/2025 y 03/06/2025</t>
  </si>
  <si>
    <t>CETIS 29</t>
  </si>
  <si>
    <t>Ceremonia de Graduación</t>
  </si>
  <si>
    <t>Conferencia Magistral</t>
  </si>
  <si>
    <t>Colegio Bilbao</t>
  </si>
  <si>
    <t>Escuela Berta Von Glümer</t>
  </si>
  <si>
    <t>Escuela Preparatoria Oficial 148</t>
  </si>
  <si>
    <t>Cecytem Huixquilucan</t>
  </si>
  <si>
    <t>Género</t>
  </si>
  <si>
    <t>Verano</t>
  </si>
  <si>
    <t>Población</t>
  </si>
  <si>
    <t>Posgrado</t>
  </si>
  <si>
    <t>Académico</t>
  </si>
  <si>
    <t>Administrativo</t>
  </si>
  <si>
    <t>Personas egresadas</t>
  </si>
  <si>
    <t>Otra Unidad AM</t>
  </si>
  <si>
    <t>Familiares</t>
  </si>
  <si>
    <t>Personas externas</t>
  </si>
  <si>
    <t>Idiomas impartidos</t>
  </si>
  <si>
    <t>Población atendida</t>
  </si>
  <si>
    <t>Inglés</t>
  </si>
  <si>
    <t>Francés</t>
  </si>
  <si>
    <t>Alemán</t>
  </si>
  <si>
    <t>Básico</t>
  </si>
  <si>
    <t>Intermedio</t>
  </si>
  <si>
    <t>Avanzado</t>
  </si>
  <si>
    <t>Otra Unidad UAM</t>
  </si>
  <si>
    <t>Personal externo</t>
  </si>
  <si>
    <t>Idioma</t>
  </si>
  <si>
    <t>Exámenes de acreditación</t>
  </si>
  <si>
    <t>Nivel según el Marco Común Europeo de Referencia para las Lenguas (MCER)</t>
  </si>
  <si>
    <t>A2</t>
  </si>
  <si>
    <t>B1</t>
  </si>
  <si>
    <t>B2</t>
  </si>
  <si>
    <t>C1</t>
  </si>
  <si>
    <t>Población que presentó examen</t>
  </si>
  <si>
    <t>Nivel según el MCER)</t>
  </si>
  <si>
    <t xml:space="preserve">Aplicaciones </t>
  </si>
  <si>
    <t>Exámenes</t>
  </si>
  <si>
    <t>Examen de acreditación (Movilidad)</t>
  </si>
  <si>
    <t>A2, B1, B2 y C1</t>
  </si>
  <si>
    <t>Examen de acreditación (aspirantes a la MADIC)</t>
  </si>
  <si>
    <t>Examen de acreditación (aspirantes al PCNI)</t>
  </si>
  <si>
    <t>A2 solo lectura</t>
  </si>
  <si>
    <t>Examen de acreditación (aspirantes al PCSH - Unidad Lerma)</t>
  </si>
  <si>
    <t>Examen de acreditación (Unidad Lerma)</t>
  </si>
  <si>
    <t>Examen de acreditación (Unidad Azcapotzalco)</t>
  </si>
  <si>
    <t>Examen de acreditación A2 (abierto a todo público)</t>
  </si>
  <si>
    <t>Examen de acreditación A2 solo lectura (abierto a todo público)</t>
  </si>
  <si>
    <t>Examen de acreditación B1 (abierto a todo público)</t>
  </si>
  <si>
    <t>Examen de acreditación B2 (abierto a todo público)</t>
  </si>
  <si>
    <t>Examen de acreditación C1 (abierto a todo público)</t>
  </si>
  <si>
    <t>Exámenes de colocación</t>
  </si>
  <si>
    <t>Inglés básico</t>
  </si>
  <si>
    <t>Inglés intermedio</t>
  </si>
  <si>
    <t>Inglés avanzado</t>
  </si>
  <si>
    <t>Otra unidad UAM</t>
  </si>
  <si>
    <t>Personal externo (+18)</t>
  </si>
  <si>
    <t>Teens</t>
  </si>
  <si>
    <t>Kids</t>
  </si>
  <si>
    <t>Constancias de acreditación</t>
  </si>
  <si>
    <t>Origen</t>
  </si>
  <si>
    <t>A1</t>
  </si>
  <si>
    <t>Unidad Cuajimalpa</t>
  </si>
  <si>
    <t>Concepto</t>
  </si>
  <si>
    <t>Gasto de operación</t>
  </si>
  <si>
    <t>Ingreso propio generado</t>
  </si>
  <si>
    <t>Cursos del Centro de Escritura y Argumentación</t>
  </si>
  <si>
    <t>Proceso</t>
  </si>
  <si>
    <t>LIC</t>
  </si>
  <si>
    <t>PG</t>
  </si>
  <si>
    <t>Sesión</t>
  </si>
  <si>
    <t>T25I</t>
  </si>
  <si>
    <t>Taller itinerante de estrategias de lectura</t>
  </si>
  <si>
    <t>Lectura rápida</t>
  </si>
  <si>
    <t>Lectura a profundidad</t>
  </si>
  <si>
    <t>Subrayar, apuntar y comentar lecturas</t>
  </si>
  <si>
    <t>Taller itinerante de componentes lingüísticos</t>
  </si>
  <si>
    <t>Acentuación 1</t>
  </si>
  <si>
    <t>Acentuación 2</t>
  </si>
  <si>
    <t>Puntuación 1</t>
  </si>
  <si>
    <t>Puntuación 2</t>
  </si>
  <si>
    <t>Cualidades del párrafo</t>
  </si>
  <si>
    <t>T25P</t>
  </si>
  <si>
    <t>La oración simple</t>
  </si>
  <si>
    <t>Concordancia gramatical</t>
  </si>
  <si>
    <t>Estrategias de corrección gramatical con IA</t>
  </si>
  <si>
    <t>T25O</t>
  </si>
  <si>
    <t>Reglas generales de acentuación</t>
  </si>
  <si>
    <t>Casos especiales de acentuación</t>
  </si>
  <si>
    <t>Signos básicos de puntuación</t>
  </si>
  <si>
    <t>Puntuación avanzada</t>
  </si>
  <si>
    <t>Estructura del parrafo</t>
  </si>
  <si>
    <t>Marcadores discursivos</t>
  </si>
  <si>
    <t>¿Cómo revisar un texto antes de
entregarlo?</t>
  </si>
  <si>
    <t>Asesorías del CEA en 2025</t>
  </si>
  <si>
    <t>MADIC</t>
  </si>
  <si>
    <t>PCNI</t>
  </si>
  <si>
    <t>PCSH</t>
  </si>
  <si>
    <t>Externos</t>
  </si>
  <si>
    <t>Evaluación de Diagnóstico de Escritura y Argumentación (EDEA)</t>
  </si>
  <si>
    <t>Evaluaciones iniciales</t>
  </si>
  <si>
    <t>Evaluaciones finales</t>
  </si>
  <si>
    <t>Personal UAM</t>
  </si>
  <si>
    <t>Total otros</t>
  </si>
  <si>
    <t>Alumnos que participaron el representativos de la UAM</t>
  </si>
  <si>
    <t>Nombre</t>
  </si>
  <si>
    <t>Disciplina</t>
  </si>
  <si>
    <t>Resultado</t>
  </si>
  <si>
    <t>Bruno Graf Romero</t>
  </si>
  <si>
    <t>Atletismo</t>
  </si>
  <si>
    <t>Medalla de plata en 400 mts. con vallas</t>
  </si>
  <si>
    <t>Jordan Nájera Sánchez</t>
  </si>
  <si>
    <t>Boxeo</t>
  </si>
  <si>
    <t>Cuartos de final</t>
  </si>
  <si>
    <t>Rafael Pineda Santamaría</t>
  </si>
  <si>
    <t>Esgrima, natación</t>
  </si>
  <si>
    <t>Top 8 en natación</t>
  </si>
  <si>
    <t>Dante Isaac Daniel Barrón</t>
  </si>
  <si>
    <t>eSports</t>
  </si>
  <si>
    <t>4° lugar en League of legends</t>
  </si>
  <si>
    <t>Marco Rafael Becerril Borja</t>
  </si>
  <si>
    <t>Cristopher Gerardo Bautista Muñoz</t>
  </si>
  <si>
    <t xml:space="preserve">Gael Rubén Pérez Ortiz </t>
  </si>
  <si>
    <t>Primera fase de Marvel Rivals</t>
  </si>
  <si>
    <t>Salma Ruth Erehiba Martínez</t>
  </si>
  <si>
    <t>Voleibol de playa</t>
  </si>
  <si>
    <t xml:space="preserve">Fase de grupos </t>
  </si>
  <si>
    <t xml:space="preserve">Valeria Abigail León Morales </t>
  </si>
  <si>
    <t>Fútbol rápido</t>
  </si>
  <si>
    <t>Primer lugar liga universitaria de la UNAM</t>
  </si>
  <si>
    <t>Servicio de cafetería</t>
  </si>
  <si>
    <t>Alimentos</t>
  </si>
  <si>
    <t>Comensales</t>
  </si>
  <si>
    <t>Comidas c/Cortesía</t>
  </si>
  <si>
    <t>Desayunos</t>
  </si>
  <si>
    <t>Comidas</t>
  </si>
  <si>
    <t>Atención clínica</t>
  </si>
  <si>
    <t>Alumnos</t>
  </si>
  <si>
    <t>Personal académico</t>
  </si>
  <si>
    <t>Personal administrativo</t>
  </si>
  <si>
    <t>Comunidad externa</t>
  </si>
  <si>
    <t>Atención en campañas de salud</t>
  </si>
  <si>
    <t>Personas atendidas</t>
  </si>
  <si>
    <t>Talleres de salud mental</t>
  </si>
  <si>
    <t>Conexión estudiantil</t>
  </si>
  <si>
    <t>Ansiedad hacia el futuro</t>
  </si>
  <si>
    <t>El arte de conectar</t>
  </si>
  <si>
    <t>Buzón emocional</t>
  </si>
  <si>
    <t>Permanente</t>
  </si>
  <si>
    <t xml:space="preserve">Suicidio </t>
  </si>
  <si>
    <t>21 y 22/oct/2025</t>
  </si>
  <si>
    <t>Día mundial de la salud mental</t>
  </si>
  <si>
    <t>8/oct72025</t>
  </si>
  <si>
    <t>Egresos</t>
  </si>
  <si>
    <t>Diferencia</t>
  </si>
  <si>
    <t>Servicios Subsidiados</t>
  </si>
  <si>
    <t>Servicios</t>
  </si>
  <si>
    <t>Servicios autofinanciables</t>
  </si>
  <si>
    <t>Desayuno y comida*</t>
  </si>
  <si>
    <t>Barra fría</t>
  </si>
  <si>
    <t>Máquinas expendedoras de alimentos y café</t>
  </si>
  <si>
    <t>Solicitud de alimentos a cafetería**</t>
  </si>
  <si>
    <t>Total subsidiado</t>
  </si>
  <si>
    <t>Total autofinanciable</t>
  </si>
  <si>
    <t>Balance de servicio de cafetería</t>
  </si>
  <si>
    <t>* Considera los gastos de víveres únicamente e ingresos adecuados por $80,579.</t>
  </si>
  <si>
    <t>** Los recursos ingresan a través de transferencia presupuestal.</t>
  </si>
  <si>
    <t>Nota. Los gastos en ningún casp incluye plantilla, gas, artículos de limpieza, ropa de trabajo, análisis clínicos, luz, utensilios para el servicio de alimentación, mantenimiento de equipos de cocina, entre otros.</t>
  </si>
  <si>
    <t>No. viajes</t>
  </si>
  <si>
    <t>Destino</t>
  </si>
  <si>
    <t>Personas trasladadas</t>
  </si>
  <si>
    <t>Sector atendido</t>
  </si>
  <si>
    <t>El Encinal</t>
  </si>
  <si>
    <t>Personal foráneo</t>
  </si>
  <si>
    <t>Varios</t>
  </si>
  <si>
    <t>Alumnado y personal académico</t>
  </si>
  <si>
    <t>Fiscalía</t>
  </si>
  <si>
    <t>UPAV</t>
  </si>
  <si>
    <t>Unidades Universitarias</t>
  </si>
  <si>
    <t>IEMS</t>
  </si>
  <si>
    <t>Oficina de Acreditaciones y Enlace Académico</t>
  </si>
  <si>
    <t>CLiDA</t>
  </si>
  <si>
    <t>Recursos Humanos</t>
  </si>
  <si>
    <t>Divisiones Académicas, personas invitadas de la Coordinación de Cultura y UPAV</t>
  </si>
  <si>
    <t>TAUAM</t>
  </si>
  <si>
    <t>Entregas de la Librería</t>
  </si>
  <si>
    <t>Grupos de artistas que vinieron a hacer presentaciones a la Unidad</t>
  </si>
  <si>
    <t>Unidades Universitarias para eventos deportivos</t>
  </si>
  <si>
    <t>Alumnado integrante de equipos representativos</t>
  </si>
  <si>
    <t>Integrantes del Consejo Académico</t>
  </si>
  <si>
    <t>Rectoría General</t>
  </si>
  <si>
    <t>Participantes en reuniones académicas</t>
  </si>
  <si>
    <t>Alcaldías de la CDMX</t>
  </si>
  <si>
    <t>Alumnado participante en prácticas docentes</t>
  </si>
  <si>
    <t>Horario</t>
  </si>
  <si>
    <t>Ruta</t>
  </si>
  <si>
    <t>Metro Tacubaya – Unidad Cuajimalpa</t>
  </si>
  <si>
    <t>Unidad Cuajimalpa - Metro Tacubaya</t>
  </si>
  <si>
    <t>Cablebus Vasco de Quiroga– Unidad Cuajimalpa</t>
  </si>
  <si>
    <t>Parque Tamaulipas - Unidad Cuajimalpa</t>
  </si>
  <si>
    <t>Unidad Cuajimalpa – Cablebus Vasco de Quiroga</t>
  </si>
  <si>
    <t>Unidad Cuajimalpa – Parque Tamaulipas</t>
  </si>
  <si>
    <t>Mes</t>
  </si>
  <si>
    <t>Enero</t>
  </si>
  <si>
    <t>Febrero</t>
  </si>
  <si>
    <t>Marzo</t>
  </si>
  <si>
    <t>Abril y mayo</t>
  </si>
  <si>
    <t>Junio</t>
  </si>
  <si>
    <t>Julio</t>
  </si>
  <si>
    <t>Agosto</t>
  </si>
  <si>
    <t>Septiembre y octubre</t>
  </si>
  <si>
    <t>Noviembre y diciembre</t>
  </si>
  <si>
    <t>Servicio de transporte privado</t>
  </si>
  <si>
    <t>Servicio sendero seguro RTP</t>
  </si>
  <si>
    <t>Recurso ejercido por subsidio de transporte privado</t>
  </si>
  <si>
    <t>Actividades de protección civil</t>
  </si>
  <si>
    <t>Actividades relevantes</t>
  </si>
  <si>
    <t>Fechas / Periodicidad</t>
  </si>
  <si>
    <t>No. Participantes</t>
  </si>
  <si>
    <t>El 21 de marzo de 2025, se obtuvo la Constancia de Registro oficial del Programa Interno de Protección Civil de la unidad, con número de Folio: SGIRPC-6594-2025.A12</t>
  </si>
  <si>
    <t>12 03 2025</t>
  </si>
  <si>
    <t>Revisión de la integridad y funcionalidad de las instalaciones de gas L. P. en la Unidad</t>
  </si>
  <si>
    <t>Mensual</t>
  </si>
  <si>
    <t>Revisión de la señalización de emergencia de acuerdo a las normas vigentes de Protección Civil.</t>
  </si>
  <si>
    <t>Revisión y control del equipo contra incendio (extintores, hidrantes, tuberías, válvulas, cisternas, bomba jockey y gabinete con equipo de bombero)</t>
  </si>
  <si>
    <t>Revisión y chequeo de la correcta operación para el trasiego y recarga de gas L. P. por parte de la empresa proveedora de combustible.</t>
  </si>
  <si>
    <t>Quincenal.</t>
  </si>
  <si>
    <t>Revisión externa de los recipientes sujetos a presión (compresores, recipientes criogénicos y generadores de vapor "caldera") Así mismo se revisaron las fechas límite de los documentos que certifican su verificación normativa.</t>
  </si>
  <si>
    <t>Se dieron indicaciones de protocolos en caso de emergencias en cada evento de la Unidad Cuajimalpa</t>
  </si>
  <si>
    <t>Por solicitud</t>
  </si>
  <si>
    <t>Supervisión de los trabajos de colocación de la velaria en la zona del Ágora de la Unidad, desde la cimentación, la etapa estructural, la colocación de su membrana blanca y dell equipo de audio y video.</t>
  </si>
  <si>
    <t>13 01 2025</t>
  </si>
  <si>
    <t>Se colocó el tratamiento retardante al fuego a la tapicería y cortinas de la sala de Juicios Orales en el piso 4, en tapicería del Aula Magna del piso 6, en la sala del lobby del piso 8, en las alfombras de la UPAV en piso 4, en la alfombra de la Biblioteca del piso 6, garantizando un punto extra en la prevención de incendios de dichas áreas.</t>
  </si>
  <si>
    <t>03 02 2025</t>
  </si>
  <si>
    <t>Se realizó la solicitud del balizamiento de las "rayas cebra" en el paso peatonal, colocación de un tope reductor de velocidad en la avenida Vasco de Quiroga, se apoyó la reparación de las coladeras en mal estado frente a la entrada principal de la Unidad. Proyecto "Estrategias de paz y seguridad en escuelas secundarias, medio superior y superior" conjuntamente con la Alcaldía Cuajimalpa de Morelos.</t>
  </si>
  <si>
    <t>10 02 2025</t>
  </si>
  <si>
    <t>Se apoyó la logística y seguridad del evento "Presentación del documental 20 años de la UAM Cuajimalpa" en el Ágora de la Unidad.</t>
  </si>
  <si>
    <t>26 05 2025</t>
  </si>
  <si>
    <t xml:space="preserve">Se apoyó en la logística para el evento "Toma de posesión del nuevo Rector de la Unidad, Dr. Alfonso Mauricio Sales Cruz”, .en el Ágora de la Unidad </t>
  </si>
  <si>
    <t>02 06 2025</t>
  </si>
  <si>
    <t>Se apoyó al evento organizado por la UPAV, la Alcaldía Cuajimalpa y la Defensoría de los Derechos Humanos.</t>
  </si>
  <si>
    <t>01 07 2025</t>
  </si>
  <si>
    <t>En solidaridad con las poblaciones afectadas por el desbordamiento de ríos cercanos a su periferia, se realizó la campaña de solicitud de víveres en donación, recibimos, clasificamos y entregamos 1 tonelada de acopio para los damnificados por las lluvias en varios estados de la República.</t>
  </si>
  <si>
    <t>del 14 al 24 10 2025</t>
  </si>
  <si>
    <t>Se apoyó en la logística y seguridad de los eventos denominados: "Serial atlético”, “Lucha libre" y "Mercadito".</t>
  </si>
  <si>
    <t>23 10 2025</t>
  </si>
  <si>
    <t>Se supervisó, conforme a la Normatividad Oficial Mexicana- 002.STPS-2010, el mantenimiento preventivo y correctivo del panel contra incendios y de los 654 sensores de humo de la Unidad.</t>
  </si>
  <si>
    <t>04 11 2025</t>
  </si>
  <si>
    <t>Se informó a las personas visitantes y alumnado de posgrado de la Universidad Autónoma Chapingo, los protocolos de actuación dentro del edificio en caso de emergencia.</t>
  </si>
  <si>
    <t>11 11 2025</t>
  </si>
  <si>
    <t>Se apoyó en la logística y condiciones de seguridad del evento denominado "BIDIUAM" realizado en el patio Poniente por la Biblioteca.</t>
  </si>
  <si>
    <t>13 y 14 de 11 2025</t>
  </si>
  <si>
    <t>Se asistió a la 4ta Sesión Ordinaria del Consejo Asesor de Movilidad y Seguridad Vial, realizado en la Alcaldía de Cuajimalpa, en donde se solicitó apoyo para la solución de varios temas: un registro a nivel de suelo con la tapa abierta en la acera de la avenida Vasco de Quiroga, donde un alumno de la Unidad sufrió una caída y representa un riesgo para los peatones.</t>
  </si>
  <si>
    <t>25 11 2025</t>
  </si>
  <si>
    <t>Se supervisó el mantenimiento y recarga anual de los extintores de la Unidad, conforme a la Normatividad Oficial Mexicana- 002.STPS-2010</t>
  </si>
  <si>
    <t>02 12 2025</t>
  </si>
  <si>
    <t>Se supervisó la colocación del equipo alertador sísmico en el área del gimnasio ubicado en el Aula de Menesteres en el piso 1" así como en las oficinas deportivas del terraplén cubriendo toda el área de puerta 3.</t>
  </si>
  <si>
    <t>05 12 2025</t>
  </si>
  <si>
    <t>Supervisión y revisión de condiciones de seguridad en los eventos de fin de año, organizados por las diferentes coordinaciones académicas.</t>
  </si>
  <si>
    <t>Se reportó vía correo electrónico a la empresa "TELMEX" un registro a ras de suelo con la tapa abierta, misma que representa un riesgo para los transeúntes que circulan por la acera de la Avenida Vasco de Quiroga. El desperfecto ser resolvió los primeros días del mes de enero del 2026</t>
  </si>
  <si>
    <t>26 12 2025</t>
  </si>
  <si>
    <t>Capacitación en protección civil</t>
  </si>
  <si>
    <t>Duración (horas)</t>
  </si>
  <si>
    <t>No. participantes</t>
  </si>
  <si>
    <t>20 01 2025</t>
  </si>
  <si>
    <t>Primeros auxilios básicos, control de hemorragias, RCP y uso del DEA, actualización 2025</t>
  </si>
  <si>
    <t>23 01 2025</t>
  </si>
  <si>
    <t>27 01 2024</t>
  </si>
  <si>
    <t>Intermedio de repliegue y evacuación en la Unidad Cuajimalpa</t>
  </si>
  <si>
    <t>28 01 2025</t>
  </si>
  <si>
    <t>01 04 2025</t>
  </si>
  <si>
    <t>Primeros auxilios básicos, control de hemorragias, RCP y uso del DEA, actualización 2025 para alumnos de la DCSH</t>
  </si>
  <si>
    <t>03 04 2025</t>
  </si>
  <si>
    <t>Primer respondiente en la emergencia</t>
  </si>
  <si>
    <t>06 05 2025</t>
  </si>
  <si>
    <t>Simulacro de gabinete y Gestión Integral de Riesgos y Protección Civil</t>
  </si>
  <si>
    <t>04 08 2024</t>
  </si>
  <si>
    <t>Técnicas de camillaje para brigadistas</t>
  </si>
  <si>
    <t>05 08 2025</t>
  </si>
  <si>
    <t>07 08 2025</t>
  </si>
  <si>
    <t>Se realizó la capacitación en materia de protección civil en conjunto con la Base de Bomberos "Comandante Benito Pérez González" (La Venta) Tema: Uso de extintores contra incendio</t>
  </si>
  <si>
    <t>08 08 2025</t>
  </si>
  <si>
    <t>Uso de hidrantes contra incendio. En la capacitación, participó personal de protección civil de la Unidad Iztapalapa.</t>
  </si>
  <si>
    <t>07 10 2025</t>
  </si>
  <si>
    <t>Protocolo de actuación ante llamada de amenaza de bomba</t>
  </si>
  <si>
    <t>* Para el registro de datos, contamos con el respaldo de la asistencia</t>
  </si>
  <si>
    <t>Eventos reales y simulacros</t>
  </si>
  <si>
    <t>Simulacro de incendio. activación de sensor de humo piso 6, pasillo oriente</t>
  </si>
  <si>
    <t>Falso alertamiento de alerta sísmica en la CDMX</t>
  </si>
  <si>
    <t>Simulacro de incendio, activación de sensor de humo piso 7, almacén de cocina comedor</t>
  </si>
  <si>
    <t>Simulacro de incendio, activación de sensor de humo piso 3, galería de arte</t>
  </si>
  <si>
    <t>Simulacro Nacional de sismo. con previo aviso</t>
  </si>
  <si>
    <t>Botón de pánico piso 6 por emergencia médica</t>
  </si>
  <si>
    <t>Sismo de magnitud 5.9 Tlacolula, Oaxaca, sin alertamiento, pero con percepción en la Unidad</t>
  </si>
  <si>
    <t>Simulacro Nacional de sismo, con previo aviso</t>
  </si>
  <si>
    <t>16 falsos alertamientos con botón de pánico</t>
  </si>
  <si>
    <t>Simulacro de incendio, activación de sensor de humo piso 1, Taller de mantenimiento.</t>
  </si>
  <si>
    <t>Activación de protocolos por amenaza de bomba en piso 6, baño mixto</t>
  </si>
  <si>
    <t>Simulacro de incendio, activación de sensor de humo piso 1, oficina de servicios generales</t>
  </si>
  <si>
    <t>Activación de protocolos por amenaza de bomba en piso 4, baños frontales</t>
  </si>
  <si>
    <t>Atención a personas en situaciónes de riesgo</t>
  </si>
  <si>
    <t>Alumna desmayada en el gimnasio. Se le estabiliza, ya consciente y orientada se niega a que se le traslade al Servicio Médico para su valoración, se retira de la Unidad por sus medios.</t>
  </si>
  <si>
    <t>Alumna sufre esguince por caída en las escaleras, se inmoviliza la extremidad dañada y se lleva en silla de ruedas al Servicio Médico para su valoración.</t>
  </si>
  <si>
    <t>Alumno, semi consciente dentro del aula 520, es llevado en silla de ruedas al Servicio Médico para su valoración.</t>
  </si>
  <si>
    <t>Alumna sufre caída en las gradas del Ágora, se revisa el tobillo lesionado, se inmoviliza y se lleva al Servicio Médico para su valoración.</t>
  </si>
  <si>
    <t>Alumna sufre caída de la banqueta frente a la entrada principal de la Unidad, se valora, se le aplica un vendaje en el pie afectado y sus padres, quienes ya se encontraban esperándola, se la llevan en auto.</t>
  </si>
  <si>
    <t>Alumno, semiconsciente en el suelo afuera del aula 558, es llevado en silla de ruedas al Servicio Médico para su valoración.</t>
  </si>
  <si>
    <t>Evento/Hipótesis</t>
  </si>
  <si>
    <t>Personas evacuadas</t>
  </si>
  <si>
    <t>Todo el año</t>
  </si>
  <si>
    <t xml:space="preserve">Fecha </t>
  </si>
  <si>
    <t>Situación</t>
  </si>
  <si>
    <t>CURSO/PLATICA/TALLER</t>
  </si>
  <si>
    <t>DIVISION</t>
  </si>
  <si>
    <t>HOMBRE</t>
  </si>
  <si>
    <t>MUJER</t>
  </si>
  <si>
    <t>OTRO IDENTIDAD</t>
  </si>
  <si>
    <t>HORAS</t>
  </si>
  <si>
    <t>SESIONES</t>
  </si>
  <si>
    <t>HOMBRES TOTALES</t>
  </si>
  <si>
    <t>MUJERES TOTALES</t>
  </si>
  <si>
    <t>OTRAS IDENTIDADES</t>
  </si>
  <si>
    <t>TOTAL GLOBAL</t>
  </si>
  <si>
    <t xml:space="preserve">APROXIMACIONES A LA PERSPECTIVA DE GÉNERO: TIPOS Y MODALIDADES DE LA VIOLENCIA </t>
  </si>
  <si>
    <t xml:space="preserve">BULLYING Y VIOLENCIA ESCOLAR </t>
  </si>
  <si>
    <t>RESOLUCIÓN DE CONFLICTOS: BUENTRATO</t>
  </si>
  <si>
    <t xml:space="preserve">VIOLENCIA DIGITAL </t>
  </si>
  <si>
    <t>Se impartieron talleres dirigidos al alumnado con temáticas orientadas a la prevención de las violencias, el fortalecimiento de habilidades socioemocionales y la promoción del buentrato, la perspectiva de género y el autocuidado. Estas actividades favorecen a la reflexión, la participación y la sensibilización en la comunidad estudiantil.</t>
  </si>
  <si>
    <t xml:space="preserve"> Acercamiento a la perspectiva de género: Tipos y modalidades de violencia </t>
  </si>
  <si>
    <t>Se impartió un curso dirigido al personal docente en temas de prevención de las violencias, perspectiva de género, buentrato y gestión de conflictos, con el objetivo de fortalecer su práctica educativa. Estas acciones contribuyeron a la construcción de entornos académicos seguros y respetuosos.</t>
  </si>
  <si>
    <t>ÁREA</t>
  </si>
  <si>
    <t>MIsmisidad y Buentrato</t>
  </si>
  <si>
    <t>Servicios Escolares</t>
  </si>
  <si>
    <t xml:space="preserve">Acercamiento a la Perspectiva de Género. Tipos y Modalidades de Violencia </t>
  </si>
  <si>
    <t>Personal admin. DCSH</t>
  </si>
  <si>
    <t>**Se impartió un curso dirigido al personal docente en temas de prevención de las violencias, perspectiva de género, buentrato y gestión de conflictos, con el objetivo de fortalecer su práctica educativa. Estas acciones contribuyeron a la construcción de entornos académicos seguros y respetuosos.</t>
  </si>
  <si>
    <t>Otra identidad</t>
  </si>
  <si>
    <t>Sesiones</t>
  </si>
  <si>
    <t>Horas</t>
  </si>
  <si>
    <t>Observaciones</t>
  </si>
  <si>
    <t xml:space="preserve">Jornada 8M en Rectoria General </t>
  </si>
  <si>
    <t>Actividad desarrollada en la Rectoría General</t>
  </si>
  <si>
    <t>Conversatorio : Atención a la violencia de género en la UAM. Experiencia y desafios*</t>
  </si>
  <si>
    <t>/</t>
  </si>
  <si>
    <t xml:space="preserve">Transmisión por medio de Youtube en el canal oficial de UAMvideos perteneciente a la Rectoria General </t>
  </si>
  <si>
    <t xml:space="preserve">Semana del Orgullo en la Unidad Lerma </t>
  </si>
  <si>
    <t>En colaboración con la Coordinacion de Bienestar Universitario y de género.</t>
  </si>
  <si>
    <t xml:space="preserve">Conversatorio: La construcción de las instituciones de educación superior como espacios libres de violencia por razones de género: un asunto de derechos humanos* </t>
  </si>
  <si>
    <t xml:space="preserve">* No se realiza la cuantificación de Hombres y Mujeres debido a que se realizó mediante una transmision de Youtube y solo se cuenta con el total de visualizaciones. </t>
  </si>
  <si>
    <t>Instituciones invitadas</t>
  </si>
  <si>
    <t xml:space="preserve">Horas </t>
  </si>
  <si>
    <t>Taller a alumnos de la Universidad Mesoamericana del estado de Oaxaca</t>
  </si>
  <si>
    <t>Mismisidad y Buentrato</t>
  </si>
  <si>
    <t>Curso para policias de Punto Violeta de la alcaldía Cuajimalpa</t>
  </si>
  <si>
    <t>Acercamiento a la perspectiva de género</t>
  </si>
  <si>
    <t>8M "ENCUENTRO DE MUJERES: COMPARTIENDO SABERES"</t>
  </si>
  <si>
    <t xml:space="preserve">En colaboración con:
 *Comisión de Derechos Humanos de la CDMX
 *Secretaria de salud
 *Unidad de Transversalización de género de la alcaldía Cuajimalpa *EXPOR TI A.C. </t>
  </si>
  <si>
    <t>EVENTO "FUERTES HASTA ROMPERSE: MASCULINIDAD Y SUICIDIO"</t>
  </si>
  <si>
    <t>En colaboración con:
 *Comisión de Derechos Humanos de la CDMX
 *Secretaria de salud
 *Unidad de Transversalización de género de la alcaldía Cuajimalpa *EXPOR TI A.C. *SECOSAMA</t>
  </si>
  <si>
    <t>25 Y 26 DE NOVIEMBRE EN CONMEMORACIÓN AL DÍA MUNDIAL A LA ELIMINACIÓN DE LA VIOLENCIA A LA MUJER</t>
  </si>
  <si>
    <t>En colaboración con:
 *Comisión de Derechos Humanos de la CDMX
 *Secretaría de las Mujeres
 *Secretaria de salud
 *Unidad de Transversalización de género de la alcaldía Cuajimalpa 
 *Fiscalía General de Justicia de Cuajimalpa</t>
  </si>
  <si>
    <t>3 Y 4 DE DÍC EN CONMEMORACION A L 1RO DE DICIEMBRE DIA MUNDIAL EN LA LUCHA DEL SIDA Y EL DÍA DE LOS DERECHOS HUMANOS</t>
  </si>
  <si>
    <t>En colaboración con:
 *Comisión de Derechos Humanos
 *Secretaría de las Mujeres
 *Secretaria de salud
 *Unidad de Transversalización de género de la alcaldía Cuajimalpa  *Fiscalía General de Justicia de Cuajimalpa</t>
  </si>
  <si>
    <t>Se llevaron a cabo acciones de sensibilización dirigidas a la comunidad en el marco de fechas conmemorativas sobre prevención del suicidio, masculinidades, 25N, VHI y derechos humanos, con el objetivo de impactar a la comunidad aledaña a la universidad, en este caso a estudiantes del CONALEP SANTA FÉ, promoviendo el autocuidado, la prevención de las violencias y una cultura de respeto e igualdad.</t>
  </si>
  <si>
    <t>Talleres</t>
  </si>
  <si>
    <t>Bullying y violencia escolar: Resolución de conflictos</t>
  </si>
  <si>
    <t>Durante el año se desarrollaron e implementaron cursos autogestivos a través de la plataforma UBICUA, facilitando el acceso flexible a contenidos de prevención, bienestar y convivencia para la comunidad universitaria.</t>
  </si>
  <si>
    <t>El objetivo fue prevenir las violencias hacia las mujeres por medio de actividades lúdicas</t>
  </si>
  <si>
    <t>8M "Encuentro de mujeres: Compartiendo saberes"</t>
  </si>
  <si>
    <t>En colaboración con: CNI, CCD, Comisión de Derechos Humanos de la CDMX, Secretaría de las Mujeres, Secretaria de salud/ IMSS Bienestar, Alcaldía Cuajimalpa, EXTI Asociación Civil, Centro de Justicia</t>
  </si>
  <si>
    <t>Mesa Informativa para egresados que se llevó acabo en la Reunion de egresados 2025</t>
  </si>
  <si>
    <t xml:space="preserve">En colaboración con la Coordinación de Vinculación.Se brindo información especifica respecto a la modificación del reglamento del alumnado. </t>
  </si>
  <si>
    <t>Presentar la UPAV al alumnado de nuevo ingreso, así como sensibilizar respecto a las violencias mediante actividades lúdicas</t>
  </si>
  <si>
    <t>UAM tu casa</t>
  </si>
  <si>
    <t>Sensibilizar a la población aspirante sobre los temas de violencia, diversidad sexual y Derechos Humanos a través de juegos lúdicos.</t>
  </si>
  <si>
    <t>"¿A quien le importa?" Reflexiones sobre himnos LGBTIQ+</t>
  </si>
  <si>
    <t>Esta actividad tiene como proposito central rememorar el papel que ha desempeñado la musica en la lucha por los derechos de las personas LGBTIQ+.</t>
  </si>
  <si>
    <t xml:space="preserve">Semana del Orgullo en la unidad Lerma </t>
  </si>
  <si>
    <t xml:space="preserve">En colaboración con la Coordinación de Bienestar universitaria y de género, se fomento la reflexión critia y empatica sobre la diversidad sexual y de género a traves del analisis colectivo de un cortometraje </t>
  </si>
  <si>
    <t>Festival "Más alla del arcoiris" 30 de Junio</t>
  </si>
  <si>
    <t>En colaboración con: Comisión de Derechos Humanos de la CDMX, Secretaría de las Mujeres, Secretaria de salud/ IMSS Bienestar, Alcaldía Cuajimalpa, EXTI Asociación Civil, Centro de Justicia . Se realizaron servicios de detección de VIH , Hepatitis C, Antígeno Prostático y aplicación de vacunas de Sarampión y Rubéola, Hepatitis B y Td (Tétanos-Difteria) por parte de Servicios de salud de IMSS Bienestar y Jurisdicción sanitaria de Cuajimalpa</t>
  </si>
  <si>
    <t>Evento "Tú decides como la pasas: Seguro es mejor" 1° de Julio</t>
  </si>
  <si>
    <t>En colaboración con: *Comisión de Derechos Humanos de la CDMX, *Secretaría de las Mujeres, *Secretaria de salud/ IMSS Bienestar, Alcaldía Cuajimalpa, *EXTI Asociación Civil, *Centro de Justicia. Se realizaron servicios de detección de VIH , Hepatitis C, Antígeno Prostático y aplicación de vacunas de Sarampión y Rubéola, Hepatitis B y Td (Tétanos-Difteria) por parte de Servicios de salud de IMSS Bienestar y Jurisdicción sanitaria de Cuajimalpa</t>
  </si>
  <si>
    <t>Campaña "Reducción de Riesgos y Daños"</t>
  </si>
  <si>
    <t xml:space="preserve">Difusión disponible para toda la comunidad. No se cuenta con un conteo aproximado de personas impactadas, debido a que la campaña se implementó mediante difusión digital </t>
  </si>
  <si>
    <t>Colocado en la semana del 30 de junio al 15 de agosto</t>
  </si>
  <si>
    <t>Colocados en patio Oriente y Poniente</t>
  </si>
  <si>
    <t>Evento "Fuertes hasta romperse: Masculinidad y suicidio"</t>
  </si>
  <si>
    <t>En colaboración con:
 *Comisión de Derechos Humanos de la CDMX  *Secretaria de salud
 *Unidad de Transversalización de género de la alcaldía Cuajimalpa *EXPOR TI A.C. *SECOSAMA</t>
  </si>
  <si>
    <t>Infografias, carteles y difusión en redes sociales sobre suicidio y masculinidad</t>
  </si>
  <si>
    <t>Colocado en la semana del 21 al 28 de octubre</t>
  </si>
  <si>
    <t xml:space="preserve">Proyección de estos en las pantallas de elevadores y redes sociales de la UPAV </t>
  </si>
  <si>
    <t>25 Y 26 de noviembre en conmemoración al día mundial a la eliminación de la violencia a la mujer</t>
  </si>
  <si>
    <t>En colaboración con:
 *Comisión de Derechos Humanos de la CDMX  *Secretaría de las Mujeres
 *Secretaria de salud  *Unidad de Transversalización de género de la alcaldía Cuajimalpa  *Fiscalía General de Justicia de Cuajimalpa</t>
  </si>
  <si>
    <t xml:space="preserve">3 Y 4 de diciembre en conmemoración al 1ro de diciembre Día Mundial en lucha contra el Sida y el Día de los derechos humanos </t>
  </si>
  <si>
    <t>En colaboración con:  *Comisión de Derechos Humanos  *Secretaría de las Mujeres  *Secretaria de salud  *Unidad de Transversalización de género de la alcaldía Cuajimalpa *EXPOR TI A.C. *Consejo Ciudadano  *Fiscalía General de Justicia de Cuajimalpa   * Se realizaron servicios de detección de VIH , Sifilis por parte de Centros de Salud de Jurisdicción sanitaria de Cuajimalpa</t>
  </si>
  <si>
    <t>Tipo de asesoría</t>
  </si>
  <si>
    <t>Integral</t>
  </si>
  <si>
    <t>Jurídicas</t>
  </si>
  <si>
    <t>Psicológica</t>
  </si>
  <si>
    <t>Total general</t>
  </si>
  <si>
    <t xml:space="preserve">En conjunto, la distribución de las asesorías muestra que la UPAV ha orientado sus esfuerzos a atender de manera prioritaria las necesidades psicosociales de la comunidad universitaria, sin descuidar la dimensión jurídica ni la atención integral.	</t>
  </si>
  <si>
    <t>Atención por sexo</t>
  </si>
  <si>
    <t>Prefiere no mencionarlo</t>
  </si>
  <si>
    <t>Uno de los principales objetivos de la Unidad es la de brindar atención incluyente a toda la comunidad universitaria, reconociendo que los hombres también pueden encontrarse en situaciones de violencia, riesgo o conflicto y que su participación en los servicios de atención resulta clave para la prevención, la resolución de conflictos y la ruptura de dinámicas violentas en las relaciones interpersonales.</t>
  </si>
  <si>
    <t>Atención por mes</t>
  </si>
  <si>
    <t>Abril</t>
  </si>
  <si>
    <t>Mayo</t>
  </si>
  <si>
    <t>Septiembre</t>
  </si>
  <si>
    <t>Octubre</t>
  </si>
  <si>
    <t>Noviembre</t>
  </si>
  <si>
    <t>Diciembre</t>
  </si>
  <si>
    <t xml:space="preserve">Al respecto de la distribución mensual de las atenciones brindadas reflejan las variaciones en la demanda de atención a lo largo del año, asociadas tanto al calendario académico como a las dinámicas institucionales.	</t>
  </si>
  <si>
    <t>Atención Jurídica</t>
  </si>
  <si>
    <t>QUEJA</t>
  </si>
  <si>
    <t>MEDIDAS DE PROTECCIÓN</t>
  </si>
  <si>
    <t>ACOMPAÑAMIENTO EXTERNO</t>
  </si>
  <si>
    <t xml:space="preserve">Durante el 2025 se realizaron 102 acompañamientos lo que refleja las distintas modalidades de intervención que la UPAV implementa para garantizar la atención, protección y acceso a derechos de las personas en situación de violencia.	</t>
  </si>
  <si>
    <t>EXTENSIÓN UNIVERSITARIA</t>
  </si>
  <si>
    <t>EXTERNO</t>
  </si>
  <si>
    <t>RECTORIA DE UNIDAD</t>
  </si>
  <si>
    <t>SECRETARÍA DE UNIDAD</t>
  </si>
  <si>
    <t>SERVICIOS ADMINISTRATIVOS</t>
  </si>
  <si>
    <t>SERVICIOS BIBLIOTECARIOS</t>
  </si>
  <si>
    <t>SERVICIOS DE CÓMPUTO</t>
  </si>
  <si>
    <t>SERVICIOS GÉNERALES</t>
  </si>
  <si>
    <t>SERVICIOS UNIVERSITARIOS</t>
  </si>
  <si>
    <t>SISTEMAS ESCOLARES</t>
  </si>
  <si>
    <t xml:space="preserve">La atención de personas usuarias atendidas por la UPAV según su adscripción o pertenencia institucional, reflejan la participación de los distintos sectores que conforman la comunidad universitaria, así como de personas externas a la institución.	</t>
  </si>
  <si>
    <t>Tipos de Violencia</t>
  </si>
  <si>
    <t>PSICOEMOCIONAL</t>
  </si>
  <si>
    <t>FÍSICA</t>
  </si>
  <si>
    <t>PATRIMONIAL</t>
  </si>
  <si>
    <t>ECONÓMICA</t>
  </si>
  <si>
    <t>SEXUAL</t>
  </si>
  <si>
    <t>ACOSO (NO SEXUAL)</t>
  </si>
  <si>
    <t>HOSTIGAMIENTO (NO SEXUAL)</t>
  </si>
  <si>
    <t>RIESGO FEMINICIDA</t>
  </si>
  <si>
    <t xml:space="preserve">En este rubro pone en evidencia la diversidad de manifestaciones de violencia presentes en la comunidad universitaria, así como la necesidad de abordajes diferenciados e integrales.	</t>
  </si>
  <si>
    <t>Modalidades de la Violencia</t>
  </si>
  <si>
    <t>FAMILIAR</t>
  </si>
  <si>
    <t>LABORAL</t>
  </si>
  <si>
    <t>DOCENTE</t>
  </si>
  <si>
    <t>EN LA COMUNIDAD</t>
  </si>
  <si>
    <t>INSTITUCIONAL</t>
  </si>
  <si>
    <t>EN EL NOVIAZGO</t>
  </si>
  <si>
    <t>ESCOLAR</t>
  </si>
  <si>
    <t>La misión de la UPAV es consolidar mecanismos de reconocimiento, prevención y atención integral frente a las violencias que puedan afectar a su comunidad en cualquier entorno.</t>
  </si>
  <si>
    <t>Atenciones psicosociales</t>
  </si>
  <si>
    <t>PERSONAS ATENDIDAS DE PRIMERA VEZ</t>
  </si>
  <si>
    <t>NÚMERO DE ATENCIONES PSICOSOCIALES QUE SE DERIVAN DE PRIMERA INTERVENCIÓN</t>
  </si>
  <si>
    <t xml:space="preserve">Se derivan 987 atenciones de seguimiento psicosocial, dando un total de 8 atenciones promedio a cada persona que llegó a solicitar el apoyo, lo que indica que no se trata de una intervención superficial o de una única consulta.	</t>
  </si>
  <si>
    <t>Atención por preferencia</t>
  </si>
  <si>
    <t>HOMOSEXUAL</t>
  </si>
  <si>
    <t>LESBIANA</t>
  </si>
  <si>
    <t>BISEXUAL</t>
  </si>
  <si>
    <t>DEMISEXUAL</t>
  </si>
  <si>
    <t>PANSEXUAL</t>
  </si>
  <si>
    <t>TRANS FEMENINA</t>
  </si>
  <si>
    <t>TRANS MASCULINO</t>
  </si>
  <si>
    <t>Estos datos sugieren una mayor visibilización y búsqueda de apoyo por parte de personas con orientaciones sexuales diversas, así como la necesidad de fortalecer acciones de prevención y atención que reconozcan las particularidades de las violencias que enfrentan estas poblaciones, tales como la discriminación, el estigma y la violencia simbólica o psicoemocional.</t>
  </si>
  <si>
    <t>TIPOS DE VIOLENCIA A LA COMUNIDAD LGBTIQ+</t>
  </si>
  <si>
    <t>Psicoemocional</t>
  </si>
  <si>
    <t>Física</t>
  </si>
  <si>
    <t>Sexual</t>
  </si>
  <si>
    <t>Acoso (No sexual)</t>
  </si>
  <si>
    <t>Hostigamiento (No sexual)</t>
  </si>
  <si>
    <t xml:space="preserve">En el año 2025 se continua con la atención a las personas de la comunidad LGBTIQ+  quienes enfrentan múltiples tipos de violencia, muchas veces entrelazadas, por su orientación sexual, identidad o expresión de género. 	</t>
  </si>
  <si>
    <t>TIPO DE ATENCIONES A LA COMUNIDAD LGBTIQ+ (NO VIOLENCIA)</t>
  </si>
  <si>
    <t>ATENCIÓN POR IDENTIDAD LGBT+</t>
  </si>
  <si>
    <t>ATENCIÓN PSICOSOCIAL</t>
  </si>
  <si>
    <t>USO DE SUSTANCIAS</t>
  </si>
  <si>
    <t xml:space="preserve">La experiencia de atención a población LGBTIQ+ confirma la importancia de incorporar de manera transversal un enfoque afirmativo y no patologizante, que reconozca las identidades y orientaciones sexuales diversas como parte del ejercicio pleno de los derechos humanos.	</t>
  </si>
  <si>
    <t>Atención en talleres para alumnado</t>
  </si>
  <si>
    <t>Atención en talleres para personal académico</t>
  </si>
  <si>
    <t>Atención en talleres para personal administrativo</t>
  </si>
  <si>
    <t>TOTALE</t>
  </si>
  <si>
    <t>Atención en talleres para la comunidad universitaria</t>
  </si>
  <si>
    <t>Atención en talleres para la comunidad externa</t>
  </si>
  <si>
    <t>Talleres autogestivos: UBICUA</t>
  </si>
  <si>
    <t>Eventos realizados para la prevención y conmemoración</t>
  </si>
  <si>
    <t>Asesoría brindada por la UPAV</t>
  </si>
  <si>
    <t>Área o División</t>
  </si>
  <si>
    <t>Tipos de violencia</t>
  </si>
  <si>
    <t>Atención a personas de la comunidad LGBTIQ+</t>
  </si>
  <si>
    <t>EJERCICIO PRESUPUESTAL 2025</t>
  </si>
  <si>
    <t>PRESUPUESTO INICIAL</t>
  </si>
  <si>
    <t>CAPÍTULO</t>
  </si>
  <si>
    <t>RECTORIA</t>
  </si>
  <si>
    <t>SECRETARIA</t>
  </si>
  <si>
    <t>PRESUPUESTO EJERCIDO</t>
  </si>
  <si>
    <t>Alcaldías/Municipios con mayor presencia</t>
  </si>
  <si>
    <t xml:space="preserve">Álvaro Raúl Lara Rodríguez (UAM-C), Juan Carlos Sigala Alanís (UAM-C) y Fabiola Islas Lugo </t>
  </si>
  <si>
    <t>Difusión de la oferta educativa</t>
  </si>
  <si>
    <t>Nivel de estudios</t>
  </si>
  <si>
    <t xml:space="preserve">Antigüedad </t>
  </si>
  <si>
    <t>Personal Académico</t>
  </si>
  <si>
    <t>Planta académica</t>
  </si>
  <si>
    <t>Docencia</t>
  </si>
  <si>
    <t>Difusión de la cultura</t>
  </si>
  <si>
    <t>Gestión universitaria</t>
  </si>
  <si>
    <t>Vinculación</t>
  </si>
  <si>
    <t>Infraestructura</t>
  </si>
  <si>
    <t>Bienestar universitario</t>
  </si>
  <si>
    <t>Presupuesto</t>
  </si>
  <si>
    <t>Cupo aprobado</t>
  </si>
  <si>
    <t>Demanda</t>
  </si>
  <si>
    <t>IEMS de procedencia</t>
  </si>
  <si>
    <t>Principales IEMS</t>
  </si>
  <si>
    <t>Entidad de procedencia</t>
  </si>
  <si>
    <t>Municipio o Alcaldía de procedencia</t>
  </si>
  <si>
    <t>Matrícula total</t>
  </si>
  <si>
    <t>Alumnado por género</t>
  </si>
  <si>
    <t>Matrícula total Otoño</t>
  </si>
  <si>
    <t>Alumnado con y sin carga</t>
  </si>
  <si>
    <t>Rezago en créditos</t>
  </si>
  <si>
    <t>Egreso 2025</t>
  </si>
  <si>
    <t>Egreso global</t>
  </si>
  <si>
    <t>Acreditación</t>
  </si>
  <si>
    <t>Admisión</t>
  </si>
  <si>
    <t>Egreso en 2025</t>
  </si>
  <si>
    <t>Alumnado en Movilidad</t>
  </si>
  <si>
    <t>IES movilidad</t>
  </si>
  <si>
    <t>Becas de Movilidad</t>
  </si>
  <si>
    <t>Participantes de Movilidad</t>
  </si>
  <si>
    <t>Servicio Social</t>
  </si>
  <si>
    <t>Instituciones receptoras para Servicio Social</t>
  </si>
  <si>
    <t>PreparaT</t>
  </si>
  <si>
    <t>UbiCua</t>
  </si>
  <si>
    <t>Cursos UAMCvirtual</t>
  </si>
  <si>
    <t>Movilidad</t>
  </si>
  <si>
    <t>Herramientas Institucionales</t>
  </si>
  <si>
    <t>Perfil deseable PRODEP</t>
  </si>
  <si>
    <t>Cuerpos académicos</t>
  </si>
  <si>
    <t>Proyecto de investigación</t>
  </si>
  <si>
    <t>Actividades culturales</t>
  </si>
  <si>
    <t>Educación continua</t>
  </si>
  <si>
    <t>UAMPodcast</t>
  </si>
  <si>
    <t>Cifras UAMPodcast</t>
  </si>
  <si>
    <t>Eventos</t>
  </si>
  <si>
    <t>Premio a la Docencia</t>
  </si>
  <si>
    <t>Distinciones al alumnado</t>
  </si>
  <si>
    <t>Número de distinciones</t>
  </si>
  <si>
    <t>Áreas académicas</t>
  </si>
  <si>
    <t>Convenios SECIHTI</t>
  </si>
  <si>
    <t>Estancias de Verano</t>
  </si>
  <si>
    <t>Evaluación de Estancias de Verano</t>
  </si>
  <si>
    <t>Vacantes en Bolsa de Trabajo</t>
  </si>
  <si>
    <t>Eventos de empleabilidad</t>
  </si>
  <si>
    <t>Propiedad intelectual</t>
  </si>
  <si>
    <t>Bolsa de Trabajo</t>
  </si>
  <si>
    <t>Accesos</t>
  </si>
  <si>
    <t>Cursos</t>
  </si>
  <si>
    <t>BIDIUAM</t>
  </si>
  <si>
    <t>Cultura</t>
  </si>
  <si>
    <t>Migración Aleph-Alma</t>
  </si>
  <si>
    <t>Librería</t>
  </si>
  <si>
    <t>Venta de libros</t>
  </si>
  <si>
    <t>Cómputo</t>
  </si>
  <si>
    <t>Solicitudes de cursos</t>
  </si>
  <si>
    <t>Adquisición de equipo</t>
  </si>
  <si>
    <t>Espacios de difusión cultural</t>
  </si>
  <si>
    <t>Espacios Físicos</t>
  </si>
  <si>
    <t>Obras</t>
  </si>
  <si>
    <t>Descripción de obras</t>
  </si>
  <si>
    <t>Evaluaciones</t>
  </si>
  <si>
    <t>Actividades Deportivas</t>
  </si>
  <si>
    <t>Cafetería</t>
  </si>
  <si>
    <t>Salud Mental</t>
  </si>
  <si>
    <t>Número de personas participantes</t>
  </si>
  <si>
    <t>Personas representantes</t>
  </si>
  <si>
    <t>Número de personas atendidas</t>
  </si>
  <si>
    <t>Balance de gastos</t>
  </si>
  <si>
    <t>Atención a la comunidad</t>
  </si>
  <si>
    <t>Transporte</t>
  </si>
  <si>
    <t>Protección civil</t>
  </si>
  <si>
    <t>Cursos y talleres</t>
  </si>
  <si>
    <t>Talleres para alumnado</t>
  </si>
  <si>
    <t>Talleres para personas externas</t>
  </si>
  <si>
    <t>Talleres para personal administrativo</t>
  </si>
  <si>
    <t>Talleres para la comunidad</t>
  </si>
  <si>
    <t>Talleres para personal académico</t>
  </si>
  <si>
    <t>Talleres en UbiCua</t>
  </si>
  <si>
    <t>Ejercicio</t>
  </si>
  <si>
    <r>
      <t>Dr. Vicente Castellanos Cerda.</t>
    </r>
    <r>
      <rPr>
        <sz val="11"/>
        <color theme="1"/>
        <rFont val="Calibri"/>
        <family val="2"/>
        <scheme val="minor"/>
      </rPr>
      <t xml:space="preserve"> Se Incorpora El Profesor Carlos Saldaña Ramírez.</t>
    </r>
  </si>
  <si>
    <r>
      <t xml:space="preserve">Dra. Margarita Espinosa Meneses, Dr. Noé Abraham González Nieto (Profesor De Tiempo Determinado). </t>
    </r>
    <r>
      <rPr>
        <sz val="11"/>
        <color theme="1"/>
        <rFont val="Calibri"/>
        <family val="2"/>
        <scheme val="minor"/>
      </rPr>
      <t>Se Incorporan Los Profesores Tiburcio Moreno Olivos, Raúl Roydeen García Aguilar Y Luis Antonio Rivera Díaz.</t>
    </r>
  </si>
  <si>
    <r>
      <t>Sistemas fuera de equilibrio: Modelado, análisis y aplicaciones</t>
    </r>
    <r>
      <rPr>
        <sz val="11"/>
        <color rgb="FF000000"/>
        <rFont val="Calibri"/>
        <family val="2"/>
        <scheme val="minor"/>
      </rPr>
      <t>.</t>
    </r>
  </si>
  <si>
    <r>
      <t>Sistemas dinámicos para abordar problemas de aplicación relacionados con algunos problemas nacionales</t>
    </r>
    <r>
      <rPr>
        <sz val="11"/>
        <color rgb="FF000000"/>
        <rFont val="Calibri"/>
        <family val="2"/>
        <scheme val="minor"/>
      </rPr>
      <t>.</t>
    </r>
  </si>
  <si>
    <r>
      <t>Caracterización de modelos de evolución de redes complejas</t>
    </r>
    <r>
      <rPr>
        <sz val="11"/>
        <color rgb="FF000000"/>
        <rFont val="Calibri"/>
        <family val="2"/>
        <scheme val="minor"/>
      </rPr>
      <t>.</t>
    </r>
  </si>
  <si>
    <r>
      <t xml:space="preserve">●       </t>
    </r>
    <r>
      <rPr>
        <i/>
        <sz val="10"/>
        <color theme="1"/>
        <rFont val="Calibri"/>
        <family val="2"/>
        <scheme val="minor"/>
      </rPr>
      <t>Orgullo y garra</t>
    </r>
    <r>
      <rPr>
        <sz val="10"/>
        <color theme="1"/>
        <rFont val="Calibri"/>
        <family val="2"/>
        <scheme val="minor"/>
      </rPr>
      <t>. Varios autores. Esta publicación fue una colaboración con Algarabía Editorial y constituye una entrañable memoria sobre el papel de la Unidad Cuajimalpa a veinte años de existencia. A través de testimonios, imágenes y un formato editorial fresco, se buscó generar un testimonio que fuera accesible y amigable con los potenciales lectores y con la comunidad universitaria.</t>
    </r>
  </si>
  <si>
    <r>
      <t xml:space="preserve">●       </t>
    </r>
    <r>
      <rPr>
        <i/>
        <sz val="10"/>
        <color theme="1"/>
        <rFont val="Calibri"/>
        <family val="2"/>
        <scheme val="minor"/>
      </rPr>
      <t>El arte y lo sagrado</t>
    </r>
    <r>
      <rPr>
        <sz val="10"/>
        <color theme="1"/>
        <rFont val="Calibri"/>
        <family val="2"/>
        <scheme val="minor"/>
      </rPr>
      <t>. Daniel Goldin (compilador). Coedición con Era que constituye una pieza relevante de reflexión en torno al vínculo que hay entre las prácticas artísticas y la dimensión espiritual del ser humano. A través de once textos se exploran las experiencias de lo sagrado que hay en distintas tradiciones culturales y formas de hacer arte, subrayando la capacidad de este último para generar sentido.</t>
    </r>
  </si>
  <si>
    <r>
      <t xml:space="preserve">●       </t>
    </r>
    <r>
      <rPr>
        <i/>
        <sz val="10"/>
        <color theme="1"/>
        <rFont val="Calibri"/>
        <family val="2"/>
        <scheme val="minor"/>
      </rPr>
      <t xml:space="preserve">El discurso de derechos humanos en Norteamérica: Una gramática en disputa. </t>
    </r>
    <r>
      <rPr>
        <sz val="10"/>
        <color theme="1"/>
        <rFont val="Calibri"/>
        <family val="2"/>
        <scheme val="minor"/>
      </rPr>
      <t>Ariadna Estévez. Este título fue una coedición con el CISAN (UNAM) y el criterio editorial de su inclusión fue ofrecer claves para cimentar la construcción de una cultura de paz sólida, tanto en los entornos universitarios como en los contextos ciudadanos. Se trata de un estudio crítico sobre la construcción discursiva de los derechos humanos en el contexto norteamericano contemporáneo, analizando las tensiones conceptuales y prácticas.</t>
    </r>
  </si>
  <si>
    <r>
      <t xml:space="preserve">●       </t>
    </r>
    <r>
      <rPr>
        <i/>
        <sz val="10"/>
        <color theme="1"/>
        <rFont val="Calibri"/>
        <family val="2"/>
        <scheme val="minor"/>
      </rPr>
      <t>Racionalidad e inconmensurabilidad</t>
    </r>
    <r>
      <rPr>
        <sz val="10"/>
        <color theme="1"/>
        <rFont val="Calibri"/>
        <family val="2"/>
        <scheme val="minor"/>
      </rPr>
      <t xml:space="preserve">, Pablo Melongo. Novedad editorial que enriquece la colección académica de la Unidad. El libro presenta una reflexión filosófica sobre la racionalidad científica, presentando una relectura contemporánea de la tesis de la inconmensurabilidad del filósofo T. Kuhn. Este libro no solo constituye un aporte sustancioso para las discusiones actuales de la filosofía de la ciencia contemporánea, sino que aporta una pieza muy valiosa para la enseñanza de esta disciplina. </t>
    </r>
  </si>
  <si>
    <r>
      <t xml:space="preserve">●       </t>
    </r>
    <r>
      <rPr>
        <i/>
        <sz val="10"/>
        <color theme="1"/>
        <rFont val="Calibri"/>
        <family val="2"/>
        <scheme val="minor"/>
      </rPr>
      <t>Ciencia, belleza y virtud. Plotino C. Rhodakanaty. Obras completas: discursos, artículos, crónicas, ensayos (y un poema)</t>
    </r>
    <r>
      <rPr>
        <sz val="10"/>
        <color theme="1"/>
        <rFont val="Calibri"/>
        <family val="2"/>
        <scheme val="minor"/>
      </rPr>
      <t>. Plotino C. Rhodakanaty, Carlos</t>
    </r>
    <r>
      <rPr>
        <i/>
        <sz val="10"/>
        <color theme="1"/>
        <rFont val="Calibri"/>
        <family val="2"/>
        <scheme val="minor"/>
      </rPr>
      <t xml:space="preserve"> </t>
    </r>
    <r>
      <rPr>
        <sz val="10"/>
        <color theme="1"/>
        <rFont val="Calibri"/>
        <family val="2"/>
        <scheme val="minor"/>
      </rPr>
      <t>Illades (Ed.) coedición con la prestigiosa editorial Grano de Sal que constituye un aporte crítico y sistemático para la lectura y comprensión del pensador Rhodakanaty, figura clave para comprender los movimientos obreros en México y la construcción del pensamiento social en América Latina. El destacado investigador Carlos Illades, integrante de la comunidad UAM-C realizó una loable labor al editar y compilar la obra completa de Rhodakanaty, cuyo pensamiento cobra una importancia importante en el contexto histórico complejo y convulso que vivimos.</t>
    </r>
  </si>
  <si>
    <r>
      <t xml:space="preserve">●       </t>
    </r>
    <r>
      <rPr>
        <i/>
        <sz val="10"/>
        <color theme="1"/>
        <rFont val="Calibri"/>
        <family val="2"/>
        <scheme val="minor"/>
      </rPr>
      <t>Componer la tierra</t>
    </r>
    <r>
      <rPr>
        <sz val="10"/>
        <color theme="1"/>
        <rFont val="Calibri"/>
        <family val="2"/>
        <scheme val="minor"/>
      </rPr>
      <t>, Carolina Estrada. Tercer título de la colección ecocrítica, que busca crear y sostener un espacio para la reflexión en torno a la naturaleza y nuestra relación con ella desde una pluralidad de voces y formas narrativas y de pensamiento. Este libro presenta, de una manera muy cercana y con un estilo único una aproximación filosófica y práctica al tema de la composta. En este ensayo, la autora parte de la devastación que implica el llamado progreso occidental y llega a una posible reconexión con la tierra en la práctica de crear composta. Se trata de un texto indispensable ante la profunda crisis ambiental que vivimos y que vincula la difusión cultural con los objetivos de la AEGI.</t>
    </r>
  </si>
  <si>
    <r>
      <t xml:space="preserve">●       </t>
    </r>
    <r>
      <rPr>
        <i/>
        <sz val="10"/>
        <color theme="1"/>
        <rFont val="Calibri"/>
        <family val="2"/>
        <scheme val="minor"/>
      </rPr>
      <t>Música y resistencia</t>
    </r>
    <r>
      <rPr>
        <sz val="10"/>
        <color theme="1"/>
        <rFont val="Calibri"/>
        <family val="2"/>
        <scheme val="minor"/>
      </rPr>
      <t xml:space="preserve">, Francisco Mata (Coord.). Esta obra propone, a través de un rico registro fotográfico, que la música constituye una forma de resistencia frente a procesos de gentrificación y estandarización cultural en contextos urbanos, vinculando prácticas sonoras con identidades sociales y estética popular. </t>
    </r>
  </si>
  <si>
    <r>
      <t xml:space="preserve">●       </t>
    </r>
    <r>
      <rPr>
        <i/>
        <sz val="10"/>
        <color theme="1"/>
        <rFont val="Calibri"/>
        <family val="2"/>
        <scheme val="minor"/>
      </rPr>
      <t>Modelos matemáticos en epidemiología. Historia, causas y origen de las pandemias</t>
    </r>
    <r>
      <rPr>
        <sz val="10"/>
        <color theme="1"/>
        <rFont val="Calibri"/>
        <family val="2"/>
        <scheme val="minor"/>
      </rPr>
      <t xml:space="preserve">. Leonardo Dagdug. El objetivo de este libro académico es, por un lado, presentar el fruto de la investigación del autor sobre los modelos matemáticos aplicados a cuestiones de salud pública y, por otro lado, configurar un texto accesible y útil para la enseñanza y el aprendizaje sobre cuestiones históricas y matemáticas de las pandemias. </t>
    </r>
  </si>
  <si>
    <r>
      <t xml:space="preserve">●       </t>
    </r>
    <r>
      <rPr>
        <i/>
        <sz val="10"/>
        <color theme="1"/>
        <rFont val="Calibri"/>
        <family val="2"/>
        <scheme val="minor"/>
      </rPr>
      <t>Ciudad de México: Siete categorías materiales</t>
    </r>
    <r>
      <rPr>
        <sz val="10"/>
        <color theme="1"/>
        <rFont val="Calibri"/>
        <family val="2"/>
        <scheme val="minor"/>
      </rPr>
      <t>, María Moreno Carranco (Coord.). Se trata de un conjunto de ensayos que articulan una rica interpretación sobre la CDMX a través de siete elementos materiales: agua, tierra, pigmento, sangre, desechos y escombros. Este libro es una importante contribución al campo de los estudios urbanos contemporáneos, ya que explora las complejas interacciones entre esas siete materialidades que son distintivas de la Ciudad.</t>
    </r>
  </si>
  <si>
    <r>
      <t xml:space="preserve">●       </t>
    </r>
    <r>
      <rPr>
        <i/>
        <sz val="10"/>
        <color theme="1"/>
        <rFont val="Calibri"/>
        <family val="2"/>
        <scheme val="minor"/>
      </rPr>
      <t>Ensayos en las orillas del tiempo</t>
    </r>
    <r>
      <rPr>
        <sz val="10"/>
        <color theme="1"/>
        <rFont val="Calibri"/>
        <family val="2"/>
        <scheme val="minor"/>
      </rPr>
      <t xml:space="preserve">. Miruna Achim, Bruno Gandlgruber y Analiese Richard. Esta colección de ensayos surgió en el marco de la exposición Poéticas de futuros, esfuerzo conjunto de las instituciones que colaboran en la Cátedra UNESCO en Estudios del Futuro y que se llevó a cabo en la Galería Metropolitana de la UAM. En este libro se exploran desde distintas perspectivas, las formas en las que se narran los futuros y su impacto social, cultural y ambiental sobre la forma en la que elaboramos estas narrativas. </t>
    </r>
  </si>
  <si>
    <r>
      <t xml:space="preserve">●       </t>
    </r>
    <r>
      <rPr>
        <i/>
        <sz val="10"/>
        <color theme="1"/>
        <rFont val="Calibri"/>
        <family val="2"/>
        <scheme val="minor"/>
      </rPr>
      <t>La vida en riso</t>
    </r>
    <r>
      <rPr>
        <sz val="10"/>
        <color theme="1"/>
        <rFont val="Calibri"/>
        <family val="2"/>
        <scheme val="minor"/>
      </rPr>
      <t xml:space="preserve">. Juan Carlos Cué. Resultado de una coedición con el grupo editorial independiente Estudio Glifo, este libro es un manual indispensable para comprender de mejor manera la técnica de impresión risográfica. Ofrece un rico panorama histórico sobre esta técnica y un panorama técnico muy útil sobre procesos editoriales. Además, brinda un paso a paso para desarrollar la impresión a través de la risografía. Es, sin duda, un aporte único en español, para el aprendizaje y el quehacer editorial. </t>
    </r>
  </si>
  <si>
    <t>2024</t>
  </si>
  <si>
    <t>2025</t>
  </si>
  <si>
    <r>
      <t xml:space="preserve">●       </t>
    </r>
    <r>
      <rPr>
        <i/>
        <sz val="10"/>
        <color theme="2" tint="-0.89999084444715716"/>
        <rFont val="Calibri"/>
        <family val="2"/>
        <scheme val="minor"/>
      </rPr>
      <t>Crónicas de un proyecto</t>
    </r>
    <r>
      <rPr>
        <b/>
        <sz val="10"/>
        <color theme="2" tint="-0.89999084444715716"/>
        <rFont val="Calibri"/>
        <family val="2"/>
        <scheme val="minor"/>
      </rPr>
      <t xml:space="preserve">: </t>
    </r>
    <r>
      <rPr>
        <sz val="10"/>
        <color theme="2" tint="-0.89999084444715716"/>
        <rFont val="Calibri"/>
        <family val="2"/>
        <scheme val="minor"/>
      </rPr>
      <t>Espacio que tiene como finalidad visibilizar el impacto real de los proyectos desarrollados en la Unidad Cuajimalpa, a través de las voces de sus protagonistas. La iniciativa permite dar cuenta de la metodología de trabajo, los procesos de innovación y los logros alcanzados, fortaleciendo la divulgación del quehacer universitario.</t>
    </r>
  </si>
  <si>
    <r>
      <t xml:space="preserve">●       </t>
    </r>
    <r>
      <rPr>
        <i/>
        <sz val="10"/>
        <color theme="2" tint="-0.89999084444715716"/>
        <rFont val="Calibri"/>
        <family val="2"/>
        <scheme val="minor"/>
      </rPr>
      <t>Materiales del profesorado de la Unidad</t>
    </r>
    <r>
      <rPr>
        <b/>
        <sz val="10"/>
        <color theme="2" tint="-0.89999084444715716"/>
        <rFont val="Calibri"/>
        <family val="2"/>
        <scheme val="minor"/>
      </rPr>
      <t xml:space="preserve">. </t>
    </r>
    <r>
      <rPr>
        <sz val="10"/>
        <color theme="2" tint="-0.89999084444715716"/>
        <rFont val="Calibri"/>
        <family val="2"/>
        <scheme val="minor"/>
      </rPr>
      <t>Se dio uso a las cuentas institucionales de Spotify y TikTok para la difusión de materiales académicos generados por un profesor de la DCCD, enfocados en temáticas de Inteligencia Artificial, contribuyendo a la divulgación de contenidos especializados de manera accesible para públicos diversos.</t>
    </r>
  </si>
  <si>
    <r>
      <t xml:space="preserve">●       </t>
    </r>
    <r>
      <rPr>
        <i/>
        <sz val="10"/>
        <color theme="2" tint="-0.89999084444715716"/>
        <rFont val="Calibri"/>
        <family val="2"/>
        <scheme val="minor"/>
      </rPr>
      <t>Podcast Expreso de Ciencias</t>
    </r>
    <r>
      <rPr>
        <b/>
        <i/>
        <sz val="10"/>
        <color theme="2" tint="-0.89999084444715716"/>
        <rFont val="Calibri"/>
        <family val="2"/>
        <scheme val="minor"/>
      </rPr>
      <t xml:space="preserve">. </t>
    </r>
    <r>
      <rPr>
        <sz val="10"/>
        <color theme="2" tint="-0.89999084444715716"/>
        <rFont val="Calibri"/>
        <family val="2"/>
        <scheme val="minor"/>
      </rPr>
      <t>Espacio que tiene como propósito fomentar una comprensión más profunda de la ciencia, destacando las dimensiones humanas detrás de los descubrimientos y proyectos científicos. Asimismo, busca inspirar a la comunidad universitaria mediante la divulgación de conocimiento científico accesible, pertinente y socialmente relevante.</t>
    </r>
  </si>
  <si>
    <r>
      <t xml:space="preserve">●       </t>
    </r>
    <r>
      <rPr>
        <i/>
        <sz val="10"/>
        <color theme="2" tint="-0.89999084444715716"/>
        <rFont val="Calibri"/>
        <family val="2"/>
        <scheme val="minor"/>
      </rPr>
      <t>Foro virtual con alumnado “De vocación a futuro”</t>
    </r>
    <r>
      <rPr>
        <b/>
        <i/>
        <sz val="10"/>
        <color theme="2" tint="-0.89999084444715716"/>
        <rFont val="Calibri"/>
        <family val="2"/>
        <scheme val="minor"/>
      </rPr>
      <t xml:space="preserve">. </t>
    </r>
    <r>
      <rPr>
        <sz val="10"/>
        <color theme="2" tint="-0.89999084444715716"/>
        <rFont val="Calibri"/>
        <family val="2"/>
        <scheme val="minor"/>
      </rPr>
      <t>Con el objetivo de generar un espacio de diálogo y reflexión con alumnado de licenciatura. En él se compartieron experiencias personales, se analizaron competencias y habilidades desarrolladas durante la formación universitaria, y se discutieron retos y oportunidades tanto para futuros aspirantes como para la inserción profesional.</t>
    </r>
  </si>
  <si>
    <r>
      <t xml:space="preserve">Diploma al Mérito Universitario 
</t>
    </r>
    <r>
      <rPr>
        <sz val="14"/>
        <rFont val="Calibri"/>
        <family val="2"/>
        <scheme val="minor"/>
      </rPr>
      <t>(segundo mejor promedio)</t>
    </r>
  </si>
  <si>
    <r>
      <t xml:space="preserve">Diploma al Mérito Universitario 
</t>
    </r>
    <r>
      <rPr>
        <sz val="14"/>
        <rFont val="Calibri"/>
        <family val="2"/>
        <scheme val="minor"/>
      </rPr>
      <t>(tercer mejor promedio)</t>
    </r>
  </si>
  <si>
    <t>Planes de estudio</t>
  </si>
  <si>
    <t>.</t>
  </si>
  <si>
    <t>TRANSFERENCIAS / ADECUACIONES</t>
  </si>
  <si>
    <t>UNIDAD</t>
  </si>
  <si>
    <t>Anexo Estadístico al Informe del Actividades 2025</t>
  </si>
  <si>
    <t>Tiempo de dedicación</t>
  </si>
  <si>
    <t>Alumnado por docente</t>
  </si>
  <si>
    <t>Horas frente a grupo</t>
  </si>
  <si>
    <t>Total de personas inscritas de nuevo ingreso</t>
  </si>
  <si>
    <t>Total de personas inscritas de} nuevo ingreso</t>
  </si>
  <si>
    <t>Egreso total</t>
  </si>
  <si>
    <t>Matriícula total Otoño</t>
  </si>
  <si>
    <t>SNII</t>
  </si>
  <si>
    <t>Redes sociales</t>
  </si>
  <si>
    <t>Credencial para personas egresadas</t>
  </si>
  <si>
    <t>Consejo Asesor Parque Nal Desierto de los Lerones</t>
  </si>
  <si>
    <t>Acuerdos Consejo Asesor Parque Nal Desierto de los Leones</t>
  </si>
  <si>
    <t>Préstamos</t>
  </si>
  <si>
    <t>Atención a personas usuarias</t>
  </si>
  <si>
    <t>Personas inscritas por género</t>
  </si>
  <si>
    <t>Asesorías</t>
  </si>
  <si>
    <t>Sendero seguro</t>
  </si>
  <si>
    <t>Servicio de transporte Sendero seguro</t>
  </si>
  <si>
    <t>presupuestal 2025</t>
  </si>
  <si>
    <t>Alumnos(as) por docente</t>
  </si>
  <si>
    <t>Personas registradas</t>
  </si>
  <si>
    <t>Personas aceptadas</t>
  </si>
  <si>
    <t>Personas registradas a examen</t>
  </si>
  <si>
    <t>Personas aceptadas por examen</t>
  </si>
  <si>
    <t>Personas aceptadas por PASE UAM</t>
  </si>
  <si>
    <t>Personas inscritas totales</t>
  </si>
  <si>
    <t>Personas inscritas PASE UAM</t>
  </si>
  <si>
    <t>Personas aspirantes registradas</t>
  </si>
  <si>
    <t>Proceso de admisión a la Unidad Cuajimalpa</t>
  </si>
  <si>
    <t>Acreditación de planes de estudio</t>
  </si>
  <si>
    <t>Alumnado que finalizó Servicio social por tipo de institución</t>
  </si>
  <si>
    <t>Personal académico por tiempo indeterminado, de tiempo completo en el SNII</t>
  </si>
  <si>
    <t>Nombre de la persona responsable</t>
  </si>
  <si>
    <t>Nombre del profesorado participante</t>
  </si>
  <si>
    <t>Artículo de divulgación**</t>
  </si>
  <si>
    <t>Capítulos de libro de divulgación**</t>
  </si>
  <si>
    <t>Reseñas de libros publicados</t>
  </si>
  <si>
    <t>Mtra. Diana Ibet Román Sánchez</t>
  </si>
  <si>
    <t>Distinciones institucionales al alumnado</t>
  </si>
  <si>
    <t>Distinciones para el alumnado</t>
  </si>
  <si>
    <t> CNI</t>
  </si>
  <si>
    <t>Número de accesos por instancia</t>
  </si>
  <si>
    <t>Personas usuarias atendidas en laboratorios de cómputo solicitados para cursos, talleres o exámenes en línea</t>
  </si>
  <si>
    <t>Proyectos financiados por la Rectoría de Unidad</t>
  </si>
  <si>
    <t>Número de personas que tomaron cursos de lenguas</t>
  </si>
  <si>
    <t>Examen de certificación por población atendida</t>
  </si>
  <si>
    <t>Exámenes de certificación</t>
  </si>
  <si>
    <t>Ingresos propios por cursos de lenguas</t>
  </si>
  <si>
    <t>Acreditadas</t>
  </si>
  <si>
    <t>No acreditadas</t>
  </si>
  <si>
    <t>No se presentaron</t>
  </si>
  <si>
    <t>Alumnado asistente a sesiones del Taller itinerante</t>
  </si>
  <si>
    <t>Asistentes al Taller itinerante</t>
  </si>
  <si>
    <t>Atención a solicitud de transporte para personal y alumnado de la Unidad</t>
  </si>
  <si>
    <t>Personas atendidas en situación de riesgo</t>
  </si>
  <si>
    <t>Aproximaciones a la perspectiva de género en la Unidad Cuajimalpa</t>
  </si>
  <si>
    <t>Lenguaje incluyente y no sexista en la comunicación institucional</t>
  </si>
  <si>
    <t>Atención a la comunidad LGBTTQ+</t>
  </si>
  <si>
    <t>Actividades de atención, prevención y conmemoración</t>
  </si>
  <si>
    <r>
      <rPr>
        <b/>
        <sz val="16"/>
        <color theme="5"/>
        <rFont val="Calibri"/>
        <family val="2"/>
        <scheme val="minor"/>
      </rPr>
      <t>En Cuajimalpa</t>
    </r>
    <r>
      <rPr>
        <sz val="16"/>
        <color theme="5"/>
        <rFont val="Calibri"/>
        <family val="2"/>
        <scheme val="minor"/>
      </rPr>
      <t xml:space="preserve"> ¡el alumnado es primero!</t>
    </r>
  </si>
  <si>
    <t>Proyecto</t>
  </si>
  <si>
    <t>Ejercicio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</si>
</sst>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8" formatCode="&quot;$&quot;#,##0.00;[Red]\-&quot;$&quot;#,##0.00"/>
    <numFmt numFmtId="44" formatCode="_-&quot;$&quot;* #,##0.00_-;\-&quot;$&quot;* #,##0.00_-;_-&quot;$&quot;* &quot;-&quot;??_-;_-@_-"/>
    <numFmt numFmtId="43" formatCode="_-* #,##0.00_-;\-* #,##0.00_-;_-* &quot;-&quot;??_-;_-@_-"/>
    <numFmt numFmtId="164" formatCode="_(* #,##0.00_);_(* \(#,##0.00\);_(* &quot;-&quot;??_);_(@_)"/>
    <numFmt numFmtId="165" formatCode="0.0"/>
    <numFmt numFmtId="166" formatCode="dd/mm/yyyy;@"/>
    <numFmt numFmtId="167" formatCode="_-* #,##0_-;\-* #,##0_-;_-* &quot;-&quot;??_-;_-@_-"/>
    <numFmt numFmtId="168" formatCode="###0"/>
    <numFmt numFmtId="169" formatCode="d/m/yyyy"/>
    <numFmt numFmtId="170" formatCode="_-&quot;$&quot;* #,##0.00_-;\-&quot;$&quot;* #,##0.00_-;_-&quot;$&quot;* &quot;-&quot;??_-;_-@"/>
    <numFmt numFmtId="171" formatCode="#,##0_ ;\-#,##0\ "/>
    <numFmt numFmtId="172" formatCode="h:mm:ss;@"/>
  </numFmts>
  <fonts count="75" x14ac:knownFonts="1">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b/>
      <sz val="12"/>
      <color theme="1"/>
      <name val="Cambria"/>
      <family val="1"/>
    </font>
    <font>
      <sz val="12"/>
      <color theme="1"/>
      <name val="Cambria"/>
      <family val="1"/>
    </font>
    <font>
      <sz val="10"/>
      <color theme="1"/>
      <name val="Calibri"/>
      <family val="2"/>
      <scheme val="minor"/>
    </font>
    <font>
      <b/>
      <sz val="12"/>
      <name val="Cambria"/>
      <family val="1"/>
    </font>
    <font>
      <b/>
      <sz val="10"/>
      <color theme="1"/>
      <name val="Cambria"/>
      <family val="1"/>
    </font>
    <font>
      <sz val="10"/>
      <color theme="1"/>
      <name val="Cambria"/>
      <family val="1"/>
    </font>
    <font>
      <sz val="10"/>
      <color theme="1"/>
      <name val="Calibri"/>
      <family val="2"/>
    </font>
    <font>
      <sz val="10"/>
      <name val="Arial"/>
      <family val="2"/>
    </font>
    <font>
      <b/>
      <sz val="10"/>
      <color theme="1"/>
      <name val="Calibri"/>
      <family val="2"/>
      <scheme val="minor"/>
    </font>
    <font>
      <sz val="10"/>
      <name val="Cambria"/>
      <family val="1"/>
    </font>
    <font>
      <sz val="12"/>
      <color rgb="FF000000"/>
      <name val="Cambria"/>
      <family val="1"/>
    </font>
    <font>
      <sz val="10"/>
      <color rgb="FF000000"/>
      <name val="Cambria"/>
      <family val="1"/>
    </font>
    <font>
      <b/>
      <sz val="12"/>
      <color rgb="FF000000"/>
      <name val="Cambria"/>
      <family val="1"/>
    </font>
    <font>
      <b/>
      <sz val="10"/>
      <color rgb="FF000000"/>
      <name val="Cambria"/>
      <family val="1"/>
    </font>
    <font>
      <sz val="10"/>
      <color indexed="8"/>
      <name val="Cambria"/>
      <family val="1"/>
    </font>
    <font>
      <sz val="12"/>
      <color rgb="FFFF0000"/>
      <name val="Cambria"/>
      <family val="1"/>
    </font>
    <font>
      <b/>
      <sz val="10"/>
      <color rgb="FFFF0000"/>
      <name val="Cambria"/>
      <family val="1"/>
    </font>
    <font>
      <sz val="10"/>
      <color rgb="FF000000"/>
      <name val="Calibri"/>
      <family val="2"/>
      <scheme val="minor"/>
    </font>
    <font>
      <sz val="10"/>
      <color rgb="FF000000"/>
      <name val="Calibri"/>
      <family val="2"/>
    </font>
    <font>
      <sz val="11"/>
      <color rgb="FFFF0000"/>
      <name val="Calibri"/>
      <family val="2"/>
      <scheme val="minor"/>
    </font>
    <font>
      <sz val="8"/>
      <name val="Calibri"/>
      <family val="2"/>
      <scheme val="minor"/>
    </font>
    <font>
      <b/>
      <sz val="12"/>
      <color theme="1"/>
      <name val="Calibri"/>
      <family val="2"/>
      <scheme val="minor"/>
    </font>
    <font>
      <b/>
      <sz val="11"/>
      <color theme="5"/>
      <name val="Calibri"/>
      <family val="2"/>
      <scheme val="minor"/>
    </font>
    <font>
      <sz val="16"/>
      <color theme="5"/>
      <name val="Calibri"/>
      <family val="2"/>
      <scheme val="minor"/>
    </font>
    <font>
      <u/>
      <sz val="11"/>
      <color theme="10"/>
      <name val="Calibri"/>
      <family val="2"/>
      <scheme val="minor"/>
    </font>
    <font>
      <b/>
      <sz val="20"/>
      <color theme="1"/>
      <name val="Calibri"/>
      <family val="2"/>
      <scheme val="minor"/>
    </font>
    <font>
      <b/>
      <sz val="14"/>
      <color theme="1"/>
      <name val="Calibri"/>
      <family val="2"/>
      <scheme val="minor"/>
    </font>
    <font>
      <sz val="12"/>
      <color rgb="FFFF0000"/>
      <name val="Calibri"/>
      <family val="2"/>
      <scheme val="minor"/>
    </font>
    <font>
      <b/>
      <sz val="11"/>
      <color theme="1"/>
      <name val="Cambria"/>
      <family val="1"/>
    </font>
    <font>
      <sz val="11"/>
      <color theme="1"/>
      <name val="Cambria"/>
      <family val="1"/>
    </font>
    <font>
      <b/>
      <sz val="14"/>
      <color theme="1"/>
      <name val="Cambria"/>
      <family val="1"/>
    </font>
    <font>
      <sz val="11"/>
      <color rgb="FF000000"/>
      <name val="Calibri"/>
      <family val="2"/>
      <scheme val="minor"/>
    </font>
    <font>
      <sz val="11"/>
      <color rgb="FF222222"/>
      <name val="Calibri"/>
      <family val="2"/>
      <scheme val="minor"/>
    </font>
    <font>
      <b/>
      <sz val="12"/>
      <name val="Calibri"/>
      <family val="2"/>
      <scheme val="minor"/>
    </font>
    <font>
      <b/>
      <sz val="11"/>
      <name val="Cambria"/>
      <family val="1"/>
    </font>
    <font>
      <sz val="14"/>
      <color theme="1"/>
      <name val="Calibri"/>
      <family val="2"/>
      <scheme val="minor"/>
    </font>
    <font>
      <b/>
      <sz val="11"/>
      <name val="Calibri"/>
      <family val="2"/>
      <scheme val="minor"/>
    </font>
    <font>
      <b/>
      <sz val="14"/>
      <name val="Calibri"/>
      <family val="2"/>
      <scheme val="minor"/>
    </font>
    <font>
      <sz val="12"/>
      <name val="Calibri"/>
      <family val="2"/>
      <scheme val="minor"/>
    </font>
    <font>
      <sz val="10"/>
      <name val="Calibri"/>
      <family val="2"/>
      <scheme val="minor"/>
    </font>
    <font>
      <sz val="11"/>
      <name val="Calibri"/>
      <family val="2"/>
      <scheme val="minor"/>
    </font>
    <font>
      <b/>
      <sz val="12"/>
      <color theme="2" tint="-0.89999084444715716"/>
      <name val="Calibri"/>
      <family val="2"/>
      <scheme val="minor"/>
    </font>
    <font>
      <sz val="11"/>
      <color rgb="FF444444"/>
      <name val="Calibri"/>
      <family val="2"/>
      <scheme val="minor"/>
    </font>
    <font>
      <b/>
      <sz val="10"/>
      <color indexed="8"/>
      <name val="Calibri"/>
      <family val="2"/>
      <scheme val="minor"/>
    </font>
    <font>
      <b/>
      <sz val="10"/>
      <color rgb="FF000000"/>
      <name val="Calibri"/>
      <family val="2"/>
      <scheme val="minor"/>
    </font>
    <font>
      <b/>
      <sz val="12"/>
      <color indexed="8"/>
      <name val="Calibri"/>
      <family val="2"/>
      <scheme val="minor"/>
    </font>
    <font>
      <b/>
      <sz val="11"/>
      <color rgb="FF000000"/>
      <name val="Calibri"/>
      <family val="2"/>
      <scheme val="minor"/>
    </font>
    <font>
      <b/>
      <sz val="12"/>
      <color rgb="FF000000"/>
      <name val="Calibri"/>
      <family val="2"/>
      <scheme val="minor"/>
    </font>
    <font>
      <i/>
      <sz val="10"/>
      <color theme="1"/>
      <name val="Calibri"/>
      <family val="2"/>
      <scheme val="minor"/>
    </font>
    <font>
      <b/>
      <sz val="10"/>
      <color theme="2" tint="-0.89999084444715716"/>
      <name val="Calibri"/>
      <family val="2"/>
      <scheme val="minor"/>
    </font>
    <font>
      <sz val="10"/>
      <color theme="2" tint="-0.89999084444715716"/>
      <name val="Calibri"/>
      <family val="2"/>
      <scheme val="minor"/>
    </font>
    <font>
      <i/>
      <sz val="10"/>
      <color theme="2" tint="-0.89999084444715716"/>
      <name val="Calibri"/>
      <family val="2"/>
      <scheme val="minor"/>
    </font>
    <font>
      <b/>
      <i/>
      <sz val="10"/>
      <color theme="2" tint="-0.89999084444715716"/>
      <name val="Calibri"/>
      <family val="2"/>
      <scheme val="minor"/>
    </font>
    <font>
      <i/>
      <sz val="11"/>
      <color theme="1"/>
      <name val="Calibri"/>
      <family val="2"/>
      <scheme val="minor"/>
    </font>
    <font>
      <sz val="10"/>
      <color indexed="8"/>
      <name val="Calibri"/>
      <family val="2"/>
      <scheme val="minor"/>
    </font>
    <font>
      <sz val="14"/>
      <name val="Calibri"/>
      <family val="2"/>
      <scheme val="minor"/>
    </font>
    <font>
      <sz val="11"/>
      <color theme="2" tint="-0.89999084444715716"/>
      <name val="Calibri"/>
      <family val="2"/>
      <scheme val="minor"/>
    </font>
    <font>
      <b/>
      <sz val="12"/>
      <color theme="2" tint="-0.89999084444715716"/>
      <name val="Cambria"/>
      <family val="1"/>
    </font>
    <font>
      <sz val="11"/>
      <color theme="2" tint="-0.89999084444715716"/>
      <name val="Cambria"/>
      <family val="1"/>
    </font>
    <font>
      <b/>
      <sz val="12"/>
      <color rgb="FFFF0000"/>
      <name val="Calibri"/>
      <family val="2"/>
      <scheme val="minor"/>
    </font>
    <font>
      <sz val="12"/>
      <color rgb="FF000000"/>
      <name val="Calibri"/>
      <family val="2"/>
      <scheme val="minor"/>
    </font>
    <font>
      <b/>
      <sz val="14"/>
      <color rgb="FF000000"/>
      <name val="Calibri"/>
      <family val="2"/>
      <scheme val="minor"/>
    </font>
    <font>
      <sz val="11"/>
      <color rgb="FF000000"/>
      <name val="Cambria"/>
      <family val="1"/>
    </font>
    <font>
      <b/>
      <sz val="11"/>
      <color rgb="FF000000"/>
      <name val="Cambria"/>
      <family val="1"/>
    </font>
    <font>
      <b/>
      <sz val="12"/>
      <color theme="2" tint="-0.89999084444715716"/>
      <name val="Calibri"/>
      <family val="2"/>
    </font>
    <font>
      <sz val="11"/>
      <color theme="2" tint="-0.89999084444715716"/>
      <name val="Calibri"/>
      <family val="2"/>
    </font>
    <font>
      <sz val="9"/>
      <color theme="2" tint="-0.89999084444715716"/>
      <name val="Cambria"/>
      <family val="1"/>
    </font>
    <font>
      <b/>
      <sz val="11"/>
      <color theme="2" tint="-0.89999084444715716"/>
      <name val="Calibri"/>
      <family val="2"/>
      <scheme val="minor"/>
    </font>
    <font>
      <sz val="14"/>
      <color rgb="FF000000"/>
      <name val="Calibri"/>
      <family val="2"/>
      <scheme val="minor"/>
    </font>
    <font>
      <b/>
      <sz val="11"/>
      <color rgb="FFFF0000"/>
      <name val="Calibri"/>
      <family val="2"/>
      <scheme val="minor"/>
    </font>
    <font>
      <b/>
      <sz val="16"/>
      <color theme="5"/>
      <name val="Calibri"/>
      <family val="2"/>
      <scheme val="minor"/>
    </font>
  </fonts>
  <fills count="40">
    <fill>
      <patternFill patternType="none"/>
    </fill>
    <fill>
      <patternFill patternType="gray125"/>
    </fill>
    <fill>
      <patternFill patternType="solid">
        <fgColor rgb="FFFF9966"/>
        <bgColor indexed="64"/>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4B084"/>
        <bgColor indexed="64"/>
      </patternFill>
    </fill>
    <fill>
      <patternFill patternType="solid">
        <fgColor rgb="FFFF9966"/>
        <bgColor rgb="FFD8D8D8"/>
      </patternFill>
    </fill>
    <fill>
      <patternFill patternType="solid">
        <fgColor rgb="FFFFFFFF"/>
        <bgColor indexed="64"/>
      </patternFill>
    </fill>
    <fill>
      <patternFill patternType="solid">
        <fgColor theme="5" tint="0.39997558519241921"/>
        <bgColor indexed="64"/>
      </patternFill>
    </fill>
    <fill>
      <patternFill patternType="solid">
        <fgColor rgb="FFFBD4B4"/>
        <bgColor rgb="FFFBD4B4"/>
      </patternFill>
    </fill>
    <fill>
      <patternFill patternType="solid">
        <fgColor rgb="FFFF9966"/>
        <bgColor rgb="FFFABF8F"/>
      </patternFill>
    </fill>
    <fill>
      <patternFill patternType="solid">
        <fgColor rgb="FFFF9966"/>
        <bgColor rgb="FFFDE9D9"/>
      </patternFill>
    </fill>
    <fill>
      <patternFill patternType="solid">
        <fgColor rgb="FFFF9966"/>
        <bgColor rgb="FFFBD4B4"/>
      </patternFill>
    </fill>
    <fill>
      <patternFill patternType="solid">
        <fgColor theme="5" tint="0.59999389629810485"/>
        <bgColor rgb="FFFBD4B4"/>
      </patternFill>
    </fill>
    <fill>
      <patternFill patternType="solid">
        <fgColor theme="5" tint="0.59999389629810485"/>
        <bgColor rgb="FFFDE9D9"/>
      </patternFill>
    </fill>
    <fill>
      <patternFill patternType="solid">
        <fgColor theme="0"/>
        <bgColor indexed="64"/>
      </patternFill>
    </fill>
    <fill>
      <patternFill patternType="solid">
        <fgColor rgb="FFFF9966"/>
        <bgColor rgb="FFC4BD97"/>
      </patternFill>
    </fill>
    <fill>
      <patternFill patternType="solid">
        <fgColor rgb="FFFF9966"/>
        <bgColor rgb="FFFF6600"/>
      </patternFill>
    </fill>
    <fill>
      <patternFill patternType="solid">
        <fgColor indexed="9"/>
        <bgColor indexed="64"/>
      </patternFill>
    </fill>
    <fill>
      <patternFill patternType="solid">
        <fgColor rgb="FFFF9966"/>
        <bgColor rgb="FFE5DFEC"/>
      </patternFill>
    </fill>
    <fill>
      <patternFill patternType="solid">
        <fgColor rgb="FFFF9966"/>
        <bgColor rgb="FFFFFF00"/>
      </patternFill>
    </fill>
    <fill>
      <patternFill patternType="solid">
        <fgColor theme="9" tint="0.59999389629810485"/>
        <bgColor indexed="64"/>
      </patternFill>
    </fill>
    <fill>
      <patternFill patternType="solid">
        <fgColor rgb="FFFF9933"/>
        <bgColor rgb="FFFBD4B4"/>
      </patternFill>
    </fill>
    <fill>
      <patternFill patternType="solid">
        <fgColor rgb="FFFF9933"/>
        <bgColor indexed="64"/>
      </patternFill>
    </fill>
    <fill>
      <patternFill patternType="solid">
        <fgColor rgb="FFFF9966"/>
        <bgColor rgb="FFE26C09"/>
      </patternFill>
    </fill>
    <fill>
      <patternFill patternType="solid">
        <fgColor rgb="FFFF9966"/>
        <bgColor rgb="FFAEABAB"/>
      </patternFill>
    </fill>
    <fill>
      <patternFill patternType="solid">
        <fgColor rgb="FFFF9966"/>
        <bgColor rgb="FFE69138"/>
      </patternFill>
    </fill>
    <fill>
      <patternFill patternType="solid">
        <fgColor rgb="FFFF9966"/>
        <bgColor rgb="FFB7B7B7"/>
      </patternFill>
    </fill>
    <fill>
      <patternFill patternType="solid">
        <fgColor rgb="FFFF9966"/>
        <bgColor rgb="FFF9CB9C"/>
      </patternFill>
    </fill>
    <fill>
      <patternFill patternType="solid">
        <fgColor theme="5" tint="0.59999389629810485"/>
        <bgColor rgb="FFF9CB9C"/>
      </patternFill>
    </fill>
    <fill>
      <patternFill patternType="solid">
        <fgColor rgb="FFFFFFFF"/>
        <bgColor rgb="FFFFFFFF"/>
      </patternFill>
    </fill>
    <fill>
      <patternFill patternType="solid">
        <fgColor rgb="FFFF9966"/>
        <bgColor rgb="FFCCCCCC"/>
      </patternFill>
    </fill>
    <fill>
      <patternFill patternType="solid">
        <fgColor rgb="FFFF9966"/>
        <bgColor rgb="FFD9D9D9"/>
      </patternFill>
    </fill>
    <fill>
      <patternFill patternType="solid">
        <fgColor rgb="FFFF9966"/>
        <bgColor rgb="FFFF9900"/>
      </patternFill>
    </fill>
    <fill>
      <patternFill patternType="solid">
        <fgColor rgb="FFFF9966"/>
        <bgColor rgb="FFDBDBDB"/>
      </patternFill>
    </fill>
    <fill>
      <patternFill patternType="solid">
        <fgColor rgb="FFFF9966"/>
        <bgColor rgb="FFFFC000"/>
      </patternFill>
    </fill>
    <fill>
      <patternFill patternType="solid">
        <fgColor theme="5" tint="0.79998168889431442"/>
        <bgColor indexed="64"/>
      </patternFill>
    </fill>
    <fill>
      <patternFill patternType="solid">
        <fgColor theme="5" tint="0.79998168889431442"/>
        <bgColor theme="5" tint="0.79998168889431442"/>
      </patternFill>
    </fill>
    <fill>
      <patternFill patternType="solid">
        <fgColor theme="5" tint="0.79998168889431442"/>
        <bgColor rgb="FFFFFFFF"/>
      </patternFill>
    </fill>
  </fills>
  <borders count="9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theme="1"/>
      </right>
      <top style="thin">
        <color rgb="FFA5A5A5"/>
      </top>
      <bottom style="thin">
        <color rgb="FFA5A5A5"/>
      </bottom>
      <diagonal/>
    </border>
    <border>
      <left style="thin">
        <color theme="1"/>
      </left>
      <right style="thin">
        <color rgb="FFA5A5A5"/>
      </right>
      <top style="thin">
        <color rgb="FFA5A5A5"/>
      </top>
      <bottom style="thin">
        <color rgb="FFA5A5A5"/>
      </bottom>
      <diagonal/>
    </border>
    <border>
      <left style="thin">
        <color rgb="FFA5A5A5"/>
      </left>
      <right style="thin">
        <color theme="1"/>
      </right>
      <top style="thin">
        <color rgb="FFA5A5A5"/>
      </top>
      <bottom style="thin">
        <color rgb="FFA5A5A5"/>
      </bottom>
      <diagonal/>
    </border>
    <border>
      <left style="thin">
        <color theme="1"/>
      </left>
      <right style="thin">
        <color theme="1"/>
      </right>
      <top style="thin">
        <color rgb="FFA5A5A5"/>
      </top>
      <bottom style="thin">
        <color rgb="FFA5A5A5"/>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theme="1"/>
      </right>
      <top style="thin">
        <color rgb="FFA5A5A5"/>
      </top>
      <bottom/>
      <diagonal/>
    </border>
    <border>
      <left style="thin">
        <color theme="1"/>
      </left>
      <right style="thin">
        <color rgb="FFA5A5A5"/>
      </right>
      <top style="thin">
        <color rgb="FFA5A5A5"/>
      </top>
      <bottom/>
      <diagonal/>
    </border>
    <border>
      <left style="thin">
        <color rgb="FFA5A5A5"/>
      </left>
      <right style="thin">
        <color theme="1"/>
      </right>
      <top style="thin">
        <color rgb="FFA5A5A5"/>
      </top>
      <bottom/>
      <diagonal/>
    </border>
    <border>
      <left style="thin">
        <color theme="1"/>
      </left>
      <right style="thin">
        <color theme="1"/>
      </right>
      <top style="thin">
        <color rgb="FFA5A5A5"/>
      </top>
      <bottom/>
      <diagonal/>
    </border>
    <border>
      <left style="thin">
        <color rgb="FF000000"/>
      </left>
      <right style="thin">
        <color theme="1"/>
      </right>
      <top/>
      <bottom style="thin">
        <color rgb="FFA5A5A5"/>
      </bottom>
      <diagonal/>
    </border>
    <border>
      <left style="thin">
        <color theme="1"/>
      </left>
      <right style="thin">
        <color rgb="FFA5A5A5"/>
      </right>
      <top/>
      <bottom style="thin">
        <color rgb="FFA5A5A5"/>
      </bottom>
      <diagonal/>
    </border>
    <border>
      <left style="thin">
        <color rgb="FFA5A5A5"/>
      </left>
      <right style="thin">
        <color theme="1"/>
      </right>
      <top/>
      <bottom style="thin">
        <color rgb="FFA5A5A5"/>
      </bottom>
      <diagonal/>
    </border>
    <border>
      <left style="thin">
        <color theme="1"/>
      </left>
      <right style="thin">
        <color theme="1"/>
      </right>
      <top/>
      <bottom style="thin">
        <color rgb="FFA5A5A5"/>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bottom/>
      <diagonal/>
    </border>
    <border>
      <left style="thin">
        <color indexed="64"/>
      </left>
      <right/>
      <top/>
      <bottom style="thin">
        <color indexed="64"/>
      </bottom>
      <diagonal/>
    </border>
    <border>
      <left/>
      <right/>
      <top/>
      <bottom style="thin">
        <color indexed="61"/>
      </bottom>
      <diagonal/>
    </border>
    <border>
      <left style="thin">
        <color indexed="63"/>
      </left>
      <right/>
      <top/>
      <bottom style="thin">
        <color indexed="61"/>
      </bottom>
      <diagonal/>
    </border>
    <border>
      <left style="thin">
        <color indexed="63"/>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theme="0" tint="-0.24994659260841701"/>
      </top>
      <bottom style="hair">
        <color indexed="64"/>
      </bottom>
      <diagonal/>
    </border>
    <border>
      <left style="thin">
        <color indexed="64"/>
      </left>
      <right style="thin">
        <color indexed="64"/>
      </right>
      <top/>
      <bottom style="hair">
        <color indexed="64"/>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style="thin">
        <color rgb="FF000000"/>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diagonal/>
    </border>
    <border>
      <left style="thin">
        <color rgb="FF000000"/>
      </left>
      <right style="hair">
        <color rgb="FF000000"/>
      </right>
      <top style="thin">
        <color rgb="FF000000"/>
      </top>
      <bottom style="thin">
        <color rgb="FF000000"/>
      </bottom>
      <diagonal/>
    </border>
    <border>
      <left style="hair">
        <color rgb="FF000000"/>
      </left>
      <right/>
      <top style="thin">
        <color rgb="FF000000"/>
      </top>
      <bottom style="thin">
        <color rgb="FF000000"/>
      </bottom>
      <diagonal/>
    </border>
    <border>
      <left style="thin">
        <color indexed="64"/>
      </left>
      <right style="hair">
        <color rgb="FF000000"/>
      </right>
      <top style="thin">
        <color indexed="64"/>
      </top>
      <bottom style="thin">
        <color rgb="FF000000"/>
      </bottom>
      <diagonal/>
    </border>
    <border>
      <left style="hair">
        <color rgb="FF000000"/>
      </left>
      <right style="thin">
        <color indexed="64"/>
      </right>
      <top style="thin">
        <color indexed="64"/>
      </top>
      <bottom style="thin">
        <color rgb="FF000000"/>
      </bottom>
      <diagonal/>
    </border>
    <border>
      <left/>
      <right style="hair">
        <color rgb="FF000000"/>
      </right>
      <top style="thin">
        <color rgb="FF000000"/>
      </top>
      <bottom/>
      <diagonal/>
    </border>
    <border>
      <left style="hair">
        <color rgb="FF000000"/>
      </left>
      <right style="hair">
        <color rgb="FF000000"/>
      </right>
      <top style="thin">
        <color rgb="FF000000"/>
      </top>
      <bottom/>
      <diagonal/>
    </border>
    <border>
      <left style="hair">
        <color rgb="FF000000"/>
      </left>
      <right style="thin">
        <color rgb="FF000000"/>
      </right>
      <top style="thin">
        <color rgb="FF000000"/>
      </top>
      <bottom/>
      <diagonal/>
    </border>
    <border>
      <left style="thin">
        <color indexed="64"/>
      </left>
      <right style="hair">
        <color rgb="FF000000"/>
      </right>
      <top style="thin">
        <color rgb="FF000000"/>
      </top>
      <bottom style="thin">
        <color rgb="FF000000"/>
      </bottom>
      <diagonal/>
    </border>
    <border>
      <left style="hair">
        <color rgb="FF000000"/>
      </left>
      <right style="thin">
        <color indexed="64"/>
      </right>
      <top style="thin">
        <color rgb="FF000000"/>
      </top>
      <bottom style="thin">
        <color rgb="FF000000"/>
      </bottom>
      <diagonal/>
    </border>
    <border>
      <left style="hair">
        <color rgb="FF000000"/>
      </left>
      <right style="hair">
        <color rgb="FF000000"/>
      </right>
      <top style="thin">
        <color indexed="64"/>
      </top>
      <bottom style="thin">
        <color rgb="FF000000"/>
      </bottom>
      <diagonal/>
    </border>
    <border>
      <left style="thin">
        <color indexed="64"/>
      </left>
      <right style="hair">
        <color indexed="64"/>
      </right>
      <top style="thin">
        <color rgb="FF000000"/>
      </top>
      <bottom style="thin">
        <color rgb="FF000000"/>
      </bottom>
      <diagonal/>
    </border>
    <border>
      <left style="hair">
        <color indexed="64"/>
      </left>
      <right style="hair">
        <color indexed="64"/>
      </right>
      <top style="thin">
        <color rgb="FF000000"/>
      </top>
      <bottom style="thin">
        <color rgb="FF000000"/>
      </bottom>
      <diagonal/>
    </border>
    <border>
      <left style="hair">
        <color indexed="64"/>
      </left>
      <right/>
      <top style="thin">
        <color rgb="FF000000"/>
      </top>
      <bottom style="thin">
        <color rgb="FF000000"/>
      </bottom>
      <diagonal/>
    </border>
    <border>
      <left style="hair">
        <color indexed="64"/>
      </left>
      <right style="thin">
        <color rgb="FF000000"/>
      </right>
      <top style="thin">
        <color rgb="FF000000"/>
      </top>
      <bottom style="thin">
        <color rgb="FF000000"/>
      </bottom>
      <diagonal/>
    </border>
    <border>
      <left style="hair">
        <color rgb="FF000000"/>
      </left>
      <right style="hair">
        <color rgb="FF000000"/>
      </right>
      <top style="thin">
        <color rgb="FF000000"/>
      </top>
      <bottom style="thin">
        <color rgb="FF000000"/>
      </bottom>
      <diagonal/>
    </border>
    <border>
      <left style="thin">
        <color indexed="64"/>
      </left>
      <right style="hair">
        <color rgb="FF000000"/>
      </right>
      <top style="thin">
        <color rgb="FF000000"/>
      </top>
      <bottom style="thin">
        <color indexed="64"/>
      </bottom>
      <diagonal/>
    </border>
    <border>
      <left style="hair">
        <color rgb="FF000000"/>
      </left>
      <right style="thin">
        <color indexed="64"/>
      </right>
      <top style="thin">
        <color rgb="FF000000"/>
      </top>
      <bottom style="thin">
        <color indexed="64"/>
      </bottom>
      <diagonal/>
    </border>
    <border>
      <left style="hair">
        <color rgb="FF000000"/>
      </left>
      <right style="hair">
        <color rgb="FF000000"/>
      </right>
      <top style="thin">
        <color rgb="FF000000"/>
      </top>
      <bottom style="thin">
        <color indexed="64"/>
      </bottom>
      <diagonal/>
    </border>
    <border>
      <left style="thin">
        <color indexed="64"/>
      </left>
      <right/>
      <top style="thin">
        <color indexed="64"/>
      </top>
      <bottom/>
      <diagonal/>
    </border>
    <border>
      <left/>
      <right style="thin">
        <color indexed="64"/>
      </right>
      <top/>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
      <left/>
      <right/>
      <top/>
      <bottom style="thick">
        <color theme="5"/>
      </bottom>
      <diagonal/>
    </border>
    <border>
      <left style="thin">
        <color rgb="FFCCCCFF"/>
      </left>
      <right/>
      <top/>
      <bottom/>
      <diagonal/>
    </border>
    <border>
      <left style="thin">
        <color rgb="FF000000"/>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theme="0" tint="-0.24994659260841701"/>
      </top>
      <bottom style="hair">
        <color indexed="64"/>
      </bottom>
      <diagonal/>
    </border>
    <border>
      <left style="thin">
        <color indexed="64"/>
      </left>
      <right/>
      <top/>
      <bottom style="hair">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diagonal/>
    </border>
    <border>
      <left style="thin">
        <color indexed="64"/>
      </left>
      <right/>
      <top style="thin">
        <color theme="0" tint="-0.24994659260841701"/>
      </top>
      <bottom/>
      <diagonal/>
    </border>
    <border>
      <left/>
      <right/>
      <top style="medium">
        <color theme="5" tint="-0.249977111117893"/>
      </top>
      <bottom style="medium">
        <color theme="5" tint="-0.249977111117893"/>
      </bottom>
      <diagonal/>
    </border>
    <border>
      <left/>
      <right/>
      <top style="medium">
        <color theme="5" tint="-0.249977111117893"/>
      </top>
      <bottom/>
      <diagonal/>
    </border>
    <border>
      <left/>
      <right/>
      <top/>
      <bottom style="medium">
        <color theme="5" tint="-0.249977111117893"/>
      </bottom>
      <diagonal/>
    </border>
    <border>
      <left style="medium">
        <color theme="5" tint="-0.249977111117893"/>
      </left>
      <right/>
      <top style="medium">
        <color theme="5" tint="-0.249977111117893"/>
      </top>
      <bottom style="medium">
        <color theme="5" tint="-0.249977111117893"/>
      </bottom>
      <diagonal/>
    </border>
    <border>
      <left/>
      <right style="medium">
        <color theme="5" tint="-0.249977111117893"/>
      </right>
      <top style="medium">
        <color theme="5" tint="-0.249977111117893"/>
      </top>
      <bottom style="medium">
        <color theme="5" tint="-0.249977111117893"/>
      </bottom>
      <diagonal/>
    </border>
    <border>
      <left style="medium">
        <color theme="1"/>
      </left>
      <right style="medium">
        <color theme="1"/>
      </right>
      <top style="medium">
        <color theme="1"/>
      </top>
      <bottom style="medium">
        <color theme="1"/>
      </bottom>
      <diagonal/>
    </border>
  </borders>
  <cellStyleXfs count="19">
    <xf numFmtId="0" fontId="0" fillId="0" borderId="0"/>
    <xf numFmtId="43" fontId="2" fillId="0" borderId="0" applyFont="0" applyFill="0" applyBorder="0" applyAlignment="0" applyProtection="0"/>
    <xf numFmtId="44"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44" fontId="11" fillId="0" borderId="0" applyFont="0" applyFill="0" applyBorder="0" applyAlignment="0" applyProtection="0"/>
    <xf numFmtId="0" fontId="2" fillId="0" borderId="0"/>
    <xf numFmtId="0" fontId="11" fillId="0" borderId="0"/>
    <xf numFmtId="0" fontId="21" fillId="0" borderId="0"/>
    <xf numFmtId="0" fontId="21" fillId="0" borderId="0"/>
    <xf numFmtId="9" fontId="21" fillId="0" borderId="0" applyFont="0" applyFill="0" applyBorder="0" applyAlignment="0" applyProtection="0"/>
    <xf numFmtId="0" fontId="2" fillId="0" borderId="0"/>
    <xf numFmtId="0" fontId="28" fillId="0" borderId="0" applyNumberFormat="0" applyFill="0" applyBorder="0" applyAlignment="0" applyProtection="0"/>
  </cellStyleXfs>
  <cellXfs count="1246">
    <xf numFmtId="0" fontId="0" fillId="0" borderId="0" xfId="0"/>
    <xf numFmtId="0" fontId="5" fillId="0" borderId="0" xfId="0" applyFont="1"/>
    <xf numFmtId="0" fontId="6" fillId="0" borderId="0" xfId="0" applyFont="1"/>
    <xf numFmtId="0" fontId="8" fillId="0" borderId="0" xfId="0" applyFont="1"/>
    <xf numFmtId="0" fontId="9" fillId="0" borderId="0" xfId="0" applyFont="1"/>
    <xf numFmtId="0" fontId="12" fillId="0" borderId="0" xfId="0" applyFont="1"/>
    <xf numFmtId="0" fontId="13" fillId="0" borderId="0" xfId="3" applyFont="1"/>
    <xf numFmtId="164" fontId="13" fillId="0" borderId="0" xfId="0" applyNumberFormat="1" applyFont="1"/>
    <xf numFmtId="0" fontId="13" fillId="0" borderId="0" xfId="4" applyFont="1"/>
    <xf numFmtId="0" fontId="13" fillId="0" borderId="0" xfId="5" applyFont="1"/>
    <xf numFmtId="0" fontId="9" fillId="0" borderId="0" xfId="0" applyFont="1" applyAlignment="1">
      <alignment horizontal="center"/>
    </xf>
    <xf numFmtId="0" fontId="8" fillId="0" borderId="0" xfId="0" applyFont="1" applyAlignment="1">
      <alignment vertical="center" wrapText="1"/>
    </xf>
    <xf numFmtId="0" fontId="9" fillId="0" borderId="0" xfId="0" applyFont="1" applyAlignment="1">
      <alignment vertical="center" wrapText="1"/>
    </xf>
    <xf numFmtId="0" fontId="9" fillId="0" borderId="0" xfId="8" applyFont="1"/>
    <xf numFmtId="0" fontId="8" fillId="0" borderId="0" xfId="0" applyFont="1" applyAlignment="1">
      <alignment horizontal="center"/>
    </xf>
    <xf numFmtId="0" fontId="9" fillId="0" borderId="0" xfId="10" applyFont="1" applyAlignment="1">
      <alignment wrapText="1"/>
    </xf>
    <xf numFmtId="0" fontId="9" fillId="0" borderId="0" xfId="10" applyFont="1" applyAlignment="1">
      <alignment horizontal="center" wrapText="1"/>
    </xf>
    <xf numFmtId="0" fontId="3" fillId="0" borderId="0" xfId="0" applyFont="1"/>
    <xf numFmtId="0" fontId="9" fillId="0" borderId="0" xfId="0" applyFont="1" applyAlignment="1">
      <alignment vertical="center"/>
    </xf>
    <xf numFmtId="0" fontId="9" fillId="0" borderId="0" xfId="0" applyFont="1" applyAlignment="1">
      <alignment horizontal="center" vertical="center"/>
    </xf>
    <xf numFmtId="0" fontId="9" fillId="0" borderId="0" xfId="9" applyFont="1"/>
    <xf numFmtId="0" fontId="18" fillId="0" borderId="0" xfId="0" applyFont="1"/>
    <xf numFmtId="0" fontId="20" fillId="0" borderId="0" xfId="0" applyFont="1"/>
    <xf numFmtId="0" fontId="9" fillId="0" borderId="0" xfId="0" applyFont="1" applyAlignment="1">
      <alignment horizontal="center" vertical="center" wrapText="1"/>
    </xf>
    <xf numFmtId="0" fontId="9" fillId="0" borderId="0" xfId="0" applyFont="1" applyAlignment="1">
      <alignment horizontal="left" vertical="center" wrapText="1"/>
    </xf>
    <xf numFmtId="0" fontId="5" fillId="0" borderId="0" xfId="14" applyFont="1"/>
    <xf numFmtId="0" fontId="14" fillId="0" borderId="0" xfId="14" applyFont="1"/>
    <xf numFmtId="0" fontId="10" fillId="0" borderId="0" xfId="15" applyFont="1" applyAlignment="1">
      <alignment vertical="center"/>
    </xf>
    <xf numFmtId="0" fontId="22" fillId="0" borderId="0" xfId="15" applyFont="1" applyAlignment="1">
      <alignment vertical="center"/>
    </xf>
    <xf numFmtId="0" fontId="9" fillId="0" borderId="0" xfId="14" applyFont="1"/>
    <xf numFmtId="0" fontId="5" fillId="0" borderId="0" xfId="14" applyFont="1" applyAlignment="1">
      <alignment horizontal="center" vertical="center"/>
    </xf>
    <xf numFmtId="0" fontId="15" fillId="0" borderId="0" xfId="14" applyFont="1"/>
    <xf numFmtId="0" fontId="19" fillId="0" borderId="0" xfId="14" applyFont="1" applyAlignment="1">
      <alignment horizontal="center" vertical="center"/>
    </xf>
    <xf numFmtId="0" fontId="19" fillId="0" borderId="0" xfId="14" applyFont="1" applyAlignment="1">
      <alignment vertical="center"/>
    </xf>
    <xf numFmtId="0" fontId="14" fillId="0" borderId="0" xfId="14" applyFont="1" applyAlignment="1">
      <alignment horizontal="center" vertical="center"/>
    </xf>
    <xf numFmtId="0" fontId="14" fillId="0" borderId="0" xfId="14" applyFont="1" applyAlignment="1">
      <alignment horizontal="center" vertical="center" wrapText="1"/>
    </xf>
    <xf numFmtId="1" fontId="5" fillId="0" borderId="0" xfId="14" applyNumberFormat="1" applyFont="1" applyAlignment="1">
      <alignment horizontal="center" vertical="center"/>
    </xf>
    <xf numFmtId="0" fontId="14" fillId="0" borderId="0" xfId="14" applyFont="1" applyAlignment="1">
      <alignment horizontal="left" vertical="center"/>
    </xf>
    <xf numFmtId="1" fontId="5" fillId="0" borderId="0" xfId="14" applyNumberFormat="1" applyFont="1" applyAlignment="1">
      <alignment horizontal="center" vertical="center" wrapText="1"/>
    </xf>
    <xf numFmtId="0" fontId="4" fillId="0" borderId="0" xfId="14" applyFont="1" applyAlignment="1">
      <alignment horizontal="center" vertical="center" wrapText="1"/>
    </xf>
    <xf numFmtId="0" fontId="14" fillId="0" borderId="0" xfId="14" applyFont="1" applyAlignment="1">
      <alignment horizontal="center" wrapText="1"/>
    </xf>
    <xf numFmtId="0" fontId="14" fillId="0" borderId="0" xfId="14" applyFont="1" applyAlignment="1">
      <alignment horizontal="left"/>
    </xf>
    <xf numFmtId="0" fontId="9" fillId="0" borderId="0" xfId="14" applyFont="1" applyAlignment="1">
      <alignment horizontal="center"/>
    </xf>
    <xf numFmtId="0" fontId="9" fillId="0" borderId="0" xfId="14" applyFont="1" applyAlignment="1">
      <alignment horizontal="left" vertical="center"/>
    </xf>
    <xf numFmtId="0" fontId="21" fillId="0" borderId="0" xfId="15" applyAlignment="1">
      <alignment vertical="center"/>
    </xf>
    <xf numFmtId="0" fontId="9" fillId="0" borderId="0" xfId="14" applyFont="1" applyAlignment="1">
      <alignment horizontal="center" vertical="center"/>
    </xf>
    <xf numFmtId="0" fontId="9" fillId="0" borderId="0" xfId="0" applyFont="1" applyAlignment="1">
      <alignment wrapText="1"/>
    </xf>
    <xf numFmtId="0" fontId="9" fillId="0" borderId="0" xfId="0" applyFont="1" applyAlignment="1">
      <alignment horizontal="left" vertical="top" wrapText="1"/>
    </xf>
    <xf numFmtId="0" fontId="9" fillId="0" borderId="0" xfId="0" applyFont="1" applyAlignment="1">
      <alignment horizontal="left"/>
    </xf>
    <xf numFmtId="0" fontId="17" fillId="0" borderId="0" xfId="0" applyFont="1" applyAlignment="1">
      <alignment vertical="top" wrapText="1"/>
    </xf>
    <xf numFmtId="0" fontId="17" fillId="0" borderId="0" xfId="0" applyFont="1"/>
    <xf numFmtId="0" fontId="17" fillId="0" borderId="0" xfId="0" applyFont="1" applyAlignment="1">
      <alignment horizontal="right"/>
    </xf>
    <xf numFmtId="0" fontId="9" fillId="0" borderId="0" xfId="0" applyFont="1" applyAlignment="1">
      <alignment horizontal="left" wrapText="1"/>
    </xf>
    <xf numFmtId="0" fontId="13" fillId="0" borderId="0" xfId="7" applyFont="1"/>
    <xf numFmtId="4" fontId="13" fillId="0" borderId="0" xfId="7" applyNumberFormat="1" applyFont="1" applyAlignment="1">
      <alignment horizontal="center"/>
    </xf>
    <xf numFmtId="14" fontId="9" fillId="0" borderId="0" xfId="0" applyNumberFormat="1" applyFont="1" applyAlignment="1">
      <alignment vertical="center"/>
    </xf>
    <xf numFmtId="44" fontId="9" fillId="0" borderId="0" xfId="2" applyFont="1"/>
    <xf numFmtId="0" fontId="8" fillId="0" borderId="0" xfId="0" applyFont="1" applyAlignment="1">
      <alignment horizontal="center" vertical="center"/>
    </xf>
    <xf numFmtId="0" fontId="3" fillId="2" borderId="1" xfId="0" applyFont="1" applyFill="1" applyBorder="1" applyAlignment="1">
      <alignment horizontal="center"/>
    </xf>
    <xf numFmtId="0" fontId="0" fillId="0" borderId="1" xfId="0" applyBorder="1" applyAlignment="1">
      <alignment horizontal="center"/>
    </xf>
    <xf numFmtId="4" fontId="0" fillId="0" borderId="1" xfId="0" applyNumberFormat="1" applyBorder="1"/>
    <xf numFmtId="4" fontId="3" fillId="2" borderId="1" xfId="0" applyNumberFormat="1" applyFont="1" applyFill="1" applyBorder="1"/>
    <xf numFmtId="0" fontId="25" fillId="0" borderId="0" xfId="0" applyFont="1"/>
    <xf numFmtId="0" fontId="26" fillId="0" borderId="0" xfId="0" applyFont="1" applyAlignment="1">
      <alignment horizontal="right"/>
    </xf>
    <xf numFmtId="0" fontId="0" fillId="0" borderId="0" xfId="0" applyAlignment="1">
      <alignment horizontal="center"/>
    </xf>
    <xf numFmtId="0" fontId="25" fillId="0" borderId="0" xfId="0" applyFont="1" applyAlignment="1">
      <alignment horizontal="right" vertical="top"/>
    </xf>
    <xf numFmtId="0" fontId="25" fillId="0" borderId="0" xfId="0" applyFont="1" applyAlignment="1">
      <alignment horizontal="right"/>
    </xf>
    <xf numFmtId="0" fontId="0" fillId="0" borderId="81" xfId="0" applyBorder="1"/>
    <xf numFmtId="0" fontId="29" fillId="0" borderId="0" xfId="0" applyFont="1"/>
    <xf numFmtId="0" fontId="35" fillId="0" borderId="1" xfId="0" applyFont="1" applyBorder="1" applyAlignment="1">
      <alignment vertical="center" wrapText="1"/>
    </xf>
    <xf numFmtId="14" fontId="35" fillId="0" borderId="1" xfId="0" applyNumberFormat="1" applyFont="1" applyBorder="1" applyAlignment="1">
      <alignment horizontal="right" vertical="center" wrapText="1"/>
    </xf>
    <xf numFmtId="0" fontId="35" fillId="0" borderId="1" xfId="0" applyFont="1" applyBorder="1" applyAlignment="1">
      <alignment horizontal="right" vertical="center" wrapText="1"/>
    </xf>
    <xf numFmtId="0" fontId="37"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0" fillId="0" borderId="0" xfId="0" applyFont="1"/>
    <xf numFmtId="0" fontId="39" fillId="0" borderId="0" xfId="0" applyFont="1"/>
    <xf numFmtId="0" fontId="0" fillId="0" borderId="1" xfId="0" applyBorder="1" applyAlignment="1">
      <alignment horizontal="center" vertical="center" wrapText="1"/>
    </xf>
    <xf numFmtId="0" fontId="40" fillId="2" borderId="1" xfId="0" applyFont="1" applyFill="1" applyBorder="1" applyAlignment="1">
      <alignment horizontal="right" vertical="center" wrapText="1"/>
    </xf>
    <xf numFmtId="0" fontId="40" fillId="2" borderId="1" xfId="0" applyFont="1" applyFill="1" applyBorder="1" applyAlignment="1">
      <alignment horizontal="center" vertical="center" wrapText="1"/>
    </xf>
    <xf numFmtId="0" fontId="30" fillId="0" borderId="0" xfId="0" applyFont="1" applyAlignment="1">
      <alignment horizontal="center"/>
    </xf>
    <xf numFmtId="0" fontId="37" fillId="2" borderId="8" xfId="0" applyFont="1" applyFill="1" applyBorder="1" applyAlignment="1">
      <alignment horizontal="center" vertical="center" wrapText="1"/>
    </xf>
    <xf numFmtId="0" fontId="35" fillId="0" borderId="8" xfId="0" applyFont="1" applyBorder="1" applyAlignment="1">
      <alignment vertical="center" wrapText="1"/>
    </xf>
    <xf numFmtId="0" fontId="36" fillId="8" borderId="8" xfId="0" applyFont="1" applyFill="1" applyBorder="1" applyAlignment="1">
      <alignment vertical="center" wrapText="1"/>
    </xf>
    <xf numFmtId="0" fontId="37" fillId="2" borderId="6" xfId="0" applyFont="1" applyFill="1" applyBorder="1" applyAlignment="1">
      <alignment horizontal="center" vertical="center" wrapText="1"/>
    </xf>
    <xf numFmtId="0" fontId="35" fillId="0" borderId="6" xfId="0" applyFont="1" applyBorder="1" applyAlignment="1">
      <alignment horizontal="right" vertical="center"/>
    </xf>
    <xf numFmtId="0" fontId="35" fillId="0" borderId="6" xfId="0" applyFont="1" applyBorder="1" applyAlignment="1">
      <alignment horizontal="right" vertical="center" wrapText="1"/>
    </xf>
    <xf numFmtId="0" fontId="35" fillId="8" borderId="6" xfId="0" applyFont="1" applyFill="1" applyBorder="1" applyAlignment="1">
      <alignment horizontal="right" vertical="center"/>
    </xf>
    <xf numFmtId="0" fontId="37" fillId="2" borderId="10" xfId="0" applyFont="1" applyFill="1" applyBorder="1" applyAlignment="1">
      <alignment horizontal="center" vertical="center" wrapText="1"/>
    </xf>
    <xf numFmtId="0" fontId="37" fillId="2" borderId="3" xfId="0" applyFont="1" applyFill="1" applyBorder="1" applyAlignment="1">
      <alignment horizontal="center" vertical="center" wrapText="1"/>
    </xf>
    <xf numFmtId="0" fontId="37" fillId="2" borderId="42" xfId="0" applyFont="1" applyFill="1" applyBorder="1" applyAlignment="1">
      <alignment horizontal="center" vertical="center" wrapText="1"/>
    </xf>
    <xf numFmtId="0" fontId="36" fillId="8" borderId="5" xfId="0" applyFont="1" applyFill="1" applyBorder="1" applyAlignment="1">
      <alignment vertical="center" wrapText="1"/>
    </xf>
    <xf numFmtId="0" fontId="35" fillId="0" borderId="2" xfId="0" applyFont="1" applyBorder="1" applyAlignment="1">
      <alignment vertical="center" wrapText="1"/>
    </xf>
    <xf numFmtId="14" fontId="35" fillId="0" borderId="2" xfId="0" applyNumberFormat="1" applyFont="1" applyBorder="1" applyAlignment="1">
      <alignment horizontal="right" vertical="center" wrapText="1"/>
    </xf>
    <xf numFmtId="0" fontId="35" fillId="8" borderId="75" xfId="0" applyFont="1" applyFill="1" applyBorder="1" applyAlignment="1">
      <alignment horizontal="right" vertical="center"/>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40" fillId="2" borderId="5" xfId="0" applyFont="1" applyFill="1" applyBorder="1" applyAlignment="1">
      <alignment horizontal="right" vertical="center" wrapText="1"/>
    </xf>
    <xf numFmtId="0" fontId="40" fillId="2" borderId="2" xfId="0" applyFont="1" applyFill="1" applyBorder="1" applyAlignment="1">
      <alignment horizontal="center" vertical="center" wrapText="1"/>
    </xf>
    <xf numFmtId="0" fontId="40" fillId="2" borderId="75" xfId="0" applyFont="1" applyFill="1" applyBorder="1" applyAlignment="1">
      <alignment horizontal="center" vertical="center" wrapText="1"/>
    </xf>
    <xf numFmtId="0" fontId="1" fillId="0" borderId="0" xfId="0" applyFont="1"/>
    <xf numFmtId="0" fontId="6" fillId="0" borderId="6" xfId="0" applyFont="1" applyBorder="1" applyAlignment="1">
      <alignment horizontal="center" vertical="center" wrapText="1"/>
    </xf>
    <xf numFmtId="0" fontId="6" fillId="0" borderId="0" xfId="0" applyFont="1" applyAlignment="1">
      <alignment horizontal="center"/>
    </xf>
    <xf numFmtId="0" fontId="41" fillId="2" borderId="10" xfId="0" applyFont="1" applyFill="1" applyBorder="1" applyAlignment="1">
      <alignment horizontal="center" vertical="center" wrapText="1"/>
    </xf>
    <xf numFmtId="0" fontId="41" fillId="2" borderId="3" xfId="0" applyFont="1" applyFill="1" applyBorder="1" applyAlignment="1">
      <alignment horizontal="center" vertical="center" wrapText="1"/>
    </xf>
    <xf numFmtId="0" fontId="41" fillId="2" borderId="42" xfId="0" applyFont="1" applyFill="1" applyBorder="1" applyAlignment="1">
      <alignment horizontal="center" vertical="center" wrapText="1"/>
    </xf>
    <xf numFmtId="1" fontId="0" fillId="0" borderId="6" xfId="0" applyNumberFormat="1" applyBorder="1" applyAlignment="1">
      <alignment horizontal="center" vertical="center" wrapText="1"/>
    </xf>
    <xf numFmtId="1" fontId="40" fillId="2" borderId="75" xfId="0" applyNumberFormat="1" applyFont="1" applyFill="1" applyBorder="1" applyAlignment="1">
      <alignment horizontal="center" vertical="center" wrapText="1"/>
    </xf>
    <xf numFmtId="0" fontId="0" fillId="0" borderId="1" xfId="0" applyBorder="1" applyAlignment="1">
      <alignment horizontal="left" vertical="center" wrapText="1"/>
    </xf>
    <xf numFmtId="0" fontId="3" fillId="3" borderId="1" xfId="0" applyFont="1" applyFill="1" applyBorder="1" applyAlignment="1">
      <alignment horizontal="right" vertical="center" wrapText="1"/>
    </xf>
    <xf numFmtId="0" fontId="3" fillId="3" borderId="1" xfId="0" applyFont="1" applyFill="1" applyBorder="1" applyAlignment="1">
      <alignment horizontal="center" vertical="center" wrapText="1"/>
    </xf>
    <xf numFmtId="0" fontId="0" fillId="0" borderId="8" xfId="0" applyBorder="1" applyAlignment="1">
      <alignment horizontal="left" vertical="center" wrapText="1"/>
    </xf>
    <xf numFmtId="0" fontId="3" fillId="3" borderId="8" xfId="0" applyFont="1" applyFill="1" applyBorder="1" applyAlignment="1">
      <alignment horizontal="right" vertical="center" wrapText="1"/>
    </xf>
    <xf numFmtId="0" fontId="3" fillId="3" borderId="6" xfId="0" applyFont="1" applyFill="1" applyBorder="1" applyAlignment="1">
      <alignment horizontal="center" vertical="center" wrapText="1"/>
    </xf>
    <xf numFmtId="0" fontId="33" fillId="0" borderId="1" xfId="0" applyFont="1" applyBorder="1" applyAlignment="1">
      <alignment horizontal="center" vertical="center" wrapText="1"/>
    </xf>
    <xf numFmtId="0" fontId="32" fillId="3" borderId="1" xfId="0" applyFont="1" applyFill="1" applyBorder="1" applyAlignment="1">
      <alignment horizontal="center" vertical="center" wrapText="1"/>
    </xf>
    <xf numFmtId="0" fontId="33" fillId="0" borderId="8" xfId="0" applyFont="1" applyBorder="1" applyAlignment="1">
      <alignment vertical="center" wrapText="1"/>
    </xf>
    <xf numFmtId="0" fontId="32" fillId="3" borderId="8" xfId="0" applyFont="1" applyFill="1" applyBorder="1" applyAlignment="1">
      <alignment horizontal="right" vertical="center" wrapText="1"/>
    </xf>
    <xf numFmtId="165" fontId="33" fillId="0" borderId="6" xfId="0" applyNumberFormat="1" applyFont="1" applyBorder="1" applyAlignment="1">
      <alignment horizontal="center" vertical="center" wrapText="1"/>
    </xf>
    <xf numFmtId="165" fontId="32" fillId="3" borderId="6"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38" fillId="2" borderId="5" xfId="0" applyFont="1" applyFill="1" applyBorder="1" applyAlignment="1">
      <alignment horizontal="right" vertical="center" wrapText="1"/>
    </xf>
    <xf numFmtId="0" fontId="38" fillId="2" borderId="2" xfId="0" applyFont="1" applyFill="1" applyBorder="1" applyAlignment="1">
      <alignment horizontal="center" vertical="center" wrapText="1"/>
    </xf>
    <xf numFmtId="165" fontId="38" fillId="2" borderId="75" xfId="0" applyNumberFormat="1" applyFont="1" applyFill="1" applyBorder="1" applyAlignment="1">
      <alignment horizontal="center" vertical="center" wrapText="1"/>
    </xf>
    <xf numFmtId="0" fontId="0" fillId="0" borderId="1" xfId="0" applyBorder="1" applyAlignment="1">
      <alignment vertical="center" wrapText="1"/>
    </xf>
    <xf numFmtId="0" fontId="0" fillId="5" borderId="6" xfId="0" applyFill="1" applyBorder="1" applyAlignment="1">
      <alignment horizontal="center" vertical="center" wrapText="1"/>
    </xf>
    <xf numFmtId="0" fontId="0" fillId="5" borderId="7" xfId="0" applyFill="1" applyBorder="1" applyAlignment="1">
      <alignment horizontal="center" vertical="center" wrapText="1"/>
    </xf>
    <xf numFmtId="0" fontId="0" fillId="5" borderId="8" xfId="0" applyFill="1" applyBorder="1" applyAlignment="1">
      <alignment horizontal="center" vertical="center" wrapText="1"/>
    </xf>
    <xf numFmtId="0" fontId="3" fillId="0" borderId="1" xfId="0" applyFont="1" applyBorder="1" applyAlignment="1">
      <alignment horizontal="center" vertical="center" wrapText="1"/>
    </xf>
    <xf numFmtId="0" fontId="3" fillId="5" borderId="7" xfId="0" applyFont="1" applyFill="1" applyBorder="1" applyAlignment="1">
      <alignment horizontal="center" vertical="center" wrapText="1"/>
    </xf>
    <xf numFmtId="0" fontId="0" fillId="0" borderId="8" xfId="0" applyBorder="1" applyAlignment="1">
      <alignment vertical="center" wrapText="1"/>
    </xf>
    <xf numFmtId="0" fontId="37" fillId="2" borderId="2" xfId="0" applyFont="1" applyFill="1" applyBorder="1" applyAlignment="1">
      <alignment horizontal="center" vertical="center" wrapText="1"/>
    </xf>
    <xf numFmtId="0" fontId="25" fillId="2" borderId="1" xfId="0" applyFont="1" applyFill="1" applyBorder="1" applyAlignment="1">
      <alignment horizontal="center" vertical="center"/>
    </xf>
    <xf numFmtId="0" fontId="0" fillId="0" borderId="1" xfId="0" applyBorder="1"/>
    <xf numFmtId="0" fontId="0" fillId="4" borderId="1" xfId="0" applyFill="1" applyBorder="1" applyAlignment="1">
      <alignment horizontal="center"/>
    </xf>
    <xf numFmtId="0" fontId="25" fillId="2" borderId="3" xfId="0" applyFont="1" applyFill="1" applyBorder="1" applyAlignment="1">
      <alignment horizontal="center" vertical="center"/>
    </xf>
    <xf numFmtId="0" fontId="25" fillId="2" borderId="10" xfId="0" applyFont="1" applyFill="1" applyBorder="1" applyAlignment="1">
      <alignment horizontal="center" vertical="center" wrapText="1"/>
    </xf>
    <xf numFmtId="0" fontId="0" fillId="0" borderId="8" xfId="0" applyBorder="1"/>
    <xf numFmtId="0" fontId="25" fillId="2" borderId="42" xfId="0" applyFont="1" applyFill="1" applyBorder="1" applyAlignment="1">
      <alignment horizontal="center" vertical="center"/>
    </xf>
    <xf numFmtId="0" fontId="3" fillId="0" borderId="6" xfId="0" applyFont="1" applyBorder="1" applyAlignment="1">
      <alignment horizontal="center"/>
    </xf>
    <xf numFmtId="0" fontId="25" fillId="2" borderId="76" xfId="0" applyFont="1" applyFill="1" applyBorder="1" applyAlignment="1">
      <alignment horizontal="center" vertical="center" wrapText="1"/>
    </xf>
    <xf numFmtId="0" fontId="25" fillId="2" borderId="41" xfId="0" applyFont="1" applyFill="1" applyBorder="1" applyAlignment="1">
      <alignment horizontal="center" vertical="center"/>
    </xf>
    <xf numFmtId="0" fontId="0" fillId="0" borderId="5" xfId="0" applyBorder="1"/>
    <xf numFmtId="0" fontId="0" fillId="0" borderId="2" xfId="0" applyBorder="1" applyAlignment="1">
      <alignment horizontal="center"/>
    </xf>
    <xf numFmtId="0" fontId="3" fillId="0" borderId="75" xfId="0" applyFont="1" applyBorder="1" applyAlignment="1">
      <alignment horizontal="center"/>
    </xf>
    <xf numFmtId="0" fontId="0" fillId="0" borderId="6" xfId="0" applyBorder="1" applyAlignment="1">
      <alignment horizontal="center"/>
    </xf>
    <xf numFmtId="0" fontId="0" fillId="0" borderId="5" xfId="0" applyBorder="1" applyAlignment="1">
      <alignment vertical="center" wrapText="1"/>
    </xf>
    <xf numFmtId="0" fontId="0" fillId="0" borderId="2" xfId="0" applyBorder="1" applyAlignment="1">
      <alignment horizontal="center" vertical="center" wrapText="1"/>
    </xf>
    <xf numFmtId="0" fontId="0" fillId="0" borderId="75" xfId="0" applyBorder="1" applyAlignment="1">
      <alignment horizontal="center" vertical="center" wrapText="1"/>
    </xf>
    <xf numFmtId="0" fontId="0" fillId="38" borderId="1" xfId="0" applyFill="1" applyBorder="1" applyAlignment="1">
      <alignment vertical="center" wrapText="1"/>
    </xf>
    <xf numFmtId="0" fontId="0" fillId="38" borderId="1" xfId="0" applyFill="1" applyBorder="1" applyAlignment="1">
      <alignment horizontal="center" vertical="center" wrapText="1"/>
    </xf>
    <xf numFmtId="0" fontId="0" fillId="37" borderId="1" xfId="0" applyFill="1" applyBorder="1" applyAlignment="1">
      <alignment vertical="center" wrapText="1"/>
    </xf>
    <xf numFmtId="0" fontId="0" fillId="37" borderId="1" xfId="0" applyFill="1" applyBorder="1" applyAlignment="1">
      <alignment horizontal="center" vertical="center" wrapText="1"/>
    </xf>
    <xf numFmtId="0" fontId="40" fillId="3" borderId="1" xfId="0" applyFont="1" applyFill="1" applyBorder="1" applyAlignment="1">
      <alignment horizontal="center" vertical="center" wrapText="1"/>
    </xf>
    <xf numFmtId="0" fontId="40" fillId="3" borderId="6" xfId="0" applyFont="1" applyFill="1" applyBorder="1" applyAlignment="1">
      <alignment horizontal="center" vertical="center" wrapText="1"/>
    </xf>
    <xf numFmtId="0" fontId="40" fillId="3" borderId="7" xfId="0" applyFont="1" applyFill="1" applyBorder="1" applyAlignment="1">
      <alignment horizontal="center" vertical="center" wrapText="1"/>
    </xf>
    <xf numFmtId="0" fontId="6" fillId="0" borderId="8" xfId="0" applyFont="1" applyBorder="1" applyAlignment="1">
      <alignment vertical="center" wrapText="1"/>
    </xf>
    <xf numFmtId="3" fontId="40" fillId="2" borderId="2" xfId="0" applyNumberFormat="1" applyFont="1" applyFill="1" applyBorder="1" applyAlignment="1">
      <alignment horizontal="center" vertical="center" wrapText="1"/>
    </xf>
    <xf numFmtId="3" fontId="40" fillId="2" borderId="75" xfId="0" applyNumberFormat="1" applyFont="1" applyFill="1" applyBorder="1" applyAlignment="1">
      <alignment horizontal="center" vertical="center" wrapText="1"/>
    </xf>
    <xf numFmtId="0" fontId="25" fillId="2" borderId="1" xfId="0" applyFont="1" applyFill="1" applyBorder="1" applyAlignment="1">
      <alignment horizontal="center"/>
    </xf>
    <xf numFmtId="0" fontId="25" fillId="2" borderId="10" xfId="0" applyFont="1" applyFill="1" applyBorder="1" applyAlignment="1">
      <alignment horizontal="center"/>
    </xf>
    <xf numFmtId="0" fontId="25" fillId="2" borderId="3" xfId="0" applyFont="1" applyFill="1" applyBorder="1" applyAlignment="1">
      <alignment horizontal="center"/>
    </xf>
    <xf numFmtId="0" fontId="25" fillId="2" borderId="42" xfId="0" applyFont="1" applyFill="1" applyBorder="1" applyAlignment="1">
      <alignment horizontal="center"/>
    </xf>
    <xf numFmtId="0" fontId="0" fillId="0" borderId="75" xfId="0" applyBorder="1" applyAlignment="1">
      <alignment horizontal="center"/>
    </xf>
    <xf numFmtId="3" fontId="40" fillId="2" borderId="1" xfId="0" applyNumberFormat="1" applyFont="1" applyFill="1" applyBorder="1" applyAlignment="1">
      <alignment horizontal="center" vertical="center" wrapText="1"/>
    </xf>
    <xf numFmtId="0" fontId="37" fillId="2" borderId="10" xfId="0" applyFont="1" applyFill="1" applyBorder="1" applyAlignment="1">
      <alignment horizontal="center" vertical="center"/>
    </xf>
    <xf numFmtId="3" fontId="42" fillId="0" borderId="5" xfId="0" applyNumberFormat="1" applyFont="1" applyBorder="1" applyAlignment="1">
      <alignment horizontal="center" vertical="center" wrapText="1"/>
    </xf>
    <xf numFmtId="3" fontId="42" fillId="0" borderId="2" xfId="0" applyNumberFormat="1" applyFont="1" applyBorder="1" applyAlignment="1">
      <alignment horizontal="center" vertical="center" wrapText="1"/>
    </xf>
    <xf numFmtId="3" fontId="42" fillId="0" borderId="75" xfId="0" applyNumberFormat="1" applyFont="1" applyBorder="1" applyAlignment="1">
      <alignment horizontal="center" vertical="center" wrapText="1"/>
    </xf>
    <xf numFmtId="0" fontId="25" fillId="2" borderId="1" xfId="0" applyFont="1" applyFill="1" applyBorder="1" applyAlignment="1">
      <alignment horizontal="center" vertical="center" wrapText="1"/>
    </xf>
    <xf numFmtId="0" fontId="0" fillId="0" borderId="1" xfId="0" applyBorder="1" applyAlignment="1">
      <alignment horizontal="justify" vertical="center" wrapText="1"/>
    </xf>
    <xf numFmtId="14" fontId="0" fillId="0" borderId="1" xfId="0" applyNumberFormat="1" applyBorder="1" applyAlignment="1">
      <alignment horizontal="center" vertical="center" wrapText="1"/>
    </xf>
    <xf numFmtId="14" fontId="0" fillId="0" borderId="6" xfId="0" applyNumberFormat="1" applyBorder="1" applyAlignment="1">
      <alignment horizontal="center" vertical="center" wrapText="1"/>
    </xf>
    <xf numFmtId="0" fontId="0" fillId="0" borderId="5" xfId="0" applyBorder="1" applyAlignment="1">
      <alignment horizontal="left" vertical="center" wrapText="1"/>
    </xf>
    <xf numFmtId="0" fontId="0" fillId="0" borderId="2" xfId="0" applyBorder="1" applyAlignment="1">
      <alignment horizontal="justify" vertical="center" wrapText="1"/>
    </xf>
    <xf numFmtId="14" fontId="0" fillId="0" borderId="2" xfId="0" applyNumberFormat="1" applyBorder="1" applyAlignment="1">
      <alignment horizontal="center" vertical="center" wrapText="1"/>
    </xf>
    <xf numFmtId="14" fontId="0" fillId="0" borderId="75" xfId="0" applyNumberFormat="1" applyBorder="1" applyAlignment="1">
      <alignment horizontal="center" vertical="center" wrapText="1"/>
    </xf>
    <xf numFmtId="0" fontId="0" fillId="0" borderId="1" xfId="0" applyBorder="1" applyAlignment="1">
      <alignment horizontal="left" vertical="center"/>
    </xf>
    <xf numFmtId="0" fontId="44" fillId="0" borderId="1" xfId="0" applyFont="1" applyBorder="1" applyAlignment="1">
      <alignment horizontal="center" vertical="center" wrapText="1"/>
    </xf>
    <xf numFmtId="0" fontId="44" fillId="0" borderId="8" xfId="0" applyFont="1" applyBorder="1" applyAlignment="1">
      <alignment horizontal="center" vertical="center" wrapText="1"/>
    </xf>
    <xf numFmtId="0" fontId="0" fillId="0" borderId="1" xfId="0" applyBorder="1" applyAlignment="1">
      <alignment horizontal="left" wrapText="1"/>
    </xf>
    <xf numFmtId="0" fontId="44" fillId="0" borderId="2" xfId="0" applyFont="1" applyBorder="1" applyAlignment="1">
      <alignment horizontal="center" vertical="center" wrapText="1"/>
    </xf>
    <xf numFmtId="0" fontId="0" fillId="0" borderId="2" xfId="0" applyBorder="1" applyAlignment="1">
      <alignment horizontal="left" wrapText="1"/>
    </xf>
    <xf numFmtId="0" fontId="44" fillId="0" borderId="3" xfId="0" applyFont="1" applyBorder="1" applyAlignment="1">
      <alignment horizontal="center" vertical="center" wrapText="1"/>
    </xf>
    <xf numFmtId="0" fontId="0" fillId="0" borderId="3" xfId="0" applyBorder="1" applyAlignment="1">
      <alignment horizontal="left" wrapText="1"/>
    </xf>
    <xf numFmtId="0" fontId="44" fillId="0" borderId="11" xfId="0" applyFont="1" applyBorder="1" applyAlignment="1">
      <alignment horizontal="center" vertical="center" wrapText="1"/>
    </xf>
    <xf numFmtId="0" fontId="0" fillId="0" borderId="2" xfId="0"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horizontal="left" vertical="center" wrapText="1"/>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76" xfId="0" applyBorder="1" applyAlignment="1">
      <alignment horizontal="center" vertical="center"/>
    </xf>
    <xf numFmtId="0" fontId="44" fillId="0" borderId="6" xfId="0" applyFont="1" applyBorder="1" applyAlignment="1">
      <alignment horizontal="center" vertical="center" wrapText="1"/>
    </xf>
    <xf numFmtId="0" fontId="3" fillId="2" borderId="4" xfId="0" applyFont="1" applyFill="1" applyBorder="1" applyAlignment="1">
      <alignment horizontal="right"/>
    </xf>
    <xf numFmtId="0" fontId="3" fillId="2" borderId="5" xfId="0" applyFont="1" applyFill="1" applyBorder="1" applyAlignment="1">
      <alignment horizontal="right"/>
    </xf>
    <xf numFmtId="0" fontId="3" fillId="2" borderId="2" xfId="0" applyFont="1" applyFill="1" applyBorder="1" applyAlignment="1">
      <alignment horizontal="center"/>
    </xf>
    <xf numFmtId="0" fontId="3" fillId="2" borderId="75" xfId="0" applyFont="1" applyFill="1" applyBorder="1" applyAlignment="1">
      <alignment horizontal="center"/>
    </xf>
    <xf numFmtId="0" fontId="0" fillId="0" borderId="2" xfId="0" applyBorder="1" applyAlignment="1">
      <alignment vertical="center" wrapText="1"/>
    </xf>
    <xf numFmtId="0" fontId="0" fillId="0" borderId="3" xfId="0" applyBorder="1" applyAlignment="1">
      <alignment vertical="center" wrapText="1"/>
    </xf>
    <xf numFmtId="1" fontId="3" fillId="3" borderId="1" xfId="0" applyNumberFormat="1" applyFont="1" applyFill="1" applyBorder="1" applyAlignment="1">
      <alignment horizontal="center" vertical="center" wrapText="1"/>
    </xf>
    <xf numFmtId="0" fontId="40" fillId="2" borderId="1" xfId="0" applyFont="1" applyFill="1" applyBorder="1" applyAlignment="1">
      <alignment horizontal="right" vertical="center" wrapText="1" indent="1"/>
    </xf>
    <xf numFmtId="1" fontId="44" fillId="0" borderId="1" xfId="6" applyNumberFormat="1" applyFont="1" applyBorder="1" applyAlignment="1">
      <alignment horizontal="center" vertical="center"/>
    </xf>
    <xf numFmtId="0" fontId="40" fillId="3" borderId="7" xfId="0" applyFont="1" applyFill="1" applyBorder="1" applyAlignment="1">
      <alignment horizontal="right" vertical="center" wrapText="1"/>
    </xf>
    <xf numFmtId="0" fontId="40" fillId="3" borderId="8" xfId="0" applyFont="1" applyFill="1" applyBorder="1" applyAlignment="1">
      <alignment horizontal="right" vertical="center" wrapText="1"/>
    </xf>
    <xf numFmtId="0" fontId="40" fillId="2" borderId="4" xfId="0" applyFont="1" applyFill="1" applyBorder="1" applyAlignment="1">
      <alignment horizontal="right" vertical="center" wrapText="1"/>
    </xf>
    <xf numFmtId="0" fontId="0" fillId="0" borderId="11" xfId="0" applyBorder="1" applyAlignment="1">
      <alignment vertical="center" wrapText="1"/>
    </xf>
    <xf numFmtId="0" fontId="37" fillId="2" borderId="75" xfId="0" applyFont="1" applyFill="1" applyBorder="1" applyAlignment="1">
      <alignment horizontal="center" vertical="center" wrapText="1"/>
    </xf>
    <xf numFmtId="0" fontId="37" fillId="2" borderId="11" xfId="0" applyFont="1" applyFill="1" applyBorder="1" applyAlignment="1">
      <alignment horizontal="center" vertical="center" wrapText="1"/>
    </xf>
    <xf numFmtId="0" fontId="0" fillId="5" borderId="1" xfId="0" applyFill="1" applyBorder="1" applyAlignment="1">
      <alignment horizontal="center" vertical="center" wrapText="1"/>
    </xf>
    <xf numFmtId="0" fontId="35" fillId="0" borderId="1"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5" xfId="0" applyFont="1" applyBorder="1" applyAlignment="1">
      <alignment vertical="center" wrapText="1"/>
    </xf>
    <xf numFmtId="0" fontId="35" fillId="0" borderId="2" xfId="0" applyFont="1" applyBorder="1" applyAlignment="1">
      <alignment horizontal="center" vertical="center" wrapText="1"/>
    </xf>
    <xf numFmtId="0" fontId="35" fillId="0" borderId="75" xfId="0" applyFont="1" applyBorder="1" applyAlignment="1">
      <alignment horizontal="center" vertical="center" wrapText="1"/>
    </xf>
    <xf numFmtId="0" fontId="6" fillId="0" borderId="0" xfId="0" applyFont="1" applyAlignment="1">
      <alignment horizontal="center" vertical="center" wrapText="1"/>
    </xf>
    <xf numFmtId="0" fontId="25" fillId="6" borderId="1" xfId="0" applyFont="1" applyFill="1" applyBorder="1" applyAlignment="1">
      <alignment horizontal="center" vertical="center" wrapText="1"/>
    </xf>
    <xf numFmtId="0" fontId="3" fillId="6" borderId="5" xfId="0" applyFont="1" applyFill="1" applyBorder="1" applyAlignment="1">
      <alignment horizontal="right" vertical="center" wrapText="1"/>
    </xf>
    <xf numFmtId="0" fontId="3" fillId="6" borderId="2" xfId="0" applyFont="1" applyFill="1" applyBorder="1" applyAlignment="1">
      <alignment horizontal="center" vertical="center" wrapText="1"/>
    </xf>
    <xf numFmtId="0" fontId="3" fillId="6" borderId="75"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2" borderId="8" xfId="0" applyFont="1" applyFill="1" applyBorder="1" applyAlignment="1">
      <alignment horizontal="right"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right" vertical="center" wrapText="1"/>
    </xf>
    <xf numFmtId="0" fontId="3" fillId="2" borderId="2" xfId="0" applyFont="1" applyFill="1" applyBorder="1" applyAlignment="1">
      <alignment horizontal="center" vertical="center" wrapText="1"/>
    </xf>
    <xf numFmtId="0" fontId="3" fillId="2" borderId="75" xfId="0" applyFont="1" applyFill="1" applyBorder="1" applyAlignment="1">
      <alignment horizontal="center" vertical="center" wrapText="1"/>
    </xf>
    <xf numFmtId="0" fontId="3" fillId="2" borderId="2" xfId="0" applyFont="1" applyFill="1" applyBorder="1" applyAlignment="1">
      <alignment horizontal="right" vertical="center" wrapText="1"/>
    </xf>
    <xf numFmtId="0" fontId="0" fillId="0" borderId="22" xfId="0" applyBorder="1" applyAlignment="1">
      <alignment horizontal="center"/>
    </xf>
    <xf numFmtId="0" fontId="3" fillId="15" borderId="22" xfId="0" applyFont="1" applyFill="1" applyBorder="1" applyAlignment="1">
      <alignment horizontal="center"/>
    </xf>
    <xf numFmtId="0" fontId="0" fillId="0" borderId="36" xfId="0" applyBorder="1"/>
    <xf numFmtId="0" fontId="3" fillId="14" borderId="36" xfId="0" applyFont="1" applyFill="1" applyBorder="1" applyAlignment="1">
      <alignment horizontal="right"/>
    </xf>
    <xf numFmtId="0" fontId="0" fillId="0" borderId="23" xfId="0" applyBorder="1" applyAlignment="1">
      <alignment horizontal="center"/>
    </xf>
    <xf numFmtId="0" fontId="3" fillId="15" borderId="23" xfId="0" applyFont="1" applyFill="1" applyBorder="1" applyAlignment="1">
      <alignment horizontal="center"/>
    </xf>
    <xf numFmtId="0" fontId="3" fillId="13" borderId="33" xfId="0" applyFont="1" applyFill="1" applyBorder="1" applyAlignment="1">
      <alignment horizontal="right"/>
    </xf>
    <xf numFmtId="0" fontId="3" fillId="12" borderId="17" xfId="0" applyFont="1" applyFill="1" applyBorder="1" applyAlignment="1">
      <alignment horizontal="center"/>
    </xf>
    <xf numFmtId="0" fontId="3" fillId="12" borderId="34" xfId="0" applyFont="1" applyFill="1" applyBorder="1" applyAlignment="1">
      <alignment horizontal="center"/>
    </xf>
    <xf numFmtId="0" fontId="45" fillId="11" borderId="15" xfId="0" applyFont="1" applyFill="1" applyBorder="1" applyAlignment="1">
      <alignment horizontal="center"/>
    </xf>
    <xf numFmtId="0" fontId="45" fillId="12" borderId="16" xfId="0" applyFont="1" applyFill="1" applyBorder="1" applyAlignment="1">
      <alignment horizontal="center"/>
    </xf>
    <xf numFmtId="0" fontId="45" fillId="12" borderId="13" xfId="0" applyFont="1" applyFill="1" applyBorder="1" applyAlignment="1">
      <alignment horizontal="center"/>
    </xf>
    <xf numFmtId="0" fontId="37" fillId="18" borderId="23" xfId="0" applyFont="1" applyFill="1" applyBorder="1" applyAlignment="1">
      <alignment horizontal="center" vertical="center" wrapText="1"/>
    </xf>
    <xf numFmtId="0" fontId="0" fillId="0" borderId="22" xfId="0" applyBorder="1" applyAlignment="1">
      <alignment horizontal="left" wrapText="1"/>
    </xf>
    <xf numFmtId="0" fontId="0" fillId="0" borderId="22" xfId="0" applyBorder="1" applyAlignment="1">
      <alignment horizontal="right"/>
    </xf>
    <xf numFmtId="0" fontId="0" fillId="0" borderId="22" xfId="0" applyBorder="1" applyAlignment="1">
      <alignment horizontal="left" vertical="top" wrapText="1"/>
    </xf>
    <xf numFmtId="0" fontId="3" fillId="0" borderId="33" xfId="0" applyFont="1" applyBorder="1" applyAlignment="1">
      <alignment horizontal="center" vertical="center" wrapText="1"/>
    </xf>
    <xf numFmtId="0" fontId="44" fillId="0" borderId="35" xfId="0" applyFont="1" applyBorder="1" applyAlignment="1">
      <alignment horizontal="center"/>
    </xf>
    <xf numFmtId="0" fontId="44" fillId="0" borderId="15" xfId="0" applyFont="1" applyBorder="1" applyAlignment="1">
      <alignment horizontal="center"/>
    </xf>
    <xf numFmtId="0" fontId="0" fillId="0" borderId="23" xfId="0" applyBorder="1" applyAlignment="1">
      <alignment horizontal="right"/>
    </xf>
    <xf numFmtId="0" fontId="3" fillId="17" borderId="56" xfId="0" applyFont="1" applyFill="1" applyBorder="1" applyAlignment="1">
      <alignment horizontal="right"/>
    </xf>
    <xf numFmtId="0" fontId="44" fillId="2" borderId="33" xfId="0" applyFont="1" applyFill="1" applyBorder="1"/>
    <xf numFmtId="0" fontId="3" fillId="17" borderId="17" xfId="0" applyFont="1" applyFill="1" applyBorder="1" applyAlignment="1">
      <alignment horizontal="right"/>
    </xf>
    <xf numFmtId="0" fontId="3" fillId="17" borderId="34" xfId="0" applyFont="1" applyFill="1" applyBorder="1" applyAlignment="1">
      <alignment horizontal="right"/>
    </xf>
    <xf numFmtId="0" fontId="45" fillId="2" borderId="3" xfId="0" applyFont="1" applyFill="1" applyBorder="1" applyAlignment="1">
      <alignment horizontal="center" vertical="center" wrapText="1"/>
    </xf>
    <xf numFmtId="0" fontId="0" fillId="0" borderId="8" xfId="0" applyBorder="1" applyAlignment="1">
      <alignment horizontal="justify" vertical="center" wrapText="1"/>
    </xf>
    <xf numFmtId="0" fontId="46" fillId="0" borderId="8" xfId="0" applyFont="1" applyBorder="1" applyAlignment="1">
      <alignment horizontal="justify" vertical="center" wrapText="1"/>
    </xf>
    <xf numFmtId="0" fontId="46" fillId="0" borderId="6" xfId="0" applyFont="1" applyBorder="1" applyAlignment="1">
      <alignment horizontal="center" vertical="center" wrapText="1"/>
    </xf>
    <xf numFmtId="3" fontId="6" fillId="0" borderId="1" xfId="0" applyNumberFormat="1" applyFont="1" applyBorder="1" applyAlignment="1">
      <alignment horizontal="center" vertical="center" wrapText="1"/>
    </xf>
    <xf numFmtId="3" fontId="0" fillId="0" borderId="1" xfId="0" applyNumberFormat="1" applyBorder="1" applyAlignment="1">
      <alignment horizontal="center" vertical="center" wrapText="1"/>
    </xf>
    <xf numFmtId="3" fontId="3" fillId="2" borderId="2" xfId="0" applyNumberFormat="1" applyFont="1" applyFill="1" applyBorder="1" applyAlignment="1">
      <alignment horizontal="center" vertical="center" wrapText="1"/>
    </xf>
    <xf numFmtId="0" fontId="33" fillId="0" borderId="6" xfId="0" applyFont="1" applyBorder="1" applyAlignment="1">
      <alignment horizontal="center" vertical="center" wrapText="1"/>
    </xf>
    <xf numFmtId="0" fontId="32" fillId="2" borderId="5" xfId="0" applyFont="1" applyFill="1" applyBorder="1" applyAlignment="1">
      <alignment horizontal="left" vertical="center" wrapText="1" indent="5"/>
    </xf>
    <xf numFmtId="0" fontId="32" fillId="2" borderId="2" xfId="0" applyFont="1" applyFill="1" applyBorder="1" applyAlignment="1">
      <alignment horizontal="center" vertical="center" wrapText="1"/>
    </xf>
    <xf numFmtId="0" fontId="32" fillId="2" borderId="75" xfId="0" applyFont="1" applyFill="1" applyBorder="1" applyAlignment="1">
      <alignment horizontal="center" vertical="center" wrapText="1"/>
    </xf>
    <xf numFmtId="0" fontId="46" fillId="0" borderId="6" xfId="0" applyFont="1" applyBorder="1" applyAlignment="1">
      <alignment vertical="center" wrapText="1"/>
    </xf>
    <xf numFmtId="0" fontId="0" fillId="0" borderId="6" xfId="0" applyBorder="1" applyAlignment="1">
      <alignment vertical="center" wrapText="1"/>
    </xf>
    <xf numFmtId="0" fontId="0" fillId="0" borderId="5" xfId="0" applyBorder="1" applyAlignment="1">
      <alignment horizontal="justify" vertical="center" wrapText="1"/>
    </xf>
    <xf numFmtId="0" fontId="0" fillId="0" borderId="75" xfId="0" applyBorder="1" applyAlignment="1">
      <alignment vertical="center" wrapText="1"/>
    </xf>
    <xf numFmtId="0" fontId="45" fillId="6" borderId="10" xfId="0" applyFont="1" applyFill="1" applyBorder="1" applyAlignment="1">
      <alignment horizontal="center" vertical="center" wrapText="1"/>
    </xf>
    <xf numFmtId="0" fontId="45" fillId="6" borderId="3" xfId="0" applyFont="1" applyFill="1" applyBorder="1" applyAlignment="1">
      <alignment horizontal="center" vertical="center" wrapText="1"/>
    </xf>
    <xf numFmtId="0" fontId="45" fillId="6" borderId="42" xfId="0" applyFont="1" applyFill="1" applyBorder="1" applyAlignment="1">
      <alignment horizontal="center" vertical="center" wrapText="1"/>
    </xf>
    <xf numFmtId="0" fontId="45" fillId="2" borderId="10" xfId="0" applyFont="1" applyFill="1" applyBorder="1" applyAlignment="1">
      <alignment horizontal="center" vertical="center" wrapText="1"/>
    </xf>
    <xf numFmtId="0" fontId="45" fillId="2" borderId="42"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0" fillId="0" borderId="29" xfId="0" applyBorder="1" applyAlignment="1">
      <alignment horizontal="center" vertical="center" wrapText="1"/>
    </xf>
    <xf numFmtId="3" fontId="0" fillId="0" borderId="30" xfId="0" applyNumberFormat="1" applyBorder="1" applyAlignment="1">
      <alignment horizontal="center" vertical="center"/>
    </xf>
    <xf numFmtId="3" fontId="0" fillId="0" borderId="31" xfId="0" applyNumberFormat="1" applyBorder="1" applyAlignment="1">
      <alignment horizontal="center" vertical="center"/>
    </xf>
    <xf numFmtId="3" fontId="0" fillId="0" borderId="32" xfId="0" applyNumberFormat="1" applyBorder="1" applyAlignment="1">
      <alignment horizontal="center" vertical="center"/>
    </xf>
    <xf numFmtId="0" fontId="0" fillId="0" borderId="25" xfId="0" applyBorder="1" applyAlignment="1">
      <alignment horizontal="center" vertical="center" wrapText="1"/>
    </xf>
    <xf numFmtId="3" fontId="0" fillId="0" borderId="26" xfId="0" applyNumberFormat="1" applyBorder="1" applyAlignment="1">
      <alignment horizontal="center" vertical="center"/>
    </xf>
    <xf numFmtId="3" fontId="0" fillId="0" borderId="27" xfId="0" applyNumberFormat="1" applyBorder="1" applyAlignment="1">
      <alignment horizontal="center" vertical="center"/>
    </xf>
    <xf numFmtId="3" fontId="0" fillId="0" borderId="28" xfId="0" applyNumberFormat="1" applyBorder="1" applyAlignment="1">
      <alignment horizontal="center" vertical="center"/>
    </xf>
    <xf numFmtId="0" fontId="3" fillId="7" borderId="1" xfId="0" applyFont="1" applyFill="1" applyBorder="1" applyAlignment="1">
      <alignment horizontal="center" vertical="center"/>
    </xf>
    <xf numFmtId="3" fontId="3" fillId="7" borderId="1" xfId="0" applyNumberFormat="1" applyFont="1" applyFill="1" applyBorder="1" applyAlignment="1">
      <alignment horizontal="center" vertical="center"/>
    </xf>
    <xf numFmtId="0" fontId="0" fillId="37" borderId="18" xfId="0" applyFill="1" applyBorder="1" applyAlignment="1">
      <alignment horizontal="center" vertical="center" wrapText="1"/>
    </xf>
    <xf numFmtId="3" fontId="0" fillId="37" borderId="19" xfId="0" applyNumberFormat="1" applyFill="1" applyBorder="1" applyAlignment="1">
      <alignment horizontal="center" vertical="center"/>
    </xf>
    <xf numFmtId="3" fontId="0" fillId="37" borderId="20" xfId="0" applyNumberFormat="1" applyFill="1" applyBorder="1" applyAlignment="1">
      <alignment horizontal="center" vertical="center"/>
    </xf>
    <xf numFmtId="3" fontId="0" fillId="37" borderId="21" xfId="0" applyNumberFormat="1" applyFill="1" applyBorder="1" applyAlignment="1">
      <alignment horizontal="center" vertical="center"/>
    </xf>
    <xf numFmtId="0" fontId="6" fillId="0" borderId="0" xfId="8" applyFont="1"/>
    <xf numFmtId="0" fontId="25" fillId="2" borderId="1" xfId="8" applyFont="1" applyFill="1" applyBorder="1" applyAlignment="1">
      <alignment horizontal="center" vertical="center" wrapText="1"/>
    </xf>
    <xf numFmtId="0" fontId="2" fillId="0" borderId="1" xfId="8" applyBorder="1" applyAlignment="1">
      <alignment horizontal="center" vertical="center" wrapText="1"/>
    </xf>
    <xf numFmtId="0" fontId="3" fillId="3" borderId="1" xfId="8" applyFont="1" applyFill="1" applyBorder="1" applyAlignment="1">
      <alignment horizontal="center" vertical="center" wrapText="1"/>
    </xf>
    <xf numFmtId="0" fontId="35" fillId="0" borderId="8" xfId="9" applyFont="1" applyBorder="1" applyAlignment="1">
      <alignment vertical="center" wrapText="1"/>
    </xf>
    <xf numFmtId="0" fontId="50" fillId="3" borderId="8" xfId="9" applyFont="1" applyFill="1" applyBorder="1" applyAlignment="1">
      <alignment horizontal="right" vertical="center" wrapText="1"/>
    </xf>
    <xf numFmtId="0" fontId="2" fillId="0" borderId="8" xfId="9" applyBorder="1" applyAlignment="1">
      <alignment vertical="center" wrapText="1"/>
    </xf>
    <xf numFmtId="0" fontId="2" fillId="0" borderId="6" xfId="8" applyBorder="1" applyAlignment="1">
      <alignment horizontal="center" vertical="center" wrapText="1"/>
    </xf>
    <xf numFmtId="0" fontId="3" fillId="3" borderId="6" xfId="8" applyFont="1" applyFill="1" applyBorder="1" applyAlignment="1">
      <alignment horizontal="center" vertical="center" wrapText="1"/>
    </xf>
    <xf numFmtId="0" fontId="3" fillId="2" borderId="5" xfId="8" applyFont="1" applyFill="1" applyBorder="1" applyAlignment="1">
      <alignment horizontal="right" vertical="center" wrapText="1"/>
    </xf>
    <xf numFmtId="0" fontId="3" fillId="2" borderId="2" xfId="8" applyFont="1" applyFill="1" applyBorder="1" applyAlignment="1">
      <alignment horizontal="center" vertical="center" wrapText="1"/>
    </xf>
    <xf numFmtId="0" fontId="3" fillId="2" borderId="75" xfId="8" applyFont="1" applyFill="1" applyBorder="1" applyAlignment="1">
      <alignment horizontal="center" vertical="center" wrapText="1"/>
    </xf>
    <xf numFmtId="0" fontId="2" fillId="0" borderId="1" xfId="10" applyBorder="1" applyAlignment="1">
      <alignment horizontal="center" vertical="center" wrapText="1"/>
    </xf>
    <xf numFmtId="0" fontId="2" fillId="0" borderId="1" xfId="10" applyBorder="1" applyAlignment="1">
      <alignment vertical="center" wrapText="1"/>
    </xf>
    <xf numFmtId="0" fontId="35" fillId="0" borderId="6" xfId="0" applyFont="1" applyBorder="1" applyAlignment="1">
      <alignment vertical="center" wrapText="1"/>
    </xf>
    <xf numFmtId="14" fontId="2" fillId="0" borderId="8" xfId="11" applyNumberFormat="1" applyFont="1" applyBorder="1" applyAlignment="1">
      <alignment horizontal="center" vertical="center" wrapText="1"/>
    </xf>
    <xf numFmtId="44" fontId="2" fillId="0" borderId="1" xfId="11" applyFont="1" applyBorder="1" applyAlignment="1">
      <alignment horizontal="center" vertical="center" wrapText="1"/>
    </xf>
    <xf numFmtId="49" fontId="2" fillId="0" borderId="1" xfId="11" applyNumberFormat="1" applyFont="1" applyBorder="1" applyAlignment="1">
      <alignment horizontal="center" vertical="center" wrapText="1"/>
    </xf>
    <xf numFmtId="0" fontId="44" fillId="0" borderId="1" xfId="0" applyFont="1" applyBorder="1" applyAlignment="1">
      <alignment horizontal="left" vertical="center" wrapText="1"/>
    </xf>
    <xf numFmtId="0" fontId="44" fillId="0" borderId="3" xfId="0" applyFont="1" applyBorder="1" applyAlignment="1">
      <alignment horizontal="left" vertical="center" wrapText="1"/>
    </xf>
    <xf numFmtId="166" fontId="35" fillId="0" borderId="1" xfId="0" applyNumberFormat="1" applyFont="1" applyBorder="1" applyAlignment="1">
      <alignment horizontal="center" vertical="center" shrinkToFit="1"/>
    </xf>
    <xf numFmtId="0" fontId="2" fillId="0" borderId="1" xfId="0" applyFont="1" applyBorder="1" applyAlignment="1">
      <alignment vertical="center"/>
    </xf>
    <xf numFmtId="14" fontId="2" fillId="0" borderId="1" xfId="11" applyNumberFormat="1" applyFont="1" applyBorder="1" applyAlignment="1">
      <alignment horizontal="center" vertical="center" wrapText="1"/>
    </xf>
    <xf numFmtId="0" fontId="2" fillId="0" borderId="1" xfId="10" applyBorder="1" applyAlignment="1">
      <alignment horizontal="left" vertical="center" wrapText="1"/>
    </xf>
    <xf numFmtId="0" fontId="2" fillId="0" borderId="1" xfId="0" applyFont="1" applyBorder="1" applyAlignment="1">
      <alignment vertical="center" wrapText="1"/>
    </xf>
    <xf numFmtId="14" fontId="2" fillId="0" borderId="1" xfId="11" applyNumberFormat="1" applyFont="1" applyFill="1" applyBorder="1" applyAlignment="1">
      <alignment horizontal="center" vertical="center" wrapText="1"/>
    </xf>
    <xf numFmtId="44" fontId="2" fillId="0" borderId="1" xfId="11" applyFont="1" applyFill="1" applyBorder="1" applyAlignment="1">
      <alignment horizontal="center" vertical="center" wrapText="1"/>
    </xf>
    <xf numFmtId="0" fontId="36" fillId="0" borderId="1" xfId="0" applyFont="1" applyBorder="1" applyAlignment="1">
      <alignment vertical="center" wrapText="1"/>
    </xf>
    <xf numFmtId="14" fontId="2" fillId="0" borderId="1" xfId="10" applyNumberFormat="1" applyBorder="1" applyAlignment="1">
      <alignment horizontal="center" vertical="center" wrapText="1"/>
    </xf>
    <xf numFmtId="0" fontId="35"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36" fillId="0" borderId="1" xfId="0" applyFont="1" applyBorder="1" applyAlignment="1">
      <alignment horizontal="left" vertical="center" wrapText="1"/>
    </xf>
    <xf numFmtId="14" fontId="2" fillId="0" borderId="1" xfId="10" applyNumberFormat="1" applyBorder="1" applyAlignment="1">
      <alignment horizontal="left" vertical="center" wrapText="1"/>
    </xf>
    <xf numFmtId="0" fontId="2" fillId="0" borderId="1" xfId="0" applyFont="1" applyBorder="1" applyAlignment="1">
      <alignment horizontal="center" wrapText="1"/>
    </xf>
    <xf numFmtId="0" fontId="2" fillId="0" borderId="1" xfId="0" applyFont="1" applyBorder="1" applyAlignment="1">
      <alignment wrapText="1"/>
    </xf>
    <xf numFmtId="0" fontId="2" fillId="8" borderId="1" xfId="0" applyFont="1" applyFill="1" applyBorder="1" applyAlignment="1">
      <alignment wrapText="1"/>
    </xf>
    <xf numFmtId="14" fontId="2" fillId="0" borderId="1" xfId="0" applyNumberFormat="1" applyFont="1" applyBorder="1" applyAlignment="1">
      <alignment horizontal="center" wrapText="1"/>
    </xf>
    <xf numFmtId="14" fontId="2" fillId="8" borderId="1" xfId="0" applyNumberFormat="1" applyFont="1" applyFill="1" applyBorder="1" applyAlignment="1">
      <alignment horizontal="right" wrapText="1"/>
    </xf>
    <xf numFmtId="0" fontId="2" fillId="8" borderId="1" xfId="0" applyFont="1" applyFill="1" applyBorder="1" applyAlignment="1">
      <alignment horizontal="center" wrapText="1"/>
    </xf>
    <xf numFmtId="14" fontId="2" fillId="0" borderId="1" xfId="0" applyNumberFormat="1" applyFont="1" applyBorder="1" applyAlignment="1">
      <alignment horizontal="right" wrapText="1"/>
    </xf>
    <xf numFmtId="0" fontId="2" fillId="0" borderId="8" xfId="10" applyBorder="1" applyAlignment="1">
      <alignment horizontal="center" vertical="center" wrapText="1"/>
    </xf>
    <xf numFmtId="0" fontId="2" fillId="0" borderId="8" xfId="0" applyFont="1" applyBorder="1" applyAlignment="1">
      <alignment horizontal="center" wrapText="1"/>
    </xf>
    <xf numFmtId="0" fontId="2" fillId="0" borderId="6" xfId="0" applyFont="1" applyBorder="1" applyAlignment="1">
      <alignment horizontal="right" vertical="center" wrapText="1"/>
    </xf>
    <xf numFmtId="0" fontId="2" fillId="0" borderId="5" xfId="0" applyFont="1" applyBorder="1" applyAlignment="1">
      <alignment horizontal="center" wrapText="1"/>
    </xf>
    <xf numFmtId="0" fontId="2" fillId="0" borderId="2" xfId="0" applyFont="1" applyBorder="1" applyAlignment="1">
      <alignment horizontal="center" wrapText="1"/>
    </xf>
    <xf numFmtId="0" fontId="2" fillId="8" borderId="2" xfId="0" applyFont="1" applyFill="1" applyBorder="1" applyAlignment="1">
      <alignment wrapText="1"/>
    </xf>
    <xf numFmtId="14" fontId="2" fillId="8" borderId="2" xfId="0" applyNumberFormat="1" applyFont="1" applyFill="1" applyBorder="1" applyAlignment="1">
      <alignment horizontal="center" wrapText="1"/>
    </xf>
    <xf numFmtId="0" fontId="2" fillId="8" borderId="2" xfId="0" applyFont="1" applyFill="1" applyBorder="1" applyAlignment="1">
      <alignment horizontal="center" wrapText="1"/>
    </xf>
    <xf numFmtId="0" fontId="2" fillId="0" borderId="75" xfId="0" applyFont="1" applyBorder="1" applyAlignment="1">
      <alignment horizontal="right" vertical="center" wrapText="1"/>
    </xf>
    <xf numFmtId="0" fontId="44" fillId="0" borderId="1" xfId="0" applyFont="1" applyBorder="1" applyAlignment="1">
      <alignment horizontal="center"/>
    </xf>
    <xf numFmtId="0" fontId="44" fillId="0" borderId="1" xfId="0" applyFont="1" applyBorder="1" applyAlignment="1">
      <alignment wrapText="1"/>
    </xf>
    <xf numFmtId="0" fontId="44" fillId="0" borderId="1" xfId="0" applyFont="1" applyBorder="1" applyAlignment="1">
      <alignment horizontal="center" wrapText="1"/>
    </xf>
    <xf numFmtId="0" fontId="44" fillId="0" borderId="1" xfId="0" applyFont="1" applyBorder="1" applyAlignment="1">
      <alignment vertical="center" wrapText="1"/>
    </xf>
    <xf numFmtId="0" fontId="44" fillId="0" borderId="8" xfId="0" applyFont="1" applyBorder="1" applyAlignment="1">
      <alignment vertical="center"/>
    </xf>
    <xf numFmtId="0" fontId="44" fillId="0" borderId="6" xfId="0" applyFont="1" applyBorder="1" applyAlignment="1">
      <alignment horizontal="center"/>
    </xf>
    <xf numFmtId="0" fontId="37" fillId="9" borderId="3" xfId="0" applyFont="1" applyFill="1" applyBorder="1" applyAlignment="1">
      <alignment horizontal="center" vertical="center" wrapText="1"/>
    </xf>
    <xf numFmtId="0" fontId="37" fillId="9" borderId="42"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40" fillId="2" borderId="2" xfId="0" applyFont="1" applyFill="1" applyBorder="1" applyAlignment="1">
      <alignment horizontal="center"/>
    </xf>
    <xf numFmtId="0" fontId="40" fillId="2" borderId="75" xfId="0" applyFont="1" applyFill="1" applyBorder="1" applyAlignment="1">
      <alignment horizontal="center"/>
    </xf>
    <xf numFmtId="0" fontId="50" fillId="2" borderId="1" xfId="0" applyFont="1" applyFill="1" applyBorder="1" applyAlignment="1">
      <alignment horizontal="center" vertical="center" wrapText="1"/>
    </xf>
    <xf numFmtId="0" fontId="35" fillId="0" borderId="8" xfId="0" applyFont="1" applyBorder="1" applyAlignment="1">
      <alignment horizontal="center" vertical="center" wrapText="1"/>
    </xf>
    <xf numFmtId="44" fontId="35" fillId="0" borderId="6" xfId="2" applyFont="1" applyBorder="1" applyAlignment="1">
      <alignment horizontal="right" vertical="center" wrapText="1"/>
    </xf>
    <xf numFmtId="0" fontId="51" fillId="2" borderId="10" xfId="0" applyFont="1" applyFill="1" applyBorder="1" applyAlignment="1">
      <alignment horizontal="center" vertical="center" wrapText="1"/>
    </xf>
    <xf numFmtId="0" fontId="51" fillId="2" borderId="3" xfId="0" applyFont="1" applyFill="1" applyBorder="1" applyAlignment="1">
      <alignment horizontal="center" vertical="center" wrapText="1"/>
    </xf>
    <xf numFmtId="0" fontId="51" fillId="2" borderId="42" xfId="0" applyFont="1" applyFill="1" applyBorder="1" applyAlignment="1">
      <alignment horizontal="center" vertical="center" wrapText="1"/>
    </xf>
    <xf numFmtId="0" fontId="50" fillId="2" borderId="5" xfId="0" applyFont="1" applyFill="1" applyBorder="1" applyAlignment="1">
      <alignment horizontal="right" vertical="center" wrapText="1"/>
    </xf>
    <xf numFmtId="0" fontId="50" fillId="2" borderId="2" xfId="0" applyFont="1" applyFill="1" applyBorder="1" applyAlignment="1">
      <alignment horizontal="right" vertical="center" wrapText="1"/>
    </xf>
    <xf numFmtId="44" fontId="50" fillId="2" borderId="75" xfId="2" applyFont="1" applyFill="1" applyBorder="1" applyAlignment="1">
      <alignment horizontal="right" vertical="center" wrapText="1"/>
    </xf>
    <xf numFmtId="6" fontId="0" fillId="8" borderId="1" xfId="0" applyNumberFormat="1" applyFill="1" applyBorder="1" applyAlignment="1">
      <alignment horizontal="right" vertical="center" wrapText="1"/>
    </xf>
    <xf numFmtId="6" fontId="0" fillId="8" borderId="1" xfId="0" applyNumberFormat="1" applyFill="1" applyBorder="1" applyAlignment="1">
      <alignment horizontal="center" vertical="center" wrapText="1"/>
    </xf>
    <xf numFmtId="6" fontId="0" fillId="0" borderId="1" xfId="0" applyNumberFormat="1" applyBorder="1" applyAlignment="1">
      <alignment horizontal="center" vertical="center" wrapText="1"/>
    </xf>
    <xf numFmtId="6" fontId="0" fillId="0" borderId="1" xfId="0" applyNumberFormat="1" applyBorder="1" applyAlignment="1">
      <alignment horizontal="right" vertical="center" wrapText="1"/>
    </xf>
    <xf numFmtId="0" fontId="44" fillId="2" borderId="1" xfId="0" applyFont="1" applyFill="1" applyBorder="1" applyAlignment="1">
      <alignment vertical="center" wrapText="1"/>
    </xf>
    <xf numFmtId="6" fontId="40" fillId="2" borderId="1" xfId="0" applyNumberFormat="1" applyFont="1" applyFill="1" applyBorder="1" applyAlignment="1">
      <alignment horizontal="center" vertical="center" wrapText="1"/>
    </xf>
    <xf numFmtId="6" fontId="0" fillId="37" borderId="1" xfId="0" applyNumberFormat="1" applyFill="1" applyBorder="1" applyAlignment="1">
      <alignment horizontal="right" vertical="center" wrapText="1"/>
    </xf>
    <xf numFmtId="6" fontId="0" fillId="37" borderId="1" xfId="0" applyNumberFormat="1" applyFill="1" applyBorder="1" applyAlignment="1">
      <alignment horizontal="center" vertical="center" wrapText="1"/>
    </xf>
    <xf numFmtId="0" fontId="30" fillId="0" borderId="0" xfId="9" applyFont="1" applyAlignment="1">
      <alignment horizontal="center"/>
    </xf>
    <xf numFmtId="0" fontId="6" fillId="0" borderId="7" xfId="9" applyFont="1" applyBorder="1" applyAlignment="1">
      <alignment horizontal="justify" vertical="center"/>
    </xf>
    <xf numFmtId="0" fontId="6" fillId="0" borderId="4" xfId="9" applyFont="1" applyBorder="1" applyAlignment="1">
      <alignment horizontal="justify" vertical="center"/>
    </xf>
    <xf numFmtId="0" fontId="45" fillId="2" borderId="9" xfId="9" applyFont="1" applyFill="1" applyBorder="1" applyAlignment="1">
      <alignment horizontal="center"/>
    </xf>
    <xf numFmtId="0" fontId="53" fillId="2" borderId="3" xfId="0" applyFont="1" applyFill="1" applyBorder="1" applyAlignment="1">
      <alignment horizontal="center" vertical="center" wrapText="1"/>
    </xf>
    <xf numFmtId="0" fontId="53" fillId="2" borderId="3" xfId="0" applyFont="1" applyFill="1" applyBorder="1" applyAlignment="1">
      <alignment horizontal="center" vertical="center"/>
    </xf>
    <xf numFmtId="0" fontId="54" fillId="0" borderId="1" xfId="0" applyFont="1" applyBorder="1"/>
    <xf numFmtId="167" fontId="54" fillId="0" borderId="1" xfId="1" applyNumberFormat="1" applyFont="1" applyBorder="1"/>
    <xf numFmtId="165" fontId="54" fillId="0" borderId="1" xfId="0" applyNumberFormat="1" applyFont="1" applyBorder="1" applyAlignment="1">
      <alignment horizontal="center"/>
    </xf>
    <xf numFmtId="0" fontId="53" fillId="0" borderId="0" xfId="0" applyFont="1"/>
    <xf numFmtId="0" fontId="54" fillId="0" borderId="0" xfId="0" applyFont="1"/>
    <xf numFmtId="0" fontId="53" fillId="2" borderId="1" xfId="0" applyFont="1" applyFill="1" applyBorder="1" applyAlignment="1">
      <alignment horizontal="center" vertical="center" wrapText="1"/>
    </xf>
    <xf numFmtId="0" fontId="53" fillId="2" borderId="1" xfId="0" applyFont="1" applyFill="1" applyBorder="1" applyAlignment="1">
      <alignment horizontal="center" vertical="center"/>
    </xf>
    <xf numFmtId="0" fontId="54" fillId="0" borderId="2" xfId="0" applyFont="1" applyBorder="1"/>
    <xf numFmtId="167" fontId="54" fillId="0" borderId="2" xfId="1" applyNumberFormat="1" applyFont="1" applyBorder="1"/>
    <xf numFmtId="165" fontId="54" fillId="0" borderId="2" xfId="0" applyNumberFormat="1" applyFont="1" applyBorder="1" applyAlignment="1">
      <alignment horizontal="center"/>
    </xf>
    <xf numFmtId="0" fontId="45" fillId="2" borderId="9" xfId="0" applyFont="1" applyFill="1" applyBorder="1" applyAlignment="1">
      <alignment horizontal="center"/>
    </xf>
    <xf numFmtId="0" fontId="54" fillId="0" borderId="7" xfId="0" applyFont="1" applyBorder="1" applyAlignment="1">
      <alignment horizontal="justify" vertical="center"/>
    </xf>
    <xf numFmtId="0" fontId="54" fillId="0" borderId="4" xfId="0" applyFont="1" applyBorder="1" applyAlignment="1">
      <alignment horizontal="justify" vertical="center"/>
    </xf>
    <xf numFmtId="0" fontId="57" fillId="0" borderId="1" xfId="0" applyFont="1" applyBorder="1" applyAlignment="1">
      <alignment horizontal="center" vertical="center" wrapText="1"/>
    </xf>
    <xf numFmtId="0" fontId="0" fillId="0" borderId="6" xfId="0" applyBorder="1" applyAlignment="1">
      <alignment horizontal="justify" vertical="center" wrapText="1"/>
    </xf>
    <xf numFmtId="3" fontId="0" fillId="0" borderId="2" xfId="0" applyNumberFormat="1" applyBorder="1" applyAlignment="1">
      <alignment horizontal="center" vertical="center" wrapText="1"/>
    </xf>
    <xf numFmtId="0" fontId="0" fillId="0" borderId="75" xfId="0" applyBorder="1" applyAlignment="1">
      <alignment horizontal="justify" vertical="center" wrapText="1"/>
    </xf>
    <xf numFmtId="0" fontId="58" fillId="0" borderId="0" xfId="0" applyFont="1" applyAlignment="1">
      <alignment vertical="center" readingOrder="1"/>
    </xf>
    <xf numFmtId="0" fontId="0" fillId="0" borderId="37" xfId="0" applyBorder="1" applyAlignment="1">
      <alignment horizontal="left" vertical="center"/>
    </xf>
    <xf numFmtId="0" fontId="0" fillId="0" borderId="38" xfId="0" applyBorder="1" applyAlignment="1">
      <alignment horizontal="left" vertical="center"/>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0" fillId="0" borderId="83" xfId="0" applyBorder="1" applyAlignment="1">
      <alignment horizontal="left" vertical="center"/>
    </xf>
    <xf numFmtId="0" fontId="0" fillId="0" borderId="84" xfId="0" applyBorder="1" applyAlignment="1">
      <alignment horizontal="left"/>
    </xf>
    <xf numFmtId="0" fontId="0" fillId="0" borderId="6" xfId="0" applyBorder="1" applyAlignment="1">
      <alignment horizontal="left"/>
    </xf>
    <xf numFmtId="0" fontId="37" fillId="2" borderId="10" xfId="12" applyFont="1" applyFill="1" applyBorder="1" applyAlignment="1">
      <alignment horizontal="center" vertical="center" wrapText="1"/>
    </xf>
    <xf numFmtId="0" fontId="37" fillId="2" borderId="3" xfId="12" applyFont="1" applyFill="1" applyBorder="1" applyAlignment="1">
      <alignment horizontal="center" vertical="center"/>
    </xf>
    <xf numFmtId="0" fontId="37" fillId="2" borderId="42" xfId="12" applyFont="1" applyFill="1" applyBorder="1" applyAlignment="1">
      <alignment horizontal="center" vertical="center"/>
    </xf>
    <xf numFmtId="0" fontId="0" fillId="0" borderId="2" xfId="0" applyBorder="1" applyAlignment="1">
      <alignment horizontal="left" vertical="center"/>
    </xf>
    <xf numFmtId="0" fontId="0" fillId="0" borderId="75" xfId="0" applyBorder="1" applyAlignment="1">
      <alignment horizontal="left"/>
    </xf>
    <xf numFmtId="0" fontId="0" fillId="0" borderId="39" xfId="0"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48" xfId="0"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9" xfId="0" applyBorder="1" applyAlignment="1">
      <alignment horizontal="center" vertical="center" wrapText="1"/>
    </xf>
    <xf numFmtId="0" fontId="0" fillId="0" borderId="37" xfId="0" applyBorder="1" applyAlignment="1">
      <alignment horizontal="center" vertical="center" wrapText="1"/>
    </xf>
    <xf numFmtId="0" fontId="0" fillId="0" borderId="76" xfId="0" applyBorder="1" applyAlignment="1">
      <alignment horizontal="center" vertical="center" wrapText="1"/>
    </xf>
    <xf numFmtId="0" fontId="0" fillId="0" borderId="83" xfId="0" applyBorder="1" applyAlignment="1">
      <alignment horizontal="center" vertical="center" wrapText="1"/>
    </xf>
    <xf numFmtId="0" fontId="0" fillId="0" borderId="85" xfId="0" applyBorder="1" applyAlignment="1">
      <alignment horizontal="center" vertical="center" wrapText="1"/>
    </xf>
    <xf numFmtId="0" fontId="0" fillId="0" borderId="86" xfId="0" applyBorder="1" applyAlignment="1">
      <alignment horizontal="center" vertical="center" wrapText="1"/>
    </xf>
    <xf numFmtId="0" fontId="37" fillId="2" borderId="3" xfId="12" applyFont="1" applyFill="1" applyBorder="1" applyAlignment="1">
      <alignment horizontal="center" vertical="center" wrapText="1"/>
    </xf>
    <xf numFmtId="0" fontId="0" fillId="0" borderId="38" xfId="0" applyBorder="1" applyAlignment="1">
      <alignment horizontal="center" vertical="center" wrapText="1"/>
    </xf>
    <xf numFmtId="0" fontId="0" fillId="0" borderId="84" xfId="0" applyBorder="1" applyAlignment="1">
      <alignment horizontal="center" vertical="center" wrapText="1"/>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37" fillId="2" borderId="11" xfId="12" applyFont="1" applyFill="1" applyBorder="1" applyAlignment="1">
      <alignment horizontal="center" vertical="center" wrapText="1"/>
    </xf>
    <xf numFmtId="0" fontId="37" fillId="2" borderId="11" xfId="12" applyFont="1" applyFill="1" applyBorder="1" applyAlignment="1">
      <alignment horizontal="center" vertical="center"/>
    </xf>
    <xf numFmtId="0" fontId="37" fillId="2" borderId="41" xfId="12" applyFont="1" applyFill="1" applyBorder="1" applyAlignment="1">
      <alignment horizontal="center" vertical="center"/>
    </xf>
    <xf numFmtId="0" fontId="0" fillId="0" borderId="89"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0" fillId="0" borderId="92" xfId="0" applyBorder="1" applyAlignment="1">
      <alignment horizontal="center" vertical="center" wrapText="1"/>
    </xf>
    <xf numFmtId="0" fontId="0" fillId="0" borderId="91" xfId="0" applyBorder="1" applyAlignment="1">
      <alignment horizontal="center" vertical="center"/>
    </xf>
    <xf numFmtId="0" fontId="6" fillId="0" borderId="4" xfId="0" applyFont="1" applyBorder="1"/>
    <xf numFmtId="0" fontId="45" fillId="2" borderId="3" xfId="0" applyFont="1" applyFill="1" applyBorder="1" applyAlignment="1">
      <alignment horizontal="center" vertical="center"/>
    </xf>
    <xf numFmtId="0" fontId="45" fillId="2" borderId="42" xfId="0" applyFont="1" applyFill="1" applyBorder="1" applyAlignment="1">
      <alignment horizontal="center" vertical="center"/>
    </xf>
    <xf numFmtId="0" fontId="60" fillId="0" borderId="8" xfId="0" applyFont="1" applyBorder="1" applyAlignment="1">
      <alignment wrapText="1"/>
    </xf>
    <xf numFmtId="0" fontId="60" fillId="0" borderId="1" xfId="0" applyFont="1" applyBorder="1" applyAlignment="1">
      <alignment horizontal="center" vertical="center"/>
    </xf>
    <xf numFmtId="0" fontId="60" fillId="0" borderId="6" xfId="0" applyFont="1" applyBorder="1" applyAlignment="1">
      <alignment horizontal="center" vertical="center"/>
    </xf>
    <xf numFmtId="0" fontId="60" fillId="0" borderId="5" xfId="0" applyFont="1" applyBorder="1" applyAlignment="1">
      <alignment wrapText="1"/>
    </xf>
    <xf numFmtId="0" fontId="60" fillId="0" borderId="2" xfId="0" applyFont="1" applyBorder="1" applyAlignment="1">
      <alignment horizontal="center" vertical="center"/>
    </xf>
    <xf numFmtId="0" fontId="60" fillId="0" borderId="75" xfId="0" applyFont="1" applyBorder="1" applyAlignment="1">
      <alignment horizontal="center" vertical="center"/>
    </xf>
    <xf numFmtId="0" fontId="44" fillId="0" borderId="43" xfId="13" applyFont="1" applyBorder="1" applyAlignment="1">
      <alignment horizontal="left" vertical="center" wrapText="1"/>
    </xf>
    <xf numFmtId="168" fontId="44" fillId="19" borderId="1" xfId="13" applyNumberFormat="1" applyFont="1" applyFill="1" applyBorder="1" applyAlignment="1">
      <alignment horizontal="center" vertical="center"/>
    </xf>
    <xf numFmtId="0" fontId="44" fillId="0" borderId="44" xfId="13" applyFont="1" applyBorder="1" applyAlignment="1">
      <alignment horizontal="left" vertical="center" wrapText="1"/>
    </xf>
    <xf numFmtId="0" fontId="44" fillId="0" borderId="45" xfId="13" applyFont="1" applyBorder="1" applyAlignment="1">
      <alignment horizontal="left" vertical="center" wrapText="1"/>
    </xf>
    <xf numFmtId="168" fontId="44" fillId="19" borderId="6" xfId="13" applyNumberFormat="1" applyFont="1" applyFill="1" applyBorder="1" applyAlignment="1">
      <alignment horizontal="center" vertical="center"/>
    </xf>
    <xf numFmtId="0" fontId="37" fillId="2" borderId="3" xfId="13" applyFont="1" applyFill="1" applyBorder="1" applyAlignment="1">
      <alignment horizontal="center" vertical="center" wrapText="1"/>
    </xf>
    <xf numFmtId="0" fontId="37" fillId="2" borderId="3" xfId="13" applyFont="1" applyFill="1" applyBorder="1" applyAlignment="1">
      <alignment horizontal="center" vertical="center"/>
    </xf>
    <xf numFmtId="0" fontId="37" fillId="2" borderId="42" xfId="13" applyFont="1" applyFill="1" applyBorder="1" applyAlignment="1">
      <alignment horizontal="center" vertical="center"/>
    </xf>
    <xf numFmtId="0" fontId="40" fillId="2" borderId="2" xfId="13" applyFont="1" applyFill="1" applyBorder="1" applyAlignment="1">
      <alignment horizontal="right" vertical="center" wrapText="1"/>
    </xf>
    <xf numFmtId="168" fontId="40" fillId="2" borderId="2" xfId="13" applyNumberFormat="1" applyFont="1" applyFill="1" applyBorder="1" applyAlignment="1">
      <alignment horizontal="center" vertical="center"/>
    </xf>
    <xf numFmtId="168" fontId="40" fillId="2" borderId="75" xfId="13" applyNumberFormat="1" applyFont="1" applyFill="1" applyBorder="1" applyAlignment="1">
      <alignment horizontal="center" vertical="center"/>
    </xf>
    <xf numFmtId="0" fontId="61" fillId="2" borderId="10" xfId="0" applyFont="1" applyFill="1" applyBorder="1" applyAlignment="1">
      <alignment horizontal="center"/>
    </xf>
    <xf numFmtId="0" fontId="61" fillId="2" borderId="42" xfId="0" applyFont="1" applyFill="1" applyBorder="1" applyAlignment="1">
      <alignment horizontal="center"/>
    </xf>
    <xf numFmtId="0" fontId="62" fillId="0" borderId="8" xfId="0" applyFont="1" applyBorder="1" applyAlignment="1">
      <alignment horizontal="left" vertical="center" wrapText="1"/>
    </xf>
    <xf numFmtId="0" fontId="62" fillId="0" borderId="6" xfId="0" applyFont="1" applyBorder="1" applyAlignment="1">
      <alignment horizontal="left" vertical="center" wrapText="1"/>
    </xf>
    <xf numFmtId="0" fontId="62" fillId="0" borderId="5" xfId="0" applyFont="1" applyBorder="1" applyAlignment="1">
      <alignment horizontal="left" vertical="center" wrapText="1"/>
    </xf>
    <xf numFmtId="0" fontId="62" fillId="0" borderId="75" xfId="0" applyFont="1" applyBorder="1" applyAlignment="1">
      <alignment horizontal="left" vertical="center" wrapText="1"/>
    </xf>
    <xf numFmtId="8" fontId="0" fillId="0" borderId="1" xfId="0" applyNumberFormat="1" applyBorder="1" applyAlignment="1">
      <alignment horizontal="center" vertical="center"/>
    </xf>
    <xf numFmtId="8" fontId="0" fillId="0" borderId="1" xfId="0" applyNumberFormat="1" applyBorder="1" applyAlignment="1">
      <alignment horizontal="center" vertical="center" wrapText="1"/>
    </xf>
    <xf numFmtId="0" fontId="0" fillId="0" borderId="6" xfId="0" applyBorder="1"/>
    <xf numFmtId="0" fontId="0" fillId="0" borderId="6" xfId="0" applyBorder="1" applyAlignment="1">
      <alignment wrapText="1"/>
    </xf>
    <xf numFmtId="0" fontId="44" fillId="0" borderId="6" xfId="0" applyFont="1" applyBorder="1" applyAlignment="1">
      <alignment vertical="center" wrapText="1"/>
    </xf>
    <xf numFmtId="0" fontId="37" fillId="2" borderId="42" xfId="0" applyFont="1" applyFill="1" applyBorder="1" applyAlignment="1">
      <alignment horizontal="center" vertical="center"/>
    </xf>
    <xf numFmtId="0" fontId="40" fillId="2" borderId="2" xfId="0" applyFont="1" applyFill="1" applyBorder="1" applyAlignment="1">
      <alignment horizontal="right" vertical="center" wrapText="1"/>
    </xf>
    <xf numFmtId="8" fontId="40" fillId="2" borderId="2" xfId="0" applyNumberFormat="1" applyFont="1" applyFill="1" applyBorder="1" applyAlignment="1">
      <alignment vertical="center" wrapText="1"/>
    </xf>
    <xf numFmtId="0" fontId="44" fillId="2" borderId="75" xfId="0" applyFont="1" applyFill="1" applyBorder="1"/>
    <xf numFmtId="0" fontId="37" fillId="2" borderId="3" xfId="0" applyFont="1" applyFill="1" applyBorder="1" applyAlignment="1">
      <alignment horizontal="center" vertical="center"/>
    </xf>
    <xf numFmtId="0" fontId="0" fillId="2" borderId="2" xfId="0" applyFill="1" applyBorder="1"/>
    <xf numFmtId="0" fontId="6" fillId="0" borderId="0" xfId="14" applyFont="1" applyAlignment="1">
      <alignment horizontal="center"/>
    </xf>
    <xf numFmtId="0" fontId="6" fillId="0" borderId="0" xfId="14" applyFont="1"/>
    <xf numFmtId="0" fontId="6" fillId="0" borderId="56" xfId="14" applyFont="1" applyBorder="1" applyAlignment="1">
      <alignment wrapText="1"/>
    </xf>
    <xf numFmtId="0" fontId="6" fillId="0" borderId="0" xfId="14" applyFont="1" applyAlignment="1">
      <alignment wrapText="1"/>
    </xf>
    <xf numFmtId="0" fontId="21" fillId="0" borderId="0" xfId="14"/>
    <xf numFmtId="0" fontId="30" fillId="13" borderId="57" xfId="14" applyFont="1" applyFill="1" applyBorder="1" applyAlignment="1">
      <alignment horizontal="center" vertical="center"/>
    </xf>
    <xf numFmtId="0" fontId="30" fillId="13" borderId="59" xfId="14" applyFont="1" applyFill="1" applyBorder="1" applyAlignment="1">
      <alignment horizontal="center" vertical="center"/>
    </xf>
    <xf numFmtId="0" fontId="30" fillId="13" borderId="58" xfId="14" applyFont="1" applyFill="1" applyBorder="1" applyAlignment="1">
      <alignment horizontal="center" vertical="center"/>
    </xf>
    <xf numFmtId="0" fontId="30" fillId="13" borderId="64" xfId="14" applyFont="1" applyFill="1" applyBorder="1" applyAlignment="1">
      <alignment horizontal="center" vertical="center"/>
    </xf>
    <xf numFmtId="0" fontId="30" fillId="13" borderId="65" xfId="14" applyFont="1" applyFill="1" applyBorder="1" applyAlignment="1">
      <alignment horizontal="center" vertical="center"/>
    </xf>
    <xf numFmtId="0" fontId="30" fillId="13" borderId="66" xfId="14" applyFont="1" applyFill="1" applyBorder="1" applyAlignment="1">
      <alignment horizontal="center" vertical="center"/>
    </xf>
    <xf numFmtId="0" fontId="30" fillId="13" borderId="60" xfId="14" applyFont="1" applyFill="1" applyBorder="1" applyAlignment="1">
      <alignment horizontal="center" vertical="center"/>
    </xf>
    <xf numFmtId="0" fontId="30" fillId="20" borderId="67" xfId="14" applyFont="1" applyFill="1" applyBorder="1" applyAlignment="1">
      <alignment horizontal="center" vertical="center"/>
    </xf>
    <xf numFmtId="0" fontId="30" fillId="20" borderId="68" xfId="14" applyFont="1" applyFill="1" applyBorder="1" applyAlignment="1">
      <alignment horizontal="center" vertical="center"/>
    </xf>
    <xf numFmtId="0" fontId="30" fillId="20" borderId="69" xfId="14" applyFont="1" applyFill="1" applyBorder="1" applyAlignment="1">
      <alignment horizontal="center" wrapText="1"/>
    </xf>
    <xf numFmtId="0" fontId="30" fillId="21" borderId="67" xfId="14" applyFont="1" applyFill="1" applyBorder="1" applyAlignment="1">
      <alignment horizontal="center" vertical="center"/>
    </xf>
    <xf numFmtId="0" fontId="30" fillId="21" borderId="68" xfId="14" applyFont="1" applyFill="1" applyBorder="1" applyAlignment="1">
      <alignment horizontal="center" vertical="center"/>
    </xf>
    <xf numFmtId="0" fontId="30" fillId="21" borderId="70" xfId="14" applyFont="1" applyFill="1" applyBorder="1" applyAlignment="1">
      <alignment horizontal="center" vertical="center"/>
    </xf>
    <xf numFmtId="0" fontId="2" fillId="0" borderId="57" xfId="14" applyFont="1" applyBorder="1" applyAlignment="1">
      <alignment horizontal="center" vertical="center"/>
    </xf>
    <xf numFmtId="0" fontId="2" fillId="0" borderId="58" xfId="14" applyFont="1" applyBorder="1" applyAlignment="1">
      <alignment horizontal="center" vertical="center"/>
    </xf>
    <xf numFmtId="0" fontId="2" fillId="0" borderId="64" xfId="14" applyFont="1" applyBorder="1" applyAlignment="1">
      <alignment horizontal="center" vertical="center"/>
    </xf>
    <xf numFmtId="0" fontId="2" fillId="0" borderId="65" xfId="14" applyFont="1" applyBorder="1" applyAlignment="1">
      <alignment horizontal="center" vertical="center"/>
    </xf>
    <xf numFmtId="0" fontId="2" fillId="0" borderId="71" xfId="14" applyFont="1" applyBorder="1" applyAlignment="1">
      <alignment horizontal="center" vertical="center"/>
    </xf>
    <xf numFmtId="0" fontId="2" fillId="0" borderId="67" xfId="14" applyFont="1" applyBorder="1" applyAlignment="1">
      <alignment horizontal="center" vertical="center"/>
    </xf>
    <xf numFmtId="0" fontId="2" fillId="0" borderId="68" xfId="14" applyFont="1" applyBorder="1" applyAlignment="1">
      <alignment horizontal="center" vertical="center"/>
    </xf>
    <xf numFmtId="0" fontId="2" fillId="0" borderId="68" xfId="14" applyFont="1" applyBorder="1" applyAlignment="1">
      <alignment horizontal="center"/>
    </xf>
    <xf numFmtId="170" fontId="2" fillId="0" borderId="69" xfId="14" applyNumberFormat="1" applyFont="1" applyBorder="1" applyAlignment="1">
      <alignment horizontal="center"/>
    </xf>
    <xf numFmtId="0" fontId="3" fillId="14" borderId="57" xfId="14" applyFont="1" applyFill="1" applyBorder="1" applyAlignment="1">
      <alignment horizontal="center" vertical="center"/>
    </xf>
    <xf numFmtId="0" fontId="3" fillId="14" borderId="58" xfId="14" applyFont="1" applyFill="1" applyBorder="1" applyAlignment="1">
      <alignment horizontal="center" vertical="center"/>
    </xf>
    <xf numFmtId="0" fontId="3" fillId="14" borderId="64" xfId="14" applyFont="1" applyFill="1" applyBorder="1" applyAlignment="1">
      <alignment horizontal="center" vertical="center"/>
    </xf>
    <xf numFmtId="0" fontId="3" fillId="14" borderId="65" xfId="14" applyFont="1" applyFill="1" applyBorder="1" applyAlignment="1">
      <alignment horizontal="center" vertical="center"/>
    </xf>
    <xf numFmtId="0" fontId="3" fillId="14" borderId="71" xfId="14" applyFont="1" applyFill="1" applyBorder="1" applyAlignment="1">
      <alignment horizontal="center" vertical="center"/>
    </xf>
    <xf numFmtId="0" fontId="3" fillId="14" borderId="67" xfId="14" applyFont="1" applyFill="1" applyBorder="1" applyAlignment="1">
      <alignment horizontal="center" vertical="center"/>
    </xf>
    <xf numFmtId="0" fontId="3" fillId="14" borderId="68" xfId="14" applyFont="1" applyFill="1" applyBorder="1" applyAlignment="1">
      <alignment horizontal="center" vertical="center"/>
    </xf>
    <xf numFmtId="170" fontId="3" fillId="14" borderId="69" xfId="14" applyNumberFormat="1" applyFont="1" applyFill="1" applyBorder="1" applyAlignment="1">
      <alignment horizontal="center"/>
    </xf>
    <xf numFmtId="0" fontId="3" fillId="13" borderId="57" xfId="14" applyFont="1" applyFill="1" applyBorder="1" applyAlignment="1">
      <alignment horizontal="center" vertical="center"/>
    </xf>
    <xf numFmtId="0" fontId="3" fillId="13" borderId="58" xfId="14" applyFont="1" applyFill="1" applyBorder="1" applyAlignment="1">
      <alignment horizontal="center" vertical="center"/>
    </xf>
    <xf numFmtId="0" fontId="3" fillId="13" borderId="72" xfId="14" applyFont="1" applyFill="1" applyBorder="1" applyAlignment="1">
      <alignment horizontal="center" vertical="center"/>
    </xf>
    <xf numFmtId="0" fontId="3" fillId="13" borderId="73" xfId="14" applyFont="1" applyFill="1" applyBorder="1" applyAlignment="1">
      <alignment horizontal="center" vertical="center"/>
    </xf>
    <xf numFmtId="0" fontId="3" fillId="13" borderId="74" xfId="14" applyFont="1" applyFill="1" applyBorder="1" applyAlignment="1">
      <alignment horizontal="center" vertical="center"/>
    </xf>
    <xf numFmtId="0" fontId="3" fillId="20" borderId="67" xfId="14" applyFont="1" applyFill="1" applyBorder="1" applyAlignment="1">
      <alignment horizontal="center" vertical="center"/>
    </xf>
    <xf numFmtId="0" fontId="3" fillId="20" borderId="68" xfId="14" applyFont="1" applyFill="1" applyBorder="1" applyAlignment="1">
      <alignment horizontal="center" vertical="center"/>
    </xf>
    <xf numFmtId="170" fontId="3" fillId="2" borderId="69" xfId="14" applyNumberFormat="1" applyFont="1" applyFill="1" applyBorder="1" applyAlignment="1">
      <alignment horizontal="center"/>
    </xf>
    <xf numFmtId="0" fontId="3" fillId="21" borderId="67" xfId="14" applyFont="1" applyFill="1" applyBorder="1" applyAlignment="1">
      <alignment horizontal="center" vertical="center"/>
    </xf>
    <xf numFmtId="0" fontId="3" fillId="21" borderId="68" xfId="14" applyFont="1" applyFill="1" applyBorder="1" applyAlignment="1">
      <alignment horizontal="center" vertical="center"/>
    </xf>
    <xf numFmtId="0" fontId="25" fillId="13" borderId="22" xfId="14" applyFont="1" applyFill="1" applyBorder="1" applyAlignment="1">
      <alignment vertical="center"/>
    </xf>
    <xf numFmtId="0" fontId="25" fillId="13" borderId="22" xfId="14" applyFont="1" applyFill="1" applyBorder="1" applyAlignment="1">
      <alignment horizontal="center" vertical="center" wrapText="1"/>
    </xf>
    <xf numFmtId="0" fontId="2" fillId="0" borderId="22" xfId="14" applyFont="1" applyBorder="1"/>
    <xf numFmtId="0" fontId="3" fillId="13" borderId="22" xfId="14" applyFont="1" applyFill="1" applyBorder="1" applyAlignment="1">
      <alignment horizontal="right"/>
    </xf>
    <xf numFmtId="0" fontId="3" fillId="13" borderId="22" xfId="14" applyFont="1" applyFill="1" applyBorder="1"/>
    <xf numFmtId="0" fontId="2" fillId="0" borderId="36" xfId="14" applyFont="1" applyBorder="1" applyAlignment="1">
      <alignment horizontal="left"/>
    </xf>
    <xf numFmtId="0" fontId="3" fillId="14" borderId="36" xfId="14" applyFont="1" applyFill="1" applyBorder="1" applyAlignment="1">
      <alignment horizontal="right"/>
    </xf>
    <xf numFmtId="0" fontId="3" fillId="11" borderId="24" xfId="14" applyFont="1" applyFill="1" applyBorder="1" applyAlignment="1">
      <alignment horizontal="right"/>
    </xf>
    <xf numFmtId="0" fontId="2" fillId="0" borderId="69" xfId="14" applyFont="1" applyBorder="1" applyAlignment="1">
      <alignment horizontal="center" vertical="center"/>
    </xf>
    <xf numFmtId="0" fontId="3" fillId="14" borderId="69" xfId="14" applyFont="1" applyFill="1" applyBorder="1" applyAlignment="1">
      <alignment horizontal="center" vertical="center"/>
    </xf>
    <xf numFmtId="0" fontId="3" fillId="21" borderId="69" xfId="14" applyFont="1" applyFill="1" applyBorder="1" applyAlignment="1">
      <alignment horizontal="center" vertical="center"/>
    </xf>
    <xf numFmtId="0" fontId="2" fillId="0" borderId="36" xfId="14" applyFont="1" applyBorder="1"/>
    <xf numFmtId="0" fontId="2" fillId="0" borderId="23" xfId="14" applyFont="1" applyBorder="1"/>
    <xf numFmtId="0" fontId="12" fillId="13" borderId="15" xfId="14" applyFont="1" applyFill="1" applyBorder="1" applyAlignment="1">
      <alignment vertical="center"/>
    </xf>
    <xf numFmtId="0" fontId="12" fillId="13" borderId="13" xfId="14" applyFont="1" applyFill="1" applyBorder="1" applyAlignment="1">
      <alignment horizontal="center" vertical="center" wrapText="1"/>
    </xf>
    <xf numFmtId="0" fontId="3" fillId="13" borderId="33" xfId="14" applyFont="1" applyFill="1" applyBorder="1" applyAlignment="1">
      <alignment horizontal="right"/>
    </xf>
    <xf numFmtId="0" fontId="3" fillId="13" borderId="34" xfId="14" applyFont="1" applyFill="1" applyBorder="1"/>
    <xf numFmtId="0" fontId="25" fillId="23" borderId="22" xfId="14" applyFont="1" applyFill="1" applyBorder="1" applyAlignment="1">
      <alignment horizontal="left" vertical="center" wrapText="1"/>
    </xf>
    <xf numFmtId="0" fontId="63" fillId="0" borderId="0" xfId="14" applyFont="1" applyAlignment="1">
      <alignment horizontal="left" vertical="center"/>
    </xf>
    <xf numFmtId="0" fontId="31" fillId="0" borderId="0" xfId="14" applyFont="1" applyAlignment="1">
      <alignment horizontal="center" vertical="center"/>
    </xf>
    <xf numFmtId="0" fontId="25" fillId="0" borderId="22" xfId="14" applyFont="1" applyBorder="1" applyAlignment="1">
      <alignment horizontal="left" vertical="center" wrapText="1"/>
    </xf>
    <xf numFmtId="0" fontId="64" fillId="0" borderId="0" xfId="14" applyFont="1" applyAlignment="1">
      <alignment horizontal="center" vertical="center"/>
    </xf>
    <xf numFmtId="0" fontId="64" fillId="0" borderId="0" xfId="14" applyFont="1" applyAlignment="1">
      <alignment horizontal="center" vertical="center" wrapText="1"/>
    </xf>
    <xf numFmtId="0" fontId="1" fillId="0" borderId="0" xfId="14" applyFont="1" applyAlignment="1">
      <alignment horizontal="center" vertical="center"/>
    </xf>
    <xf numFmtId="0" fontId="64" fillId="0" borderId="0" xfId="14" applyFont="1" applyAlignment="1">
      <alignment horizontal="left" vertical="center" wrapText="1"/>
    </xf>
    <xf numFmtId="1" fontId="1" fillId="0" borderId="0" xfId="14" applyNumberFormat="1" applyFont="1" applyAlignment="1">
      <alignment horizontal="center" vertical="center"/>
    </xf>
    <xf numFmtId="0" fontId="64" fillId="0" borderId="0" xfId="14" applyFont="1" applyAlignment="1">
      <alignment horizontal="left" vertical="center"/>
    </xf>
    <xf numFmtId="0" fontId="25" fillId="24" borderId="1" xfId="14" applyFont="1" applyFill="1" applyBorder="1" applyAlignment="1">
      <alignment vertical="center" wrapText="1"/>
    </xf>
    <xf numFmtId="0" fontId="25" fillId="0" borderId="0" xfId="14" applyFont="1" applyAlignment="1">
      <alignment vertical="center" wrapText="1"/>
    </xf>
    <xf numFmtId="0" fontId="25" fillId="0" borderId="0" xfId="14" applyFont="1" applyAlignment="1">
      <alignment horizontal="left" vertical="center"/>
    </xf>
    <xf numFmtId="0" fontId="1" fillId="0" borderId="0" xfId="14" applyFont="1"/>
    <xf numFmtId="1" fontId="1" fillId="0" borderId="0" xfId="14" applyNumberFormat="1" applyFont="1" applyAlignment="1">
      <alignment horizontal="center" vertical="center" wrapText="1"/>
    </xf>
    <xf numFmtId="0" fontId="25" fillId="13" borderId="54" xfId="14" applyFont="1" applyFill="1" applyBorder="1" applyAlignment="1">
      <alignment vertical="center" wrapText="1"/>
    </xf>
    <xf numFmtId="0" fontId="25" fillId="2" borderId="1" xfId="14" applyFont="1" applyFill="1" applyBorder="1" applyAlignment="1">
      <alignment horizontal="center" vertical="center" wrapText="1"/>
    </xf>
    <xf numFmtId="0" fontId="64" fillId="0" borderId="0" xfId="14" applyFont="1"/>
    <xf numFmtId="0" fontId="1" fillId="0" borderId="0" xfId="14" applyFont="1" applyAlignment="1">
      <alignment vertical="center"/>
    </xf>
    <xf numFmtId="0" fontId="64" fillId="0" borderId="0" xfId="14" applyFont="1" applyAlignment="1">
      <alignment horizontal="left"/>
    </xf>
    <xf numFmtId="0" fontId="35" fillId="0" borderId="22" xfId="14" applyFont="1" applyBorder="1" applyAlignment="1">
      <alignment horizontal="left" vertical="center" wrapText="1"/>
    </xf>
    <xf numFmtId="0" fontId="35" fillId="0" borderId="22" xfId="14" applyFont="1" applyBorder="1" applyAlignment="1">
      <alignment horizontal="center" vertical="center" wrapText="1"/>
    </xf>
    <xf numFmtId="0" fontId="35" fillId="0" borderId="0" xfId="14" applyFont="1" applyAlignment="1">
      <alignment horizontal="center"/>
    </xf>
    <xf numFmtId="0" fontId="35" fillId="0" borderId="17" xfId="14" applyFont="1" applyBorder="1" applyAlignment="1">
      <alignment horizontal="left" vertical="center" wrapText="1"/>
    </xf>
    <xf numFmtId="0" fontId="35" fillId="0" borderId="17" xfId="14" applyFont="1" applyBorder="1" applyAlignment="1">
      <alignment horizontal="center" vertical="center" wrapText="1"/>
    </xf>
    <xf numFmtId="0" fontId="35" fillId="0" borderId="1" xfId="14" applyFont="1" applyBorder="1" applyAlignment="1">
      <alignment horizontal="left" vertical="center" wrapText="1"/>
    </xf>
    <xf numFmtId="0" fontId="35" fillId="0" borderId="1" xfId="14" applyFont="1" applyBorder="1" applyAlignment="1">
      <alignment horizontal="center" vertical="center" wrapText="1"/>
    </xf>
    <xf numFmtId="0" fontId="35" fillId="0" borderId="2" xfId="14" applyFont="1" applyBorder="1" applyAlignment="1">
      <alignment horizontal="left" vertical="center" wrapText="1"/>
    </xf>
    <xf numFmtId="0" fontId="35" fillId="0" borderId="2" xfId="14" applyFont="1" applyBorder="1" applyAlignment="1">
      <alignment horizontal="center" vertical="center" wrapText="1"/>
    </xf>
    <xf numFmtId="0" fontId="25" fillId="13" borderId="16" xfId="14" applyFont="1" applyFill="1" applyBorder="1" applyAlignment="1">
      <alignment horizontal="left" vertical="center" wrapText="1"/>
    </xf>
    <xf numFmtId="0" fontId="25" fillId="13" borderId="16" xfId="14" applyFont="1" applyFill="1" applyBorder="1" applyAlignment="1">
      <alignment horizontal="center" vertical="center" wrapText="1"/>
    </xf>
    <xf numFmtId="0" fontId="35" fillId="0" borderId="36" xfId="14" applyFont="1" applyBorder="1" applyAlignment="1">
      <alignment horizontal="left" vertical="center" wrapText="1"/>
    </xf>
    <xf numFmtId="0" fontId="35" fillId="0" borderId="23" xfId="14" applyFont="1" applyBorder="1" applyAlignment="1">
      <alignment horizontal="center" vertical="center" wrapText="1"/>
    </xf>
    <xf numFmtId="0" fontId="25" fillId="13" borderId="15" xfId="14" applyFont="1" applyFill="1" applyBorder="1" applyAlignment="1">
      <alignment horizontal="left" vertical="center" wrapText="1"/>
    </xf>
    <xf numFmtId="0" fontId="25" fillId="13" borderId="13" xfId="14" applyFont="1" applyFill="1" applyBorder="1" applyAlignment="1">
      <alignment horizontal="center" vertical="center" wrapText="1"/>
    </xf>
    <xf numFmtId="0" fontId="35" fillId="0" borderId="33" xfId="14" applyFont="1" applyBorder="1" applyAlignment="1">
      <alignment horizontal="left" vertical="center" wrapText="1"/>
    </xf>
    <xf numFmtId="0" fontId="35" fillId="0" borderId="34" xfId="14" applyFont="1" applyBorder="1" applyAlignment="1">
      <alignment horizontal="center" vertical="center" wrapText="1"/>
    </xf>
    <xf numFmtId="1" fontId="2" fillId="0" borderId="22" xfId="14" applyNumberFormat="1" applyFont="1" applyBorder="1" applyAlignment="1">
      <alignment horizontal="center" vertical="center" wrapText="1"/>
    </xf>
    <xf numFmtId="1" fontId="2" fillId="0" borderId="23" xfId="14" applyNumberFormat="1" applyFont="1" applyBorder="1" applyAlignment="1">
      <alignment horizontal="center" vertical="center" wrapText="1"/>
    </xf>
    <xf numFmtId="1" fontId="2" fillId="0" borderId="17" xfId="14" applyNumberFormat="1" applyFont="1" applyBorder="1" applyAlignment="1">
      <alignment horizontal="center" vertical="center" wrapText="1"/>
    </xf>
    <xf numFmtId="1" fontId="2" fillId="0" borderId="34" xfId="14" applyNumberFormat="1" applyFont="1" applyBorder="1" applyAlignment="1">
      <alignment horizontal="center" vertical="center" wrapText="1"/>
    </xf>
    <xf numFmtId="0" fontId="25" fillId="2" borderId="6" xfId="14" applyFont="1" applyFill="1" applyBorder="1" applyAlignment="1">
      <alignment horizontal="center" vertical="center" wrapText="1"/>
    </xf>
    <xf numFmtId="1" fontId="2" fillId="0" borderId="1" xfId="14" applyNumberFormat="1" applyFont="1" applyBorder="1" applyAlignment="1">
      <alignment horizontal="center" vertical="center" wrapText="1"/>
    </xf>
    <xf numFmtId="1" fontId="2" fillId="0" borderId="2" xfId="14" applyNumberFormat="1" applyFont="1" applyBorder="1" applyAlignment="1">
      <alignment horizontal="center" vertical="center" wrapText="1"/>
    </xf>
    <xf numFmtId="0" fontId="2" fillId="0" borderId="1" xfId="14" applyFont="1" applyBorder="1" applyAlignment="1">
      <alignment horizontal="left" vertical="center"/>
    </xf>
    <xf numFmtId="0" fontId="2" fillId="0" borderId="1" xfId="14" applyFont="1" applyBorder="1" applyAlignment="1">
      <alignment horizontal="center" vertical="center"/>
    </xf>
    <xf numFmtId="9" fontId="2" fillId="0" borderId="6" xfId="16" applyFont="1" applyBorder="1" applyAlignment="1">
      <alignment horizontal="center" vertical="center"/>
    </xf>
    <xf numFmtId="0" fontId="3" fillId="2" borderId="2" xfId="14" applyFont="1" applyFill="1" applyBorder="1" applyAlignment="1">
      <alignment horizontal="right" vertical="center"/>
    </xf>
    <xf numFmtId="1" fontId="3" fillId="2" borderId="2" xfId="14" applyNumberFormat="1" applyFont="1" applyFill="1" applyBorder="1" applyAlignment="1">
      <alignment horizontal="center" vertical="center"/>
    </xf>
    <xf numFmtId="0" fontId="3" fillId="2" borderId="75" xfId="14" applyFont="1" applyFill="1" applyBorder="1" applyAlignment="1">
      <alignment horizontal="center" vertical="center"/>
    </xf>
    <xf numFmtId="0" fontId="51" fillId="13" borderId="1" xfId="14" applyFont="1" applyFill="1" applyBorder="1" applyAlignment="1">
      <alignment horizontal="center" vertical="center" wrapText="1" readingOrder="1"/>
    </xf>
    <xf numFmtId="0" fontId="2" fillId="0" borderId="22" xfId="14" applyFont="1" applyBorder="1" applyAlignment="1">
      <alignment wrapText="1"/>
    </xf>
    <xf numFmtId="0" fontId="2" fillId="0" borderId="22" xfId="14" applyFont="1" applyBorder="1" applyAlignment="1">
      <alignment horizontal="center" vertical="center"/>
    </xf>
    <xf numFmtId="0" fontId="50" fillId="0" borderId="50" xfId="14" applyFont="1" applyBorder="1" applyAlignment="1">
      <alignment horizontal="center" vertical="center"/>
    </xf>
    <xf numFmtId="0" fontId="50" fillId="0" borderId="51" xfId="14" applyFont="1" applyBorder="1" applyAlignment="1">
      <alignment horizontal="center" vertical="center"/>
    </xf>
    <xf numFmtId="0" fontId="50" fillId="0" borderId="52" xfId="14" applyFont="1" applyBorder="1" applyAlignment="1">
      <alignment horizontal="center" vertical="center"/>
    </xf>
    <xf numFmtId="0" fontId="50" fillId="0" borderId="2" xfId="14" applyFont="1" applyBorder="1" applyAlignment="1">
      <alignment horizontal="center" vertical="center"/>
    </xf>
    <xf numFmtId="0" fontId="50" fillId="0" borderId="11" xfId="14" applyFont="1" applyBorder="1" applyAlignment="1">
      <alignment horizontal="center" vertical="center"/>
    </xf>
    <xf numFmtId="0" fontId="50" fillId="0" borderId="3" xfId="14" applyFont="1" applyBorder="1" applyAlignment="1">
      <alignment horizontal="center" vertical="center"/>
    </xf>
    <xf numFmtId="0" fontId="2" fillId="0" borderId="13" xfId="14" applyFont="1" applyBorder="1" applyAlignment="1">
      <alignment horizontal="center" vertical="center"/>
    </xf>
    <xf numFmtId="0" fontId="2" fillId="0" borderId="23" xfId="14" applyFont="1" applyBorder="1" applyAlignment="1">
      <alignment horizontal="center" vertical="center"/>
    </xf>
    <xf numFmtId="0" fontId="50" fillId="13" borderId="82" xfId="14" applyFont="1" applyFill="1" applyBorder="1" applyAlignment="1">
      <alignment horizontal="right" vertical="center" wrapText="1" readingOrder="1"/>
    </xf>
    <xf numFmtId="0" fontId="50" fillId="13" borderId="35" xfId="14" applyFont="1" applyFill="1" applyBorder="1" applyAlignment="1">
      <alignment horizontal="right" vertical="center" wrapText="1" readingOrder="1"/>
    </xf>
    <xf numFmtId="0" fontId="50" fillId="13" borderId="17" xfId="14" applyFont="1" applyFill="1" applyBorder="1" applyAlignment="1">
      <alignment horizontal="center" vertical="center" wrapText="1" readingOrder="1"/>
    </xf>
    <xf numFmtId="0" fontId="3" fillId="13" borderId="34" xfId="14" applyFont="1" applyFill="1" applyBorder="1" applyAlignment="1">
      <alignment horizontal="center" vertical="center"/>
    </xf>
    <xf numFmtId="0" fontId="61" fillId="2" borderId="10" xfId="0" applyFont="1" applyFill="1" applyBorder="1" applyAlignment="1">
      <alignment horizontal="center" vertical="center" wrapText="1"/>
    </xf>
    <xf numFmtId="0" fontId="61" fillId="2" borderId="3" xfId="0" applyFont="1" applyFill="1" applyBorder="1" applyAlignment="1">
      <alignment horizontal="center" vertical="center" wrapText="1"/>
    </xf>
    <xf numFmtId="0" fontId="61" fillId="2" borderId="42" xfId="0" applyFont="1" applyFill="1" applyBorder="1" applyAlignment="1">
      <alignment horizontal="center" vertical="center" wrapText="1"/>
    </xf>
    <xf numFmtId="0" fontId="60" fillId="0" borderId="8" xfId="0" applyFont="1" applyBorder="1" applyAlignment="1">
      <alignment vertical="center" wrapText="1"/>
    </xf>
    <xf numFmtId="0" fontId="60" fillId="0" borderId="1" xfId="0" applyFont="1" applyBorder="1" applyAlignment="1">
      <alignment horizontal="center" vertical="center" wrapText="1"/>
    </xf>
    <xf numFmtId="0" fontId="60" fillId="0" borderId="1" xfId="0" applyFont="1" applyBorder="1" applyAlignment="1">
      <alignment vertical="center" wrapText="1"/>
    </xf>
    <xf numFmtId="14" fontId="60" fillId="0" borderId="1" xfId="0" applyNumberFormat="1" applyFont="1" applyBorder="1" applyAlignment="1">
      <alignment horizontal="center" vertical="center" wrapText="1"/>
    </xf>
    <xf numFmtId="14" fontId="60" fillId="0" borderId="6" xfId="0" applyNumberFormat="1" applyFont="1" applyBorder="1" applyAlignment="1">
      <alignment horizontal="center" vertical="center" wrapText="1"/>
    </xf>
    <xf numFmtId="0" fontId="60" fillId="0" borderId="5" xfId="0" applyFont="1" applyBorder="1" applyAlignment="1">
      <alignment vertical="center" wrapText="1"/>
    </xf>
    <xf numFmtId="0" fontId="60" fillId="0" borderId="2" xfId="0" applyFont="1" applyBorder="1" applyAlignment="1">
      <alignment horizontal="center" vertical="center" wrapText="1"/>
    </xf>
    <xf numFmtId="0" fontId="60" fillId="0" borderId="2" xfId="0" applyFont="1" applyBorder="1" applyAlignment="1">
      <alignment vertical="center" wrapText="1"/>
    </xf>
    <xf numFmtId="14" fontId="60" fillId="0" borderId="2" xfId="0" applyNumberFormat="1" applyFont="1" applyBorder="1" applyAlignment="1">
      <alignment horizontal="center" vertical="center" wrapText="1"/>
    </xf>
    <xf numFmtId="14" fontId="60" fillId="0" borderId="75" xfId="0" applyNumberFormat="1" applyFont="1" applyBorder="1" applyAlignment="1">
      <alignment horizontal="center" vertical="center" wrapText="1"/>
    </xf>
    <xf numFmtId="0" fontId="51" fillId="2" borderId="1" xfId="14" applyFont="1" applyFill="1" applyBorder="1"/>
    <xf numFmtId="0" fontId="50" fillId="0" borderId="5" xfId="14" applyFont="1" applyBorder="1" applyAlignment="1">
      <alignment horizontal="center" vertical="center"/>
    </xf>
    <xf numFmtId="0" fontId="2" fillId="0" borderId="1" xfId="14" applyFont="1" applyBorder="1" applyAlignment="1">
      <alignment wrapText="1"/>
    </xf>
    <xf numFmtId="0" fontId="35" fillId="0" borderId="6" xfId="14" applyFont="1" applyBorder="1" applyAlignment="1">
      <alignment horizontal="center"/>
    </xf>
    <xf numFmtId="0" fontId="50" fillId="0" borderId="76" xfId="14" applyFont="1" applyBorder="1" applyAlignment="1">
      <alignment horizontal="center" vertical="center"/>
    </xf>
    <xf numFmtId="0" fontId="50" fillId="0" borderId="10" xfId="14" applyFont="1" applyBorder="1" applyAlignment="1">
      <alignment horizontal="center" vertical="center"/>
    </xf>
    <xf numFmtId="0" fontId="3" fillId="2" borderId="4" xfId="14" applyFont="1" applyFill="1" applyBorder="1" applyAlignment="1">
      <alignment horizontal="right" wrapText="1"/>
    </xf>
    <xf numFmtId="0" fontId="3" fillId="2" borderId="5" xfId="14" applyFont="1" applyFill="1" applyBorder="1" applyAlignment="1">
      <alignment horizontal="right" wrapText="1"/>
    </xf>
    <xf numFmtId="0" fontId="50" fillId="2" borderId="75" xfId="14" applyFont="1" applyFill="1" applyBorder="1" applyAlignment="1">
      <alignment horizontal="center"/>
    </xf>
    <xf numFmtId="0" fontId="25" fillId="13" borderId="12" xfId="14" applyFont="1" applyFill="1" applyBorder="1" applyAlignment="1">
      <alignment horizontal="center" vertical="center" wrapText="1"/>
    </xf>
    <xf numFmtId="0" fontId="25" fillId="13" borderId="12" xfId="14" applyFont="1" applyFill="1" applyBorder="1" applyAlignment="1">
      <alignment horizontal="center" wrapText="1"/>
    </xf>
    <xf numFmtId="0" fontId="2" fillId="0" borderId="1" xfId="14" applyFont="1" applyBorder="1" applyAlignment="1">
      <alignment horizontal="left" vertical="center" wrapText="1"/>
    </xf>
    <xf numFmtId="14" fontId="2" fillId="0" borderId="1" xfId="14" applyNumberFormat="1" applyFont="1" applyBorder="1" applyAlignment="1">
      <alignment horizontal="left" vertical="center" wrapText="1"/>
    </xf>
    <xf numFmtId="0" fontId="2" fillId="0" borderId="1" xfId="14" applyFont="1" applyBorder="1" applyAlignment="1">
      <alignment horizontal="center" vertical="center" wrapText="1"/>
    </xf>
    <xf numFmtId="14" fontId="2" fillId="0" borderId="1" xfId="14" applyNumberFormat="1" applyFont="1" applyBorder="1" applyAlignment="1">
      <alignment horizontal="left" vertical="center"/>
    </xf>
    <xf numFmtId="169" fontId="2" fillId="0" borderId="1" xfId="14" applyNumberFormat="1" applyFont="1" applyBorder="1" applyAlignment="1">
      <alignment horizontal="left" vertical="center" wrapText="1"/>
    </xf>
    <xf numFmtId="0" fontId="2" fillId="0" borderId="3" xfId="14" applyFont="1" applyBorder="1" applyAlignment="1">
      <alignment vertical="center" wrapText="1"/>
    </xf>
    <xf numFmtId="0" fontId="2" fillId="2" borderId="3" xfId="14" applyFont="1" applyFill="1" applyBorder="1" applyAlignment="1">
      <alignment wrapText="1"/>
    </xf>
    <xf numFmtId="0" fontId="2" fillId="2" borderId="16" xfId="14" applyFont="1" applyFill="1" applyBorder="1"/>
    <xf numFmtId="0" fontId="2" fillId="2" borderId="3" xfId="14" applyFont="1" applyFill="1" applyBorder="1"/>
    <xf numFmtId="0" fontId="3" fillId="13" borderId="3" xfId="14" applyFont="1" applyFill="1" applyBorder="1" applyAlignment="1">
      <alignment horizontal="right" vertical="center"/>
    </xf>
    <xf numFmtId="0" fontId="3" fillId="13" borderId="3" xfId="14" applyFont="1" applyFill="1" applyBorder="1" applyAlignment="1">
      <alignment horizontal="center" vertical="center"/>
    </xf>
    <xf numFmtId="0" fontId="25" fillId="13" borderId="17" xfId="14" applyFont="1" applyFill="1" applyBorder="1" applyAlignment="1">
      <alignment horizontal="center" vertical="center" wrapText="1"/>
    </xf>
    <xf numFmtId="0" fontId="2" fillId="37" borderId="1" xfId="14" applyFont="1" applyFill="1" applyBorder="1" applyAlignment="1">
      <alignment horizontal="left" wrapText="1"/>
    </xf>
    <xf numFmtId="0" fontId="2" fillId="0" borderId="1" xfId="14" applyFont="1" applyBorder="1" applyAlignment="1">
      <alignment horizontal="left" wrapText="1"/>
    </xf>
    <xf numFmtId="0" fontId="2" fillId="2" borderId="13" xfId="14" applyFont="1" applyFill="1" applyBorder="1"/>
    <xf numFmtId="0" fontId="35" fillId="2" borderId="1" xfId="14" applyFont="1" applyFill="1" applyBorder="1"/>
    <xf numFmtId="0" fontId="3" fillId="13" borderId="3" xfId="14" applyFont="1" applyFill="1" applyBorder="1" applyAlignment="1">
      <alignment vertical="center"/>
    </xf>
    <xf numFmtId="0" fontId="6" fillId="0" borderId="0" xfId="14" applyFont="1" applyAlignment="1">
      <alignment horizontal="center" vertical="center"/>
    </xf>
    <xf numFmtId="0" fontId="25" fillId="13" borderId="22" xfId="15" applyFont="1" applyFill="1" applyBorder="1" applyAlignment="1">
      <alignment horizontal="center" vertical="center" wrapText="1"/>
    </xf>
    <xf numFmtId="0" fontId="25" fillId="13" borderId="22" xfId="15" applyFont="1" applyFill="1" applyBorder="1" applyAlignment="1">
      <alignment horizontal="center" vertical="center"/>
    </xf>
    <xf numFmtId="0" fontId="35" fillId="0" borderId="50" xfId="14" applyFont="1" applyBorder="1" applyAlignment="1">
      <alignment horizontal="center" vertical="center"/>
    </xf>
    <xf numFmtId="0" fontId="2" fillId="0" borderId="22" xfId="15" applyFont="1" applyBorder="1" applyAlignment="1">
      <alignment horizontal="left" vertical="center"/>
    </xf>
    <xf numFmtId="0" fontId="2" fillId="0" borderId="22" xfId="15" applyFont="1" applyBorder="1" applyAlignment="1">
      <alignment horizontal="center" vertical="center"/>
    </xf>
    <xf numFmtId="0" fontId="2" fillId="0" borderId="23" xfId="15" applyFont="1" applyBorder="1" applyAlignment="1">
      <alignment horizontal="center" vertical="center" wrapText="1"/>
    </xf>
    <xf numFmtId="0" fontId="35" fillId="0" borderId="51" xfId="14" applyFont="1" applyBorder="1" applyAlignment="1">
      <alignment horizontal="center" vertical="center"/>
    </xf>
    <xf numFmtId="0" fontId="3" fillId="10" borderId="22" xfId="15" applyFont="1" applyFill="1" applyBorder="1" applyAlignment="1">
      <alignment horizontal="right" vertical="center"/>
    </xf>
    <xf numFmtId="0" fontId="2" fillId="10" borderId="22" xfId="15" applyFont="1" applyFill="1" applyBorder="1" applyAlignment="1">
      <alignment horizontal="center" vertical="center"/>
    </xf>
    <xf numFmtId="0" fontId="2" fillId="10" borderId="23" xfId="15" applyFont="1" applyFill="1" applyBorder="1" applyAlignment="1">
      <alignment horizontal="center" vertical="center"/>
    </xf>
    <xf numFmtId="0" fontId="35" fillId="0" borderId="53" xfId="14" applyFont="1" applyBorder="1" applyAlignment="1">
      <alignment horizontal="center" vertical="center"/>
    </xf>
    <xf numFmtId="0" fontId="3" fillId="11" borderId="34" xfId="15" applyFont="1" applyFill="1" applyBorder="1" applyAlignment="1">
      <alignment horizontal="right" vertical="center"/>
    </xf>
    <xf numFmtId="0" fontId="44" fillId="2" borderId="33" xfId="15" applyFont="1" applyFill="1" applyBorder="1" applyAlignment="1">
      <alignment vertical="center"/>
    </xf>
    <xf numFmtId="0" fontId="3" fillId="11" borderId="17" xfId="15" applyFont="1" applyFill="1" applyBorder="1" applyAlignment="1">
      <alignment horizontal="center" vertical="center"/>
    </xf>
    <xf numFmtId="0" fontId="3" fillId="11" borderId="34" xfId="15" applyFont="1" applyFill="1" applyBorder="1" applyAlignment="1">
      <alignment horizontal="center" vertical="center"/>
    </xf>
    <xf numFmtId="0" fontId="6" fillId="0" borderId="0" xfId="15" applyFont="1" applyAlignment="1">
      <alignment vertical="center"/>
    </xf>
    <xf numFmtId="0" fontId="68" fillId="2" borderId="10" xfId="0" applyFont="1" applyFill="1" applyBorder="1" applyAlignment="1">
      <alignment horizontal="center" vertical="center" wrapText="1"/>
    </xf>
    <xf numFmtId="0" fontId="68" fillId="2" borderId="3" xfId="0" applyFont="1" applyFill="1" applyBorder="1" applyAlignment="1">
      <alignment horizontal="center" vertical="center" wrapText="1"/>
    </xf>
    <xf numFmtId="0" fontId="68" fillId="2" borderId="42" xfId="0" applyFont="1" applyFill="1" applyBorder="1" applyAlignment="1">
      <alignment horizontal="center" vertical="center" wrapText="1"/>
    </xf>
    <xf numFmtId="0" fontId="69" fillId="0" borderId="8" xfId="0" applyFont="1" applyBorder="1" applyAlignment="1">
      <alignment vertical="center" wrapText="1"/>
    </xf>
    <xf numFmtId="0" fontId="69" fillId="0" borderId="1" xfId="0" applyFont="1" applyBorder="1" applyAlignment="1">
      <alignment horizontal="center" vertical="center" wrapText="1"/>
    </xf>
    <xf numFmtId="0" fontId="69" fillId="0" borderId="1" xfId="0" applyFont="1" applyBorder="1" applyAlignment="1">
      <alignment vertical="center" wrapText="1"/>
    </xf>
    <xf numFmtId="14" fontId="69" fillId="0" borderId="1" xfId="0" applyNumberFormat="1" applyFont="1" applyBorder="1" applyAlignment="1">
      <alignment horizontal="center" vertical="center" wrapText="1"/>
    </xf>
    <xf numFmtId="0" fontId="69" fillId="0" borderId="6" xfId="0" applyFont="1" applyBorder="1" applyAlignment="1">
      <alignment horizontal="center" vertical="center" wrapText="1"/>
    </xf>
    <xf numFmtId="0" fontId="69" fillId="0" borderId="5" xfId="0" applyFont="1" applyBorder="1" applyAlignment="1">
      <alignment vertical="center" wrapText="1"/>
    </xf>
    <xf numFmtId="0" fontId="69" fillId="0" borderId="2" xfId="0" applyFont="1" applyBorder="1" applyAlignment="1">
      <alignment horizontal="center" vertical="center" wrapText="1"/>
    </xf>
    <xf numFmtId="0" fontId="69" fillId="0" borderId="2" xfId="0" applyFont="1" applyBorder="1" applyAlignment="1">
      <alignment vertical="center" wrapText="1"/>
    </xf>
    <xf numFmtId="14" fontId="69" fillId="0" borderId="2" xfId="0" applyNumberFormat="1" applyFont="1" applyBorder="1" applyAlignment="1">
      <alignment horizontal="center" vertical="center" wrapText="1"/>
    </xf>
    <xf numFmtId="0" fontId="69" fillId="0" borderId="75" xfId="0" applyFont="1" applyBorder="1" applyAlignment="1">
      <alignment horizontal="center" vertical="center" wrapText="1"/>
    </xf>
    <xf numFmtId="14" fontId="60" fillId="0" borderId="8" xfId="0" applyNumberFormat="1" applyFont="1" applyBorder="1" applyAlignment="1">
      <alignment horizontal="center" vertical="center" wrapText="1"/>
    </xf>
    <xf numFmtId="0" fontId="60" fillId="0" borderId="6" xfId="0" applyFont="1" applyBorder="1" applyAlignment="1">
      <alignment horizontal="center" vertical="center" wrapText="1"/>
    </xf>
    <xf numFmtId="14" fontId="60" fillId="0" borderId="5" xfId="0" applyNumberFormat="1" applyFont="1" applyBorder="1" applyAlignment="1">
      <alignment horizontal="center" vertical="center" wrapText="1"/>
    </xf>
    <xf numFmtId="0" fontId="60" fillId="0" borderId="75" xfId="0" applyFont="1" applyBorder="1" applyAlignment="1">
      <alignment horizontal="center" vertical="center" wrapText="1"/>
    </xf>
    <xf numFmtId="14" fontId="70" fillId="0" borderId="8" xfId="0" applyNumberFormat="1" applyFont="1" applyBorder="1" applyAlignment="1">
      <alignment horizontal="center" vertical="center" wrapText="1"/>
    </xf>
    <xf numFmtId="0" fontId="70" fillId="0" borderId="1" xfId="0" applyFont="1" applyBorder="1" applyAlignment="1">
      <alignment vertical="center" wrapText="1"/>
    </xf>
    <xf numFmtId="0" fontId="70" fillId="0" borderId="1" xfId="0" applyFont="1" applyBorder="1" applyAlignment="1">
      <alignment horizontal="center" vertical="center" wrapText="1"/>
    </xf>
    <xf numFmtId="0" fontId="70" fillId="0" borderId="6" xfId="0" applyFont="1" applyBorder="1" applyAlignment="1">
      <alignment horizontal="center" vertical="center" wrapText="1"/>
    </xf>
    <xf numFmtId="14" fontId="70" fillId="0" borderId="5" xfId="0" applyNumberFormat="1" applyFont="1" applyBorder="1" applyAlignment="1">
      <alignment horizontal="center" vertical="center" wrapText="1"/>
    </xf>
    <xf numFmtId="0" fontId="70" fillId="0" borderId="2" xfId="0" applyFont="1" applyBorder="1" applyAlignment="1">
      <alignment vertical="center" wrapText="1"/>
    </xf>
    <xf numFmtId="0" fontId="70" fillId="0" borderId="2" xfId="0" applyFont="1" applyBorder="1" applyAlignment="1">
      <alignment horizontal="center" vertical="center" wrapText="1"/>
    </xf>
    <xf numFmtId="0" fontId="70" fillId="0" borderId="75" xfId="0" applyFont="1" applyBorder="1" applyAlignment="1">
      <alignment horizontal="center" vertical="center" wrapText="1"/>
    </xf>
    <xf numFmtId="0" fontId="30" fillId="0" borderId="0" xfId="0" applyFont="1" applyAlignment="1">
      <alignment horizontal="center" wrapText="1"/>
    </xf>
    <xf numFmtId="0" fontId="60" fillId="0" borderId="7" xfId="0" applyFont="1" applyBorder="1" applyAlignment="1">
      <alignment horizontal="justify" vertical="center"/>
    </xf>
    <xf numFmtId="0" fontId="60" fillId="0" borderId="4" xfId="0" applyFont="1" applyBorder="1" applyAlignment="1">
      <alignment horizontal="justify" vertical="center"/>
    </xf>
    <xf numFmtId="0" fontId="45" fillId="2" borderId="10" xfId="0" applyFont="1" applyFill="1" applyBorder="1" applyAlignment="1">
      <alignment horizontal="center"/>
    </xf>
    <xf numFmtId="0" fontId="45" fillId="2" borderId="3" xfId="0" applyFont="1" applyFill="1" applyBorder="1" applyAlignment="1">
      <alignment horizontal="center"/>
    </xf>
    <xf numFmtId="0" fontId="45" fillId="2" borderId="42" xfId="0" applyFont="1" applyFill="1" applyBorder="1" applyAlignment="1">
      <alignment horizontal="center"/>
    </xf>
    <xf numFmtId="0" fontId="60" fillId="0" borderId="8" xfId="0" applyFont="1" applyBorder="1" applyAlignment="1">
      <alignment horizontal="center" vertical="center"/>
    </xf>
    <xf numFmtId="14" fontId="60" fillId="0" borderId="1" xfId="0" applyNumberFormat="1" applyFont="1" applyBorder="1" applyAlignment="1">
      <alignment horizontal="center" vertical="center"/>
    </xf>
    <xf numFmtId="0" fontId="60" fillId="0" borderId="6" xfId="0" applyFont="1" applyBorder="1" applyAlignment="1">
      <alignment vertical="center" wrapText="1"/>
    </xf>
    <xf numFmtId="0" fontId="60" fillId="0" borderId="5" xfId="0" applyFont="1" applyBorder="1" applyAlignment="1">
      <alignment horizontal="center" vertical="center"/>
    </xf>
    <xf numFmtId="14" fontId="60" fillId="0" borderId="2" xfId="0" applyNumberFormat="1" applyFont="1" applyBorder="1" applyAlignment="1">
      <alignment horizontal="center" vertical="center"/>
    </xf>
    <xf numFmtId="0" fontId="60" fillId="0" borderId="76" xfId="0" applyFont="1" applyBorder="1" applyAlignment="1">
      <alignment horizontal="center" vertical="center"/>
    </xf>
    <xf numFmtId="14" fontId="60" fillId="0" borderId="11" xfId="0" applyNumberFormat="1" applyFont="1" applyBorder="1" applyAlignment="1">
      <alignment horizontal="center" vertical="center"/>
    </xf>
    <xf numFmtId="0" fontId="60" fillId="0" borderId="75" xfId="0" applyFont="1" applyBorder="1" applyAlignment="1">
      <alignment vertical="center" wrapText="1"/>
    </xf>
    <xf numFmtId="0" fontId="12" fillId="0" borderId="0" xfId="0" applyFont="1" applyAlignment="1">
      <alignment wrapText="1"/>
    </xf>
    <xf numFmtId="0" fontId="6" fillId="0" borderId="0" xfId="0" applyFont="1" applyAlignment="1">
      <alignment wrapText="1"/>
    </xf>
    <xf numFmtId="0" fontId="50" fillId="0" borderId="36" xfId="0" applyFont="1" applyBorder="1" applyAlignment="1">
      <alignment horizontal="left" vertical="top" wrapText="1"/>
    </xf>
    <xf numFmtId="0" fontId="50" fillId="2" borderId="33" xfId="0" applyFont="1" applyFill="1" applyBorder="1" applyAlignment="1">
      <alignment horizontal="left" vertical="top" wrapText="1"/>
    </xf>
    <xf numFmtId="3" fontId="50" fillId="0" borderId="23" xfId="0" applyNumberFormat="1" applyFont="1" applyBorder="1" applyAlignment="1">
      <alignment horizontal="center" vertical="center" shrinkToFit="1"/>
    </xf>
    <xf numFmtId="3" fontId="50" fillId="0" borderId="23" xfId="0" applyNumberFormat="1" applyFont="1" applyBorder="1" applyAlignment="1">
      <alignment horizontal="center" vertical="top" shrinkToFit="1"/>
    </xf>
    <xf numFmtId="3" fontId="50" fillId="2" borderId="34" xfId="0" applyNumberFormat="1" applyFont="1" applyFill="1" applyBorder="1" applyAlignment="1">
      <alignment horizontal="center" vertical="top" shrinkToFit="1"/>
    </xf>
    <xf numFmtId="0" fontId="37" fillId="2" borderId="15" xfId="0" applyFont="1" applyFill="1" applyBorder="1" applyAlignment="1">
      <alignment horizontal="center" vertical="center" wrapText="1"/>
    </xf>
    <xf numFmtId="0" fontId="37" fillId="2" borderId="13" xfId="0" applyFont="1" applyFill="1" applyBorder="1" applyAlignment="1">
      <alignment horizontal="center" vertical="top" wrapText="1"/>
    </xf>
    <xf numFmtId="0" fontId="60" fillId="0" borderId="8" xfId="0" applyFont="1" applyBorder="1" applyAlignment="1">
      <alignment horizontal="left" vertical="center" wrapText="1"/>
    </xf>
    <xf numFmtId="3" fontId="60" fillId="0" borderId="1" xfId="0" applyNumberFormat="1" applyFont="1" applyBorder="1" applyAlignment="1">
      <alignment horizontal="center" vertical="center" wrapText="1"/>
    </xf>
    <xf numFmtId="10" fontId="60" fillId="0" borderId="6" xfId="0" applyNumberFormat="1" applyFont="1" applyBorder="1" applyAlignment="1">
      <alignment horizontal="center" vertical="center" wrapText="1"/>
    </xf>
    <xf numFmtId="9" fontId="60" fillId="0" borderId="6" xfId="0" applyNumberFormat="1" applyFont="1" applyBorder="1" applyAlignment="1">
      <alignment horizontal="center" vertical="center" wrapText="1"/>
    </xf>
    <xf numFmtId="0" fontId="60" fillId="0" borderId="5" xfId="0" applyFont="1" applyBorder="1" applyAlignment="1">
      <alignment horizontal="left" vertical="center" wrapText="1"/>
    </xf>
    <xf numFmtId="3" fontId="60" fillId="0" borderId="2" xfId="0" applyNumberFormat="1" applyFont="1" applyBorder="1" applyAlignment="1">
      <alignment horizontal="center" vertical="center" wrapText="1"/>
    </xf>
    <xf numFmtId="9" fontId="60" fillId="0" borderId="75" xfId="0" applyNumberFormat="1" applyFont="1" applyBorder="1" applyAlignment="1">
      <alignment horizontal="center" vertical="center" wrapText="1"/>
    </xf>
    <xf numFmtId="0" fontId="60" fillId="0" borderId="8" xfId="0" applyFont="1" applyBorder="1"/>
    <xf numFmtId="0" fontId="60" fillId="0" borderId="6" xfId="0" applyFont="1" applyBorder="1" applyAlignment="1">
      <alignment horizontal="center"/>
    </xf>
    <xf numFmtId="0" fontId="60" fillId="0" borderId="5" xfId="0" applyFont="1" applyBorder="1"/>
    <xf numFmtId="0" fontId="60" fillId="0" borderId="75" xfId="0" applyFont="1" applyBorder="1" applyAlignment="1">
      <alignment horizontal="center"/>
    </xf>
    <xf numFmtId="3" fontId="12" fillId="2" borderId="1" xfId="0" applyNumberFormat="1" applyFont="1" applyFill="1" applyBorder="1" applyAlignment="1">
      <alignment horizontal="right" vertical="center" wrapText="1" indent="1"/>
    </xf>
    <xf numFmtId="3" fontId="0" fillId="0" borderId="6" xfId="0" applyNumberFormat="1" applyBorder="1" applyAlignment="1">
      <alignment horizontal="right" vertical="center" wrapText="1" indent="1"/>
    </xf>
    <xf numFmtId="3" fontId="0" fillId="0" borderId="75" xfId="0" applyNumberFormat="1" applyBorder="1" applyAlignment="1">
      <alignment horizontal="right" vertical="center" wrapText="1" indent="1"/>
    </xf>
    <xf numFmtId="0" fontId="0" fillId="0" borderId="6" xfId="0" applyBorder="1" applyAlignment="1">
      <alignment horizontal="right" vertical="center" wrapText="1" indent="1"/>
    </xf>
    <xf numFmtId="3" fontId="3" fillId="2" borderId="75" xfId="0" applyNumberFormat="1" applyFont="1" applyFill="1" applyBorder="1" applyAlignment="1">
      <alignment horizontal="justify" vertical="center" wrapText="1"/>
    </xf>
    <xf numFmtId="3" fontId="3" fillId="2" borderId="75" xfId="0" applyNumberFormat="1" applyFont="1" applyFill="1" applyBorder="1" applyAlignment="1">
      <alignment horizontal="right" vertical="center" wrapText="1" indent="1"/>
    </xf>
    <xf numFmtId="0" fontId="45" fillId="2" borderId="10" xfId="0" applyFont="1" applyFill="1" applyBorder="1" applyAlignment="1">
      <alignment horizontal="justify" vertical="center" wrapText="1"/>
    </xf>
    <xf numFmtId="0" fontId="45" fillId="2" borderId="42" xfId="0" applyFont="1" applyFill="1" applyBorder="1" applyAlignment="1">
      <alignment horizontal="justify" vertical="center" wrapText="1"/>
    </xf>
    <xf numFmtId="0" fontId="60" fillId="0" borderId="8" xfId="0" applyFont="1" applyBorder="1" applyAlignment="1">
      <alignment horizontal="justify" vertical="center" wrapText="1"/>
    </xf>
    <xf numFmtId="3" fontId="60" fillId="0" borderId="6" xfId="0" applyNumberFormat="1" applyFont="1" applyBorder="1" applyAlignment="1">
      <alignment horizontal="right" vertical="center" wrapText="1"/>
    </xf>
    <xf numFmtId="0" fontId="60" fillId="0" borderId="5" xfId="0" applyFont="1" applyBorder="1" applyAlignment="1">
      <alignment horizontal="justify" vertical="center" wrapText="1"/>
    </xf>
    <xf numFmtId="3" fontId="60" fillId="0" borderId="75" xfId="0" applyNumberFormat="1" applyFont="1" applyBorder="1" applyAlignment="1">
      <alignment horizontal="right" vertical="center" wrapText="1"/>
    </xf>
    <xf numFmtId="0" fontId="48" fillId="0" borderId="0" xfId="0" applyFont="1" applyAlignment="1">
      <alignment vertical="center"/>
    </xf>
    <xf numFmtId="0" fontId="6" fillId="0" borderId="0" xfId="0" applyFont="1" applyAlignment="1">
      <alignment horizontal="center" vertical="top" wrapText="1"/>
    </xf>
    <xf numFmtId="0" fontId="6" fillId="0" borderId="0" xfId="0" applyFont="1" applyAlignment="1">
      <alignment horizontal="left" vertical="top" wrapText="1"/>
    </xf>
    <xf numFmtId="0" fontId="6" fillId="0" borderId="0" xfId="0" applyFont="1" applyAlignment="1">
      <alignment horizontal="left" vertical="center" wrapText="1"/>
    </xf>
    <xf numFmtId="0" fontId="37" fillId="25" borderId="1" xfId="0" applyFont="1" applyFill="1" applyBorder="1" applyAlignment="1">
      <alignment horizontal="center" vertical="top" wrapText="1"/>
    </xf>
    <xf numFmtId="0" fontId="40" fillId="25" borderId="1" xfId="0" applyFont="1" applyFill="1" applyBorder="1" applyAlignment="1">
      <alignment horizontal="center" vertical="top" wrapText="1"/>
    </xf>
    <xf numFmtId="0" fontId="48" fillId="0" borderId="0" xfId="0" applyFont="1" applyAlignment="1">
      <alignment horizontal="right" vertical="top" wrapText="1"/>
    </xf>
    <xf numFmtId="3" fontId="48" fillId="0" borderId="0" xfId="0" applyNumberFormat="1" applyFont="1" applyAlignment="1">
      <alignment vertical="top" shrinkToFit="1"/>
    </xf>
    <xf numFmtId="0" fontId="48" fillId="0" borderId="0" xfId="0" applyFont="1" applyAlignment="1">
      <alignment vertical="top" wrapText="1"/>
    </xf>
    <xf numFmtId="0" fontId="35" fillId="0" borderId="24" xfId="0" applyFont="1" applyBorder="1" applyAlignment="1">
      <alignment horizontal="left" vertical="top" wrapText="1"/>
    </xf>
    <xf numFmtId="3" fontId="35" fillId="0" borderId="23" xfId="0" applyNumberFormat="1" applyFont="1" applyBorder="1"/>
    <xf numFmtId="0" fontId="37" fillId="25" borderId="14" xfId="0" applyFont="1" applyFill="1" applyBorder="1" applyAlignment="1">
      <alignment horizontal="center" vertical="center" wrapText="1"/>
    </xf>
    <xf numFmtId="0" fontId="37" fillId="25" borderId="13" xfId="0" applyFont="1" applyFill="1" applyBorder="1" applyAlignment="1">
      <alignment horizontal="center" vertical="center" wrapText="1"/>
    </xf>
    <xf numFmtId="0" fontId="50" fillId="26" borderId="56" xfId="0" applyFont="1" applyFill="1" applyBorder="1" applyAlignment="1">
      <alignment horizontal="right" vertical="top" wrapText="1"/>
    </xf>
    <xf numFmtId="3" fontId="50" fillId="2" borderId="34" xfId="0" applyNumberFormat="1" applyFont="1" applyFill="1" applyBorder="1"/>
    <xf numFmtId="0" fontId="35" fillId="0" borderId="8" xfId="0" applyFont="1" applyBorder="1" applyAlignment="1">
      <alignment vertical="top" wrapText="1"/>
    </xf>
    <xf numFmtId="3" fontId="35" fillId="0" borderId="6" xfId="0" applyNumberFormat="1" applyFont="1" applyBorder="1" applyAlignment="1">
      <alignment horizontal="right" vertical="center"/>
    </xf>
    <xf numFmtId="0" fontId="35" fillId="0" borderId="6" xfId="0" applyFont="1" applyBorder="1"/>
    <xf numFmtId="0" fontId="37" fillId="25" borderId="10" xfId="0" applyFont="1" applyFill="1" applyBorder="1" applyAlignment="1">
      <alignment horizontal="center" vertical="center" wrapText="1"/>
    </xf>
    <xf numFmtId="0" fontId="37" fillId="25" borderId="42" xfId="0" applyFont="1" applyFill="1" applyBorder="1" applyAlignment="1">
      <alignment horizontal="center" vertical="center" wrapText="1"/>
    </xf>
    <xf numFmtId="0" fontId="50" fillId="26" borderId="5" xfId="0" applyFont="1" applyFill="1" applyBorder="1" applyAlignment="1">
      <alignment horizontal="right" vertical="top" wrapText="1"/>
    </xf>
    <xf numFmtId="3" fontId="50" fillId="2" borderId="75" xfId="0" applyNumberFormat="1" applyFont="1" applyFill="1" applyBorder="1" applyAlignment="1">
      <alignment horizontal="right" vertical="center"/>
    </xf>
    <xf numFmtId="1" fontId="6" fillId="0" borderId="0" xfId="0" applyNumberFormat="1" applyFont="1"/>
    <xf numFmtId="1" fontId="44" fillId="0" borderId="22" xfId="0" applyNumberFormat="1" applyFont="1" applyBorder="1" applyAlignment="1">
      <alignment horizontal="center" vertical="top" shrinkToFit="1"/>
    </xf>
    <xf numFmtId="0" fontId="44" fillId="0" borderId="36" xfId="0" applyFont="1" applyBorder="1" applyAlignment="1">
      <alignment horizontal="left" vertical="top" wrapText="1"/>
    </xf>
    <xf numFmtId="1" fontId="44" fillId="0" borderId="23" xfId="0" applyNumberFormat="1" applyFont="1" applyBorder="1" applyAlignment="1">
      <alignment horizontal="center" vertical="top" shrinkToFit="1"/>
    </xf>
    <xf numFmtId="0" fontId="44" fillId="0" borderId="23" xfId="0" applyFont="1" applyBorder="1" applyAlignment="1">
      <alignment horizontal="center" vertical="top" wrapText="1"/>
    </xf>
    <xf numFmtId="0" fontId="37" fillId="25" borderId="15" xfId="0" applyFont="1" applyFill="1" applyBorder="1" applyAlignment="1">
      <alignment horizontal="center" vertical="center" wrapText="1"/>
    </xf>
    <xf numFmtId="0" fontId="37" fillId="25" borderId="16" xfId="0" applyFont="1" applyFill="1" applyBorder="1" applyAlignment="1">
      <alignment horizontal="center" vertical="center" wrapText="1"/>
    </xf>
    <xf numFmtId="0" fontId="44" fillId="0" borderId="33" xfId="0" applyFont="1" applyBorder="1" applyAlignment="1">
      <alignment horizontal="left" vertical="top" wrapText="1"/>
    </xf>
    <xf numFmtId="1" fontId="44" fillId="0" borderId="17" xfId="0" applyNumberFormat="1" applyFont="1" applyBorder="1" applyAlignment="1">
      <alignment horizontal="center" vertical="top" shrinkToFit="1"/>
    </xf>
    <xf numFmtId="0" fontId="44" fillId="0" borderId="34" xfId="0" applyFont="1" applyBorder="1" applyAlignment="1">
      <alignment horizontal="center" vertical="top" wrapText="1"/>
    </xf>
    <xf numFmtId="3" fontId="60" fillId="0" borderId="1" xfId="0" applyNumberFormat="1" applyFont="1" applyBorder="1" applyAlignment="1">
      <alignment horizontal="right" vertical="center" wrapText="1"/>
    </xf>
    <xf numFmtId="0" fontId="60" fillId="0" borderId="6" xfId="0" applyFont="1" applyBorder="1" applyAlignment="1">
      <alignment horizontal="right" vertical="center" wrapText="1"/>
    </xf>
    <xf numFmtId="0" fontId="60" fillId="0" borderId="1" xfId="0" applyFont="1" applyBorder="1" applyAlignment="1">
      <alignment horizontal="right" vertical="center" wrapText="1"/>
    </xf>
    <xf numFmtId="0" fontId="71" fillId="2" borderId="5" xfId="0" applyFont="1" applyFill="1" applyBorder="1" applyAlignment="1">
      <alignment horizontal="right" vertical="center" wrapText="1"/>
    </xf>
    <xf numFmtId="0" fontId="71" fillId="2" borderId="2" xfId="0" applyFont="1" applyFill="1" applyBorder="1" applyAlignment="1">
      <alignment horizontal="center" vertical="center" wrapText="1"/>
    </xf>
    <xf numFmtId="3" fontId="71" fillId="2" borderId="2" xfId="0" applyNumberFormat="1" applyFont="1" applyFill="1" applyBorder="1" applyAlignment="1">
      <alignment horizontal="right" vertical="center" wrapText="1"/>
    </xf>
    <xf numFmtId="3" fontId="71" fillId="2" borderId="75" xfId="0" applyNumberFormat="1" applyFont="1" applyFill="1" applyBorder="1" applyAlignment="1">
      <alignment horizontal="right" vertical="center" wrapText="1"/>
    </xf>
    <xf numFmtId="0" fontId="45" fillId="2" borderId="0" xfId="0" applyFont="1" applyFill="1" applyAlignment="1">
      <alignment horizontal="center"/>
    </xf>
    <xf numFmtId="0" fontId="60" fillId="0" borderId="1" xfId="0" applyFont="1" applyBorder="1" applyAlignment="1">
      <alignment horizontal="justify" vertical="center"/>
    </xf>
    <xf numFmtId="0" fontId="60" fillId="0" borderId="2" xfId="0" applyFont="1" applyBorder="1" applyAlignment="1">
      <alignment horizontal="justify" vertical="center"/>
    </xf>
    <xf numFmtId="0" fontId="60" fillId="0" borderId="8" xfId="0" applyFont="1" applyBorder="1" applyAlignment="1">
      <alignment horizontal="center"/>
    </xf>
    <xf numFmtId="44" fontId="60" fillId="0" borderId="6" xfId="2" applyFont="1" applyBorder="1"/>
    <xf numFmtId="0" fontId="60" fillId="0" borderId="5" xfId="0" applyFont="1" applyBorder="1" applyAlignment="1">
      <alignment horizontal="center"/>
    </xf>
    <xf numFmtId="44" fontId="60" fillId="0" borderId="75" xfId="2" applyFont="1" applyBorder="1"/>
    <xf numFmtId="0" fontId="50" fillId="2" borderId="6" xfId="0" applyFont="1" applyFill="1" applyBorder="1" applyAlignment="1">
      <alignment horizontal="center" vertical="center" wrapText="1"/>
    </xf>
    <xf numFmtId="0" fontId="50" fillId="2" borderId="2" xfId="0" applyFont="1" applyFill="1" applyBorder="1" applyAlignment="1">
      <alignment horizontal="center" vertical="center" wrapText="1"/>
    </xf>
    <xf numFmtId="0" fontId="50" fillId="2" borderId="75" xfId="0" applyFont="1" applyFill="1" applyBorder="1" applyAlignment="1">
      <alignment horizontal="center" vertical="center" wrapText="1"/>
    </xf>
    <xf numFmtId="0" fontId="51" fillId="2" borderId="10" xfId="0" applyFont="1" applyFill="1" applyBorder="1" applyAlignment="1">
      <alignment horizontal="center" vertical="center"/>
    </xf>
    <xf numFmtId="0" fontId="66" fillId="0" borderId="1" xfId="0" applyFont="1" applyBorder="1" applyAlignment="1">
      <alignment vertical="center" wrapText="1"/>
    </xf>
    <xf numFmtId="0" fontId="66" fillId="0" borderId="1" xfId="0" applyFont="1" applyBorder="1" applyAlignment="1">
      <alignment horizontal="center" vertical="center" wrapText="1"/>
    </xf>
    <xf numFmtId="0" fontId="16" fillId="2" borderId="12" xfId="0" applyFont="1" applyFill="1" applyBorder="1" applyAlignment="1">
      <alignment horizontal="center" vertical="center" wrapText="1"/>
    </xf>
    <xf numFmtId="0" fontId="32" fillId="2" borderId="2" xfId="0" applyFont="1" applyFill="1" applyBorder="1" applyAlignment="1">
      <alignment horizontal="right" wrapText="1"/>
    </xf>
    <xf numFmtId="0" fontId="67" fillId="2" borderId="2" xfId="0" applyFont="1" applyFill="1" applyBorder="1" applyAlignment="1">
      <alignment horizontal="center" vertical="center" wrapText="1"/>
    </xf>
    <xf numFmtId="0" fontId="37" fillId="2" borderId="1" xfId="7" applyFont="1" applyFill="1" applyBorder="1" applyAlignment="1">
      <alignment horizontal="center" vertical="center"/>
    </xf>
    <xf numFmtId="0" fontId="37" fillId="2" borderId="1" xfId="7" applyFont="1" applyFill="1" applyBorder="1" applyAlignment="1">
      <alignment horizontal="center"/>
    </xf>
    <xf numFmtId="0" fontId="44" fillId="0" borderId="1" xfId="7" applyFont="1" applyBorder="1" applyAlignment="1">
      <alignment horizontal="center" vertical="center" wrapText="1"/>
    </xf>
    <xf numFmtId="171" fontId="2" fillId="0" borderId="1" xfId="7" applyNumberFormat="1" applyFont="1" applyBorder="1" applyAlignment="1">
      <alignment horizontal="center" vertical="center"/>
    </xf>
    <xf numFmtId="3" fontId="44" fillId="0" borderId="1" xfId="7" applyNumberFormat="1" applyFont="1" applyBorder="1" applyAlignment="1">
      <alignment horizontal="center" vertical="center"/>
    </xf>
    <xf numFmtId="44" fontId="44" fillId="0" borderId="1" xfId="11" applyFont="1" applyFill="1" applyBorder="1" applyAlignment="1">
      <alignment horizontal="center" vertical="center"/>
    </xf>
    <xf numFmtId="44" fontId="2" fillId="0" borderId="1" xfId="11" applyFont="1" applyFill="1" applyBorder="1" applyAlignment="1">
      <alignment horizontal="center" vertical="center"/>
    </xf>
    <xf numFmtId="3" fontId="2" fillId="0" borderId="1" xfId="11" applyNumberFormat="1" applyFont="1" applyFill="1" applyBorder="1" applyAlignment="1">
      <alignment horizontal="center" vertical="center"/>
    </xf>
    <xf numFmtId="3" fontId="2" fillId="0" borderId="1" xfId="7" applyNumberFormat="1" applyFont="1" applyBorder="1" applyAlignment="1">
      <alignment horizontal="center" vertical="center"/>
    </xf>
    <xf numFmtId="0" fontId="40" fillId="2" borderId="1" xfId="7" applyFont="1" applyFill="1" applyBorder="1" applyAlignment="1">
      <alignment horizontal="center" vertical="center" wrapText="1"/>
    </xf>
    <xf numFmtId="3" fontId="3" fillId="2" borderId="1" xfId="11" applyNumberFormat="1" applyFont="1" applyFill="1" applyBorder="1" applyAlignment="1">
      <alignment horizontal="center" vertical="center"/>
    </xf>
    <xf numFmtId="3" fontId="40" fillId="2" borderId="1" xfId="7" applyNumberFormat="1" applyFont="1" applyFill="1" applyBorder="1" applyAlignment="1">
      <alignment horizontal="center" vertical="center"/>
    </xf>
    <xf numFmtId="44" fontId="3" fillId="2" borderId="1" xfId="11" applyFont="1" applyFill="1" applyBorder="1" applyAlignment="1">
      <alignment horizontal="center" vertical="center"/>
    </xf>
    <xf numFmtId="44" fontId="40" fillId="2" borderId="1" xfId="11" applyFont="1" applyFill="1" applyBorder="1" applyAlignment="1">
      <alignment horizontal="center" vertical="center"/>
    </xf>
    <xf numFmtId="0" fontId="47" fillId="0" borderId="0" xfId="17" applyFont="1"/>
    <xf numFmtId="0" fontId="43" fillId="0" borderId="0" xfId="7" applyFont="1"/>
    <xf numFmtId="4" fontId="2" fillId="0" borderId="1" xfId="7" applyNumberFormat="1" applyFont="1" applyBorder="1" applyAlignment="1">
      <alignment horizontal="center" vertical="center" wrapText="1"/>
    </xf>
    <xf numFmtId="0" fontId="58" fillId="0" borderId="0" xfId="17" applyFont="1"/>
    <xf numFmtId="4" fontId="43" fillId="0" borderId="0" xfId="7" applyNumberFormat="1" applyFont="1" applyAlignment="1">
      <alignment horizontal="center"/>
    </xf>
    <xf numFmtId="0" fontId="2" fillId="0" borderId="8" xfId="7" applyFont="1" applyBorder="1" applyAlignment="1">
      <alignment vertical="center" wrapText="1"/>
    </xf>
    <xf numFmtId="0" fontId="44" fillId="0" borderId="8" xfId="7" applyFont="1" applyBorder="1" applyAlignment="1">
      <alignment vertical="center" wrapText="1"/>
    </xf>
    <xf numFmtId="44" fontId="44" fillId="0" borderId="6" xfId="11" applyFont="1" applyFill="1" applyBorder="1" applyAlignment="1">
      <alignment vertical="center" wrapText="1"/>
    </xf>
    <xf numFmtId="44" fontId="2" fillId="0" borderId="6" xfId="11" applyFont="1" applyFill="1" applyBorder="1" applyAlignment="1">
      <alignment vertical="center" wrapText="1"/>
    </xf>
    <xf numFmtId="0" fontId="37" fillId="2" borderId="10" xfId="7" applyFont="1" applyFill="1" applyBorder="1" applyAlignment="1">
      <alignment horizontal="center" vertical="center" wrapText="1"/>
    </xf>
    <xf numFmtId="0" fontId="37" fillId="2" borderId="3" xfId="7" applyFont="1" applyFill="1" applyBorder="1" applyAlignment="1">
      <alignment horizontal="center" vertical="center" wrapText="1"/>
    </xf>
    <xf numFmtId="4" fontId="37" fillId="2" borderId="42" xfId="7" applyNumberFormat="1" applyFont="1" applyFill="1" applyBorder="1" applyAlignment="1">
      <alignment horizontal="center" vertical="center" wrapText="1"/>
    </xf>
    <xf numFmtId="0" fontId="40" fillId="22" borderId="5" xfId="7" applyFont="1" applyFill="1" applyBorder="1" applyAlignment="1">
      <alignment horizontal="right" vertical="center" wrapText="1"/>
    </xf>
    <xf numFmtId="0" fontId="40" fillId="22" borderId="2" xfId="7" applyFont="1" applyFill="1" applyBorder="1" applyAlignment="1">
      <alignment horizontal="right" vertical="center" wrapText="1"/>
    </xf>
    <xf numFmtId="44" fontId="40" fillId="22" borderId="41" xfId="11" applyFont="1" applyFill="1" applyBorder="1" applyAlignment="1">
      <alignment horizontal="center" vertical="center" wrapText="1"/>
    </xf>
    <xf numFmtId="0" fontId="35" fillId="0" borderId="22" xfId="0" applyFont="1" applyBorder="1" applyAlignment="1">
      <alignment vertical="center" wrapText="1"/>
    </xf>
    <xf numFmtId="0" fontId="35" fillId="0" borderId="17" xfId="0" applyFont="1" applyBorder="1" applyAlignment="1">
      <alignment vertical="center" wrapText="1"/>
    </xf>
    <xf numFmtId="3" fontId="60" fillId="0" borderId="6" xfId="0" applyNumberFormat="1" applyFont="1" applyBorder="1" applyAlignment="1">
      <alignment horizontal="center" vertical="center" wrapText="1"/>
    </xf>
    <xf numFmtId="3" fontId="71" fillId="2" borderId="75" xfId="0" applyNumberFormat="1" applyFont="1" applyFill="1" applyBorder="1" applyAlignment="1">
      <alignment horizontal="center" vertical="center" wrapText="1"/>
    </xf>
    <xf numFmtId="0" fontId="71" fillId="2" borderId="75" xfId="0" applyFont="1" applyFill="1" applyBorder="1" applyAlignment="1">
      <alignment horizontal="center" vertical="center" wrapText="1"/>
    </xf>
    <xf numFmtId="0" fontId="25" fillId="2" borderId="1" xfId="0" applyFont="1" applyFill="1" applyBorder="1" applyAlignment="1">
      <alignment vertical="center" wrapText="1"/>
    </xf>
    <xf numFmtId="0" fontId="54" fillId="0" borderId="8" xfId="0" applyFont="1" applyBorder="1"/>
    <xf numFmtId="0" fontId="54" fillId="0" borderId="6" xfId="0" applyFont="1" applyBorder="1"/>
    <xf numFmtId="0" fontId="53" fillId="2" borderId="5" xfId="0" applyFont="1" applyFill="1" applyBorder="1" applyAlignment="1">
      <alignment horizontal="right"/>
    </xf>
    <xf numFmtId="0" fontId="53" fillId="2" borderId="2" xfId="0" applyFont="1" applyFill="1" applyBorder="1"/>
    <xf numFmtId="0" fontId="53" fillId="2" borderId="75" xfId="0" applyFont="1" applyFill="1" applyBorder="1"/>
    <xf numFmtId="3" fontId="6" fillId="0" borderId="6" xfId="0" applyNumberFormat="1" applyFont="1" applyBorder="1" applyAlignment="1">
      <alignment horizontal="center" vertical="center" wrapText="1"/>
    </xf>
    <xf numFmtId="0" fontId="12" fillId="2" borderId="5" xfId="0" applyFont="1" applyFill="1" applyBorder="1" applyAlignment="1">
      <alignment horizontal="right" vertical="center" wrapText="1"/>
    </xf>
    <xf numFmtId="3" fontId="12" fillId="2" borderId="2"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3" fontId="12" fillId="2" borderId="75" xfId="0" applyNumberFormat="1" applyFont="1" applyFill="1" applyBorder="1" applyAlignment="1">
      <alignment horizontal="center" vertical="center" wrapText="1"/>
    </xf>
    <xf numFmtId="0" fontId="12" fillId="0" borderId="0" xfId="0" applyFont="1" applyAlignment="1">
      <alignment horizontal="right" vertical="center" wrapText="1"/>
    </xf>
    <xf numFmtId="3"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30" fillId="2" borderId="1" xfId="0" applyFont="1" applyFill="1" applyBorder="1" applyAlignment="1">
      <alignment horizontal="center" vertical="center" wrapText="1"/>
    </xf>
    <xf numFmtId="8" fontId="60" fillId="0" borderId="1" xfId="0" applyNumberFormat="1" applyFont="1" applyBorder="1" applyAlignment="1">
      <alignment horizontal="right" vertical="center" wrapText="1"/>
    </xf>
    <xf numFmtId="8" fontId="60" fillId="0" borderId="6" xfId="0" applyNumberFormat="1" applyFont="1" applyBorder="1" applyAlignment="1">
      <alignment horizontal="right" vertical="center" wrapText="1"/>
    </xf>
    <xf numFmtId="0" fontId="71" fillId="2" borderId="5" xfId="0" applyFont="1" applyFill="1" applyBorder="1"/>
    <xf numFmtId="8" fontId="71" fillId="2" borderId="2" xfId="0" applyNumberFormat="1" applyFont="1" applyFill="1" applyBorder="1" applyAlignment="1">
      <alignment horizontal="right"/>
    </xf>
    <xf numFmtId="8" fontId="71" fillId="2" borderId="75" xfId="0" applyNumberFormat="1" applyFont="1" applyFill="1" applyBorder="1" applyAlignment="1">
      <alignment horizontal="right" vertical="center" wrapText="1"/>
    </xf>
    <xf numFmtId="0" fontId="3" fillId="2" borderId="1" xfId="0" applyFont="1" applyFill="1" applyBorder="1" applyAlignment="1">
      <alignment horizontal="right"/>
    </xf>
    <xf numFmtId="0" fontId="37" fillId="27" borderId="1" xfId="14" applyFont="1" applyFill="1" applyBorder="1" applyAlignment="1">
      <alignment horizontal="center" vertical="center" wrapText="1"/>
    </xf>
    <xf numFmtId="0" fontId="64" fillId="0" borderId="1" xfId="14" applyFont="1" applyBorder="1"/>
    <xf numFmtId="0" fontId="35" fillId="0" borderId="1" xfId="14" applyFont="1" applyBorder="1" applyAlignment="1">
      <alignment horizontal="center" wrapText="1"/>
    </xf>
    <xf numFmtId="0" fontId="35" fillId="0" borderId="8" xfId="14" applyFont="1" applyBorder="1" applyAlignment="1">
      <alignment horizontal="center" wrapText="1"/>
    </xf>
    <xf numFmtId="0" fontId="35" fillId="0" borderId="6" xfId="14" applyFont="1" applyBorder="1"/>
    <xf numFmtId="0" fontId="3" fillId="28" borderId="5" xfId="14" applyFont="1" applyFill="1" applyBorder="1" applyAlignment="1">
      <alignment horizontal="left" wrapText="1"/>
    </xf>
    <xf numFmtId="0" fontId="50" fillId="28" borderId="2" xfId="14" applyFont="1" applyFill="1" applyBorder="1" applyAlignment="1">
      <alignment horizontal="center" vertical="center" wrapText="1"/>
    </xf>
    <xf numFmtId="0" fontId="44" fillId="2" borderId="2" xfId="14" applyFont="1" applyFill="1" applyBorder="1"/>
    <xf numFmtId="0" fontId="50" fillId="28" borderId="2" xfId="14" applyFont="1" applyFill="1" applyBorder="1" applyAlignment="1">
      <alignment horizontal="center" wrapText="1"/>
    </xf>
    <xf numFmtId="0" fontId="50" fillId="28" borderId="75" xfId="14" applyFont="1" applyFill="1" applyBorder="1" applyAlignment="1">
      <alignment horizontal="center" wrapText="1"/>
    </xf>
    <xf numFmtId="0" fontId="50" fillId="30" borderId="1" xfId="14" applyFont="1" applyFill="1" applyBorder="1" applyAlignment="1">
      <alignment horizontal="center" wrapText="1"/>
    </xf>
    <xf numFmtId="0" fontId="50" fillId="30" borderId="8" xfId="14" applyFont="1" applyFill="1" applyBorder="1" applyAlignment="1">
      <alignment horizontal="center" wrapText="1"/>
    </xf>
    <xf numFmtId="0" fontId="50" fillId="0" borderId="6" xfId="14" applyFont="1" applyBorder="1" applyAlignment="1">
      <alignment wrapText="1"/>
    </xf>
    <xf numFmtId="0" fontId="50" fillId="3" borderId="6" xfId="14" applyFont="1" applyFill="1" applyBorder="1" applyAlignment="1">
      <alignment wrapText="1"/>
    </xf>
    <xf numFmtId="0" fontId="50" fillId="30" borderId="6" xfId="14" applyFont="1" applyFill="1" applyBorder="1" applyAlignment="1">
      <alignment wrapText="1"/>
    </xf>
    <xf numFmtId="0" fontId="37" fillId="27" borderId="10" xfId="14" applyFont="1" applyFill="1" applyBorder="1" applyAlignment="1">
      <alignment horizontal="center" vertical="center" wrapText="1"/>
    </xf>
    <xf numFmtId="0" fontId="37" fillId="27" borderId="3" xfId="14" applyFont="1" applyFill="1" applyBorder="1" applyAlignment="1">
      <alignment horizontal="center" vertical="center" wrapText="1"/>
    </xf>
    <xf numFmtId="0" fontId="37" fillId="27" borderId="42" xfId="14" applyFont="1" applyFill="1" applyBorder="1" applyAlignment="1">
      <alignment horizontal="center" vertical="center" wrapText="1"/>
    </xf>
    <xf numFmtId="0" fontId="50" fillId="27" borderId="5" xfId="14" applyFont="1" applyFill="1" applyBorder="1" applyAlignment="1">
      <alignment horizontal="center" wrapText="1"/>
    </xf>
    <xf numFmtId="0" fontId="50" fillId="27" borderId="2" xfId="14" applyFont="1" applyFill="1" applyBorder="1" applyAlignment="1">
      <alignment horizontal="center" wrapText="1"/>
    </xf>
    <xf numFmtId="0" fontId="37" fillId="27" borderId="22" xfId="14" applyFont="1" applyFill="1" applyBorder="1" applyAlignment="1">
      <alignment horizontal="center" vertical="center" wrapText="1"/>
    </xf>
    <xf numFmtId="0" fontId="35" fillId="0" borderId="22" xfId="14" applyFont="1" applyBorder="1" applyAlignment="1">
      <alignment horizontal="center" wrapText="1"/>
    </xf>
    <xf numFmtId="0" fontId="35" fillId="0" borderId="36" xfId="14" applyFont="1" applyBorder="1" applyAlignment="1">
      <alignment horizontal="center" wrapText="1"/>
    </xf>
    <xf numFmtId="0" fontId="35" fillId="0" borderId="23" xfId="14" applyFont="1" applyBorder="1" applyAlignment="1">
      <alignment horizontal="center" wrapText="1"/>
    </xf>
    <xf numFmtId="0" fontId="50" fillId="29" borderId="33" xfId="14" applyFont="1" applyFill="1" applyBorder="1" applyAlignment="1">
      <alignment horizontal="center" wrapText="1"/>
    </xf>
    <xf numFmtId="0" fontId="50" fillId="29" borderId="17" xfId="14" applyFont="1" applyFill="1" applyBorder="1" applyAlignment="1">
      <alignment horizontal="center" wrapText="1"/>
    </xf>
    <xf numFmtId="0" fontId="50" fillId="29" borderId="34" xfId="14" applyFont="1" applyFill="1" applyBorder="1" applyAlignment="1">
      <alignment horizontal="center" wrapText="1"/>
    </xf>
    <xf numFmtId="0" fontId="60" fillId="0" borderId="6" xfId="0" applyFont="1" applyBorder="1"/>
    <xf numFmtId="0" fontId="60" fillId="2" borderId="5" xfId="0" applyFont="1" applyFill="1" applyBorder="1" applyAlignment="1">
      <alignment horizontal="right"/>
    </xf>
    <xf numFmtId="0" fontId="60" fillId="2" borderId="75" xfId="0" applyFont="1" applyFill="1" applyBorder="1"/>
    <xf numFmtId="44" fontId="0" fillId="0" borderId="1" xfId="2" applyFont="1" applyBorder="1"/>
    <xf numFmtId="44" fontId="23" fillId="0" borderId="1" xfId="2" applyFont="1" applyBorder="1"/>
    <xf numFmtId="0" fontId="3" fillId="3" borderId="1" xfId="0" applyFont="1" applyFill="1" applyBorder="1" applyAlignment="1">
      <alignment horizontal="right"/>
    </xf>
    <xf numFmtId="44" fontId="3" fillId="3" borderId="1" xfId="2" applyFont="1" applyFill="1" applyBorder="1"/>
    <xf numFmtId="44" fontId="73" fillId="3" borderId="1" xfId="2" applyFont="1" applyFill="1" applyBorder="1"/>
    <xf numFmtId="44" fontId="0" fillId="4" borderId="75" xfId="2" applyFont="1" applyFill="1" applyBorder="1"/>
    <xf numFmtId="44" fontId="0" fillId="4" borderId="5" xfId="2" applyFont="1" applyFill="1" applyBorder="1"/>
    <xf numFmtId="44" fontId="0" fillId="4" borderId="41" xfId="2" applyFont="1" applyFill="1" applyBorder="1"/>
    <xf numFmtId="44" fontId="0" fillId="4" borderId="76" xfId="2" applyFont="1" applyFill="1" applyBorder="1"/>
    <xf numFmtId="44" fontId="0" fillId="4" borderId="42" xfId="2" applyFont="1" applyFill="1" applyBorder="1"/>
    <xf numFmtId="44" fontId="0" fillId="4" borderId="10" xfId="2" applyFont="1" applyFill="1" applyBorder="1"/>
    <xf numFmtId="44" fontId="3" fillId="2" borderId="1" xfId="2" applyFont="1" applyFill="1" applyBorder="1"/>
    <xf numFmtId="44" fontId="73" fillId="2" borderId="1" xfId="2" applyFont="1" applyFill="1" applyBorder="1"/>
    <xf numFmtId="0" fontId="71" fillId="2" borderId="5" xfId="0" applyFont="1" applyFill="1" applyBorder="1" applyAlignment="1">
      <alignment horizontal="right"/>
    </xf>
    <xf numFmtId="0" fontId="71" fillId="2" borderId="75" xfId="0" applyFont="1" applyFill="1" applyBorder="1"/>
    <xf numFmtId="0" fontId="45" fillId="2" borderId="10" xfId="0" applyFont="1" applyFill="1" applyBorder="1" applyAlignment="1">
      <alignment horizontal="center" vertical="center"/>
    </xf>
    <xf numFmtId="0" fontId="45" fillId="2" borderId="42" xfId="0" applyFont="1" applyFill="1" applyBorder="1" applyAlignment="1">
      <alignment horizontal="center" wrapText="1"/>
    </xf>
    <xf numFmtId="15" fontId="60" fillId="0" borderId="1" xfId="0" applyNumberFormat="1" applyFont="1" applyBorder="1" applyAlignment="1">
      <alignment horizontal="center"/>
    </xf>
    <xf numFmtId="0" fontId="60" fillId="0" borderId="1" xfId="0" applyFont="1" applyBorder="1" applyAlignment="1">
      <alignment horizontal="center"/>
    </xf>
    <xf numFmtId="0" fontId="71" fillId="2" borderId="2" xfId="0" applyFont="1" applyFill="1" applyBorder="1"/>
    <xf numFmtId="0" fontId="71" fillId="2" borderId="75" xfId="0" applyFont="1" applyFill="1" applyBorder="1" applyAlignment="1">
      <alignment horizontal="center"/>
    </xf>
    <xf numFmtId="0" fontId="60" fillId="0" borderId="8" xfId="0" applyFont="1" applyBorder="1" applyAlignment="1">
      <alignment horizontal="center" vertical="center" wrapText="1"/>
    </xf>
    <xf numFmtId="0" fontId="60" fillId="0" borderId="1" xfId="0" applyFont="1" applyBorder="1" applyAlignment="1">
      <alignment horizontal="justify" vertical="center" wrapText="1"/>
    </xf>
    <xf numFmtId="0" fontId="60" fillId="0" borderId="6" xfId="0" applyFont="1" applyBorder="1" applyAlignment="1">
      <alignment horizontal="justify" vertical="center" wrapText="1"/>
    </xf>
    <xf numFmtId="0" fontId="71" fillId="2" borderId="5" xfId="0" applyFont="1" applyFill="1" applyBorder="1" applyAlignment="1">
      <alignment horizontal="center" vertical="center" wrapText="1"/>
    </xf>
    <xf numFmtId="0" fontId="71" fillId="2" borderId="2" xfId="0" applyFont="1" applyFill="1" applyBorder="1" applyAlignment="1">
      <alignment horizontal="justify" vertical="center" wrapText="1"/>
    </xf>
    <xf numFmtId="3" fontId="71" fillId="2" borderId="2" xfId="0" applyNumberFormat="1" applyFont="1" applyFill="1" applyBorder="1" applyAlignment="1">
      <alignment horizontal="center" vertical="center" wrapText="1"/>
    </xf>
    <xf numFmtId="0" fontId="60" fillId="2" borderId="75" xfId="0" applyFont="1" applyFill="1" applyBorder="1" applyAlignment="1">
      <alignment horizontal="justify" vertical="center" wrapText="1"/>
    </xf>
    <xf numFmtId="172" fontId="0" fillId="0" borderId="8" xfId="0" applyNumberFormat="1" applyBorder="1" applyAlignment="1">
      <alignment horizontal="center"/>
    </xf>
    <xf numFmtId="172" fontId="0" fillId="0" borderId="5" xfId="0" applyNumberFormat="1" applyBorder="1" applyAlignment="1">
      <alignment horizontal="center"/>
    </xf>
    <xf numFmtId="0" fontId="0" fillId="0" borderId="75" xfId="0" applyBorder="1"/>
    <xf numFmtId="0" fontId="3" fillId="3" borderId="7" xfId="0" applyFont="1" applyFill="1" applyBorder="1" applyAlignment="1">
      <alignment horizontal="center"/>
    </xf>
    <xf numFmtId="0" fontId="3" fillId="3" borderId="7" xfId="0" applyFont="1" applyFill="1" applyBorder="1"/>
    <xf numFmtId="172" fontId="0" fillId="0" borderId="0" xfId="0" applyNumberFormat="1" applyAlignment="1">
      <alignment horizontal="center"/>
    </xf>
    <xf numFmtId="44" fontId="71" fillId="2" borderId="75" xfId="2" applyFont="1" applyFill="1" applyBorder="1" applyAlignment="1">
      <alignment horizontal="right"/>
    </xf>
    <xf numFmtId="0" fontId="60" fillId="8" borderId="1" xfId="0" applyFont="1" applyFill="1" applyBorder="1" applyAlignment="1">
      <alignment horizontal="center" vertical="center" wrapText="1"/>
    </xf>
    <xf numFmtId="0" fontId="71" fillId="2" borderId="2" xfId="0" applyFont="1" applyFill="1" applyBorder="1" applyAlignment="1">
      <alignment horizontal="right" vertical="center" wrapText="1"/>
    </xf>
    <xf numFmtId="15" fontId="60" fillId="0" borderId="8" xfId="0" applyNumberFormat="1" applyFont="1" applyBorder="1" applyAlignment="1">
      <alignment horizontal="center" vertical="center" wrapText="1"/>
    </xf>
    <xf numFmtId="0" fontId="71" fillId="2" borderId="5" xfId="0" applyFont="1" applyFill="1" applyBorder="1" applyAlignment="1">
      <alignment vertical="center" wrapText="1"/>
    </xf>
    <xf numFmtId="15" fontId="60" fillId="0" borderId="5" xfId="0" applyNumberFormat="1" applyFont="1" applyBorder="1" applyAlignment="1">
      <alignment horizontal="center" vertical="center" wrapText="1"/>
    </xf>
    <xf numFmtId="0" fontId="25" fillId="32" borderId="22" xfId="0" applyFont="1" applyFill="1"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horizontal="center" vertical="center"/>
    </xf>
    <xf numFmtId="0" fontId="0" fillId="0" borderId="17" xfId="0" applyBorder="1" applyAlignment="1">
      <alignment horizontal="center" vertical="center"/>
    </xf>
    <xf numFmtId="0" fontId="44" fillId="0" borderId="12" xfId="0" applyFont="1" applyBorder="1"/>
    <xf numFmtId="0" fontId="44" fillId="0" borderId="16" xfId="0" applyFont="1" applyBorder="1"/>
    <xf numFmtId="0" fontId="0" fillId="0" borderId="17" xfId="0" applyBorder="1" applyAlignment="1">
      <alignment horizontal="center" vertical="center" wrapText="1"/>
    </xf>
    <xf numFmtId="0" fontId="44" fillId="0" borderId="35" xfId="0" applyFont="1" applyBorder="1"/>
    <xf numFmtId="0" fontId="44" fillId="0" borderId="15" xfId="0" applyFont="1" applyBorder="1"/>
    <xf numFmtId="0" fontId="0" fillId="31" borderId="33" xfId="0" applyFill="1" applyBorder="1" applyAlignment="1">
      <alignment horizontal="center" vertical="center" wrapText="1"/>
    </xf>
    <xf numFmtId="0" fontId="0" fillId="0" borderId="34" xfId="0" applyBorder="1" applyAlignment="1">
      <alignment horizontal="center" vertical="center"/>
    </xf>
    <xf numFmtId="0" fontId="44" fillId="0" borderId="82" xfId="0" applyFont="1" applyBorder="1"/>
    <xf numFmtId="0" fontId="44" fillId="0" borderId="13" xfId="0" applyFont="1" applyBorder="1"/>
    <xf numFmtId="0" fontId="3" fillId="33" borderId="17" xfId="0" applyFont="1" applyFill="1" applyBorder="1" applyAlignment="1">
      <alignment horizontal="center" vertical="center"/>
    </xf>
    <xf numFmtId="0" fontId="45" fillId="32" borderId="15" xfId="0" applyFont="1" applyFill="1" applyBorder="1" applyAlignment="1">
      <alignment horizontal="center" vertical="center" wrapText="1"/>
    </xf>
    <xf numFmtId="0" fontId="45" fillId="32" borderId="16" xfId="0" applyFont="1" applyFill="1" applyBorder="1" applyAlignment="1">
      <alignment horizontal="center" vertical="center" wrapText="1"/>
    </xf>
    <xf numFmtId="0" fontId="45" fillId="32" borderId="13" xfId="0" applyFont="1" applyFill="1" applyBorder="1" applyAlignment="1">
      <alignment horizontal="center" vertical="center" wrapText="1"/>
    </xf>
    <xf numFmtId="0" fontId="60" fillId="0" borderId="33" xfId="0" applyFont="1" applyBorder="1" applyAlignment="1">
      <alignment horizontal="center" vertical="center" wrapText="1"/>
    </xf>
    <xf numFmtId="0" fontId="60" fillId="0" borderId="22" xfId="0" applyFont="1" applyBorder="1" applyAlignment="1">
      <alignment horizontal="center" vertical="center" wrapText="1"/>
    </xf>
    <xf numFmtId="0" fontId="60" fillId="0" borderId="22" xfId="0" applyFont="1" applyBorder="1" applyAlignment="1">
      <alignment horizontal="center" vertical="center"/>
    </xf>
    <xf numFmtId="0" fontId="60" fillId="0" borderId="17" xfId="0" applyFont="1" applyBorder="1" applyAlignment="1">
      <alignment horizontal="center" vertical="center"/>
    </xf>
    <xf numFmtId="0" fontId="60" fillId="0" borderId="34" xfId="0" applyFont="1" applyBorder="1" applyAlignment="1">
      <alignment horizontal="center" vertical="center"/>
    </xf>
    <xf numFmtId="0" fontId="60" fillId="0" borderId="35" xfId="0" applyFont="1" applyBorder="1"/>
    <xf numFmtId="0" fontId="60" fillId="0" borderId="12" xfId="0" applyFont="1" applyBorder="1"/>
    <xf numFmtId="0" fontId="60" fillId="0" borderId="82" xfId="0" applyFont="1" applyBorder="1"/>
    <xf numFmtId="0" fontId="60" fillId="0" borderId="15" xfId="0" applyFont="1" applyBorder="1"/>
    <xf numFmtId="0" fontId="60" fillId="0" borderId="16" xfId="0" applyFont="1" applyBorder="1"/>
    <xf numFmtId="0" fontId="60" fillId="0" borderId="13" xfId="0" applyFont="1" applyBorder="1"/>
    <xf numFmtId="0" fontId="60" fillId="31" borderId="33" xfId="0" applyFont="1" applyFill="1" applyBorder="1" applyAlignment="1">
      <alignment horizontal="center" vertical="center" wrapText="1"/>
    </xf>
    <xf numFmtId="0" fontId="60" fillId="0" borderId="0" xfId="0" applyFont="1" applyAlignment="1">
      <alignment horizontal="center" vertical="center"/>
    </xf>
    <xf numFmtId="0" fontId="60" fillId="0" borderId="36" xfId="0" applyFont="1" applyBorder="1" applyAlignment="1">
      <alignment horizontal="center" vertical="center"/>
    </xf>
    <xf numFmtId="0" fontId="60" fillId="0" borderId="23" xfId="0" applyFont="1" applyBorder="1" applyAlignment="1">
      <alignment horizontal="center" vertical="center"/>
    </xf>
    <xf numFmtId="0" fontId="71" fillId="33" borderId="56" xfId="0" applyFont="1" applyFill="1" applyBorder="1" applyAlignment="1">
      <alignment horizontal="right" vertical="center"/>
    </xf>
    <xf numFmtId="0" fontId="71" fillId="33" borderId="33" xfId="0" applyFont="1" applyFill="1" applyBorder="1" applyAlignment="1">
      <alignment horizontal="right" vertical="center"/>
    </xf>
    <xf numFmtId="0" fontId="71" fillId="33" borderId="17" xfId="0" applyFont="1" applyFill="1" applyBorder="1" applyAlignment="1">
      <alignment horizontal="center" vertical="center"/>
    </xf>
    <xf numFmtId="0" fontId="71" fillId="33" borderId="34" xfId="0" applyFont="1" applyFill="1" applyBorder="1" applyAlignment="1">
      <alignment horizontal="center" vertical="center"/>
    </xf>
    <xf numFmtId="0" fontId="3" fillId="32" borderId="22" xfId="0" applyFont="1" applyFill="1" applyBorder="1" applyAlignment="1">
      <alignment horizontal="center" vertical="center"/>
    </xf>
    <xf numFmtId="0" fontId="3" fillId="32" borderId="22" xfId="0" applyFont="1" applyFill="1" applyBorder="1" applyAlignment="1">
      <alignment horizontal="center" vertical="center" wrapText="1"/>
    </xf>
    <xf numFmtId="0" fontId="3" fillId="32" borderId="33" xfId="0" applyFont="1" applyFill="1" applyBorder="1" applyAlignment="1">
      <alignment vertical="center"/>
    </xf>
    <xf numFmtId="0" fontId="3" fillId="32" borderId="17" xfId="0" applyFont="1" applyFill="1" applyBorder="1" applyAlignment="1">
      <alignment vertical="center"/>
    </xf>
    <xf numFmtId="0" fontId="3" fillId="32" borderId="17" xfId="0" applyFont="1" applyFill="1" applyBorder="1" applyAlignment="1">
      <alignment horizontal="center" vertical="center"/>
    </xf>
    <xf numFmtId="0" fontId="3" fillId="32" borderId="17" xfId="0" applyFont="1" applyFill="1" applyBorder="1" applyAlignment="1">
      <alignment horizontal="center" vertical="center" wrapText="1"/>
    </xf>
    <xf numFmtId="0" fontId="3" fillId="32" borderId="34" xfId="0" applyFont="1" applyFill="1" applyBorder="1" applyAlignment="1">
      <alignment horizontal="center" vertical="center" wrapText="1"/>
    </xf>
    <xf numFmtId="0" fontId="0" fillId="31" borderId="22" xfId="0" applyFill="1" applyBorder="1" applyAlignment="1">
      <alignment horizontal="center" vertical="center" wrapText="1"/>
    </xf>
    <xf numFmtId="0" fontId="25" fillId="32" borderId="22" xfId="0" applyFont="1" applyFill="1" applyBorder="1" applyAlignment="1">
      <alignment horizontal="center" vertical="center"/>
    </xf>
    <xf numFmtId="0" fontId="0" fillId="0" borderId="15" xfId="0" applyBorder="1" applyAlignment="1">
      <alignment horizontal="center" vertical="center"/>
    </xf>
    <xf numFmtId="0" fontId="0" fillId="37" borderId="22" xfId="0" applyFill="1" applyBorder="1" applyAlignment="1">
      <alignment horizontal="center" vertical="center" wrapText="1"/>
    </xf>
    <xf numFmtId="0" fontId="0" fillId="37" borderId="15" xfId="0" applyFill="1" applyBorder="1" applyAlignment="1">
      <alignment horizontal="center" vertical="center"/>
    </xf>
    <xf numFmtId="0" fontId="0" fillId="37" borderId="22" xfId="0" applyFill="1" applyBorder="1" applyAlignment="1">
      <alignment horizontal="center" vertical="center"/>
    </xf>
    <xf numFmtId="0" fontId="45" fillId="34" borderId="10" xfId="0" applyFont="1" applyFill="1" applyBorder="1" applyAlignment="1">
      <alignment horizontal="center" vertical="center" wrapText="1"/>
    </xf>
    <xf numFmtId="0" fontId="45" fillId="34" borderId="3" xfId="0" applyFont="1" applyFill="1" applyBorder="1" applyAlignment="1">
      <alignment horizontal="center" vertical="center" wrapText="1"/>
    </xf>
    <xf numFmtId="0" fontId="45" fillId="34" borderId="42" xfId="0" applyFont="1" applyFill="1" applyBorder="1" applyAlignment="1">
      <alignment horizontal="center" vertical="center"/>
    </xf>
    <xf numFmtId="0" fontId="60" fillId="0" borderId="1" xfId="0" applyFont="1" applyBorder="1" applyAlignment="1">
      <alignment horizontal="left" vertical="center" wrapText="1"/>
    </xf>
    <xf numFmtId="0" fontId="60" fillId="31" borderId="1" xfId="0" applyFont="1" applyFill="1" applyBorder="1" applyAlignment="1">
      <alignment horizontal="center" vertical="center" wrapText="1"/>
    </xf>
    <xf numFmtId="0" fontId="71" fillId="32" borderId="5" xfId="0" applyFont="1" applyFill="1" applyBorder="1" applyAlignment="1">
      <alignment vertical="center"/>
    </xf>
    <xf numFmtId="0" fontId="71" fillId="32" borderId="2" xfId="0" applyFont="1" applyFill="1" applyBorder="1" applyAlignment="1">
      <alignment horizontal="right" vertical="center"/>
    </xf>
    <xf numFmtId="0" fontId="71" fillId="32" borderId="2" xfId="0" applyFont="1" applyFill="1" applyBorder="1" applyAlignment="1">
      <alignment horizontal="center" vertical="center"/>
    </xf>
    <xf numFmtId="0" fontId="71" fillId="32" borderId="75" xfId="0" applyFont="1" applyFill="1" applyBorder="1" applyAlignment="1">
      <alignment horizontal="center" vertical="center"/>
    </xf>
    <xf numFmtId="0" fontId="60" fillId="39" borderId="1" xfId="0" applyFont="1" applyFill="1" applyBorder="1" applyAlignment="1">
      <alignment horizontal="center" vertical="center"/>
    </xf>
    <xf numFmtId="0" fontId="60" fillId="39" borderId="8" xfId="0" applyFont="1" applyFill="1" applyBorder="1" applyAlignment="1">
      <alignment horizontal="center" vertical="center" wrapText="1"/>
    </xf>
    <xf numFmtId="0" fontId="60" fillId="39" borderId="1" xfId="0" applyFont="1" applyFill="1" applyBorder="1" applyAlignment="1">
      <alignment horizontal="center" vertical="center" wrapText="1"/>
    </xf>
    <xf numFmtId="0" fontId="71" fillId="32" borderId="5" xfId="0" applyFont="1" applyFill="1" applyBorder="1" applyAlignment="1">
      <alignment horizontal="center" vertical="center"/>
    </xf>
    <xf numFmtId="0" fontId="45" fillId="32" borderId="16" xfId="0" applyFont="1" applyFill="1" applyBorder="1" applyAlignment="1">
      <alignment horizontal="center" vertical="center"/>
    </xf>
    <xf numFmtId="0" fontId="54" fillId="0" borderId="36" xfId="0" applyFont="1" applyBorder="1" applyAlignment="1">
      <alignment horizontal="center" vertical="center" wrapText="1"/>
    </xf>
    <xf numFmtId="0" fontId="54" fillId="0" borderId="15" xfId="0" applyFont="1" applyBorder="1" applyAlignment="1">
      <alignment horizontal="center" vertical="center"/>
    </xf>
    <xf numFmtId="0" fontId="54" fillId="0" borderId="22" xfId="0" applyFont="1" applyBorder="1" applyAlignment="1">
      <alignment horizontal="center" vertical="center"/>
    </xf>
    <xf numFmtId="0" fontId="54" fillId="0" borderId="22" xfId="0" applyFont="1" applyBorder="1" applyAlignment="1">
      <alignment horizontal="center" vertical="center" wrapText="1"/>
    </xf>
    <xf numFmtId="0" fontId="54" fillId="0" borderId="15" xfId="0" applyFont="1" applyBorder="1" applyAlignment="1">
      <alignment horizontal="center" vertical="center" wrapText="1"/>
    </xf>
    <xf numFmtId="0" fontId="54" fillId="0" borderId="17" xfId="0" applyFont="1" applyBorder="1" applyAlignment="1">
      <alignment horizontal="center" vertical="center"/>
    </xf>
    <xf numFmtId="0" fontId="54" fillId="0" borderId="35" xfId="0" applyFont="1" applyBorder="1" applyAlignment="1">
      <alignment horizontal="center" vertical="center" wrapText="1"/>
    </xf>
    <xf numFmtId="0" fontId="54" fillId="0" borderId="17" xfId="0" applyFont="1" applyBorder="1" applyAlignment="1">
      <alignment horizontal="center" vertical="center" wrapText="1"/>
    </xf>
    <xf numFmtId="0" fontId="54" fillId="0" borderId="14" xfId="0" applyFont="1" applyBorder="1" applyAlignment="1">
      <alignment horizontal="center" vertical="center" wrapText="1"/>
    </xf>
    <xf numFmtId="0" fontId="54" fillId="0" borderId="14" xfId="0" applyFont="1" applyBorder="1"/>
    <xf numFmtId="0" fontId="54" fillId="0" borderId="1" xfId="0" applyFont="1" applyBorder="1" applyAlignment="1">
      <alignment horizontal="center" vertical="center" wrapText="1"/>
    </xf>
    <xf numFmtId="0" fontId="54" fillId="31" borderId="22" xfId="0" applyFont="1" applyFill="1" applyBorder="1" applyAlignment="1">
      <alignment horizontal="center" vertical="center" wrapText="1"/>
    </xf>
    <xf numFmtId="0" fontId="54" fillId="0" borderId="16" xfId="0" applyFont="1" applyBorder="1" applyAlignment="1">
      <alignment horizontal="center" vertical="center" wrapText="1"/>
    </xf>
    <xf numFmtId="0" fontId="54" fillId="0" borderId="0" xfId="0" applyFont="1" applyAlignment="1">
      <alignment horizontal="center" vertical="center"/>
    </xf>
    <xf numFmtId="0" fontId="54" fillId="0" borderId="16" xfId="0" applyFont="1" applyBorder="1" applyAlignment="1">
      <alignment horizontal="left" vertical="center" wrapText="1"/>
    </xf>
    <xf numFmtId="0" fontId="54" fillId="0" borderId="15" xfId="0" applyFont="1" applyBorder="1"/>
    <xf numFmtId="0" fontId="54" fillId="0" borderId="23" xfId="0" applyFont="1" applyBorder="1" applyAlignment="1">
      <alignment horizontal="center" vertical="center" wrapText="1"/>
    </xf>
    <xf numFmtId="0" fontId="54" fillId="0" borderId="24" xfId="0" applyFont="1" applyBorder="1" applyAlignment="1">
      <alignment horizontal="center" vertical="center" wrapText="1"/>
    </xf>
    <xf numFmtId="0" fontId="54" fillId="0" borderId="22" xfId="0" applyFont="1" applyBorder="1" applyAlignment="1">
      <alignment horizontal="left" vertical="center" wrapText="1"/>
    </xf>
    <xf numFmtId="0" fontId="53" fillId="32" borderId="33" xfId="0" applyFont="1" applyFill="1" applyBorder="1" applyAlignment="1">
      <alignment horizontal="center" vertical="center"/>
    </xf>
    <xf numFmtId="0" fontId="53" fillId="33" borderId="17" xfId="0" applyFont="1" applyFill="1" applyBorder="1" applyAlignment="1">
      <alignment horizontal="center" vertical="center"/>
    </xf>
    <xf numFmtId="0" fontId="21" fillId="0" borderId="0" xfId="0" applyFont="1"/>
    <xf numFmtId="0" fontId="51" fillId="35" borderId="16" xfId="0" applyFont="1" applyFill="1" applyBorder="1" applyAlignment="1">
      <alignment horizontal="center" vertical="center" wrapText="1"/>
    </xf>
    <xf numFmtId="0" fontId="51" fillId="35" borderId="15" xfId="0" applyFont="1" applyFill="1" applyBorder="1" applyAlignment="1">
      <alignment horizontal="center" wrapText="1"/>
    </xf>
    <xf numFmtId="0" fontId="35" fillId="31" borderId="22" xfId="0" applyFont="1" applyFill="1" applyBorder="1" applyAlignment="1">
      <alignment horizontal="center"/>
    </xf>
    <xf numFmtId="0" fontId="35" fillId="0" borderId="22" xfId="0" applyFont="1" applyBorder="1" applyAlignment="1">
      <alignment horizontal="center"/>
    </xf>
    <xf numFmtId="0" fontId="50" fillId="35" borderId="17" xfId="0" applyFont="1" applyFill="1" applyBorder="1" applyAlignment="1">
      <alignment horizontal="center"/>
    </xf>
    <xf numFmtId="0" fontId="35" fillId="0" borderId="22" xfId="0" applyFont="1" applyBorder="1" applyAlignment="1">
      <alignment horizontal="center" wrapText="1"/>
    </xf>
    <xf numFmtId="0" fontId="50" fillId="35" borderId="17" xfId="0" applyFont="1" applyFill="1" applyBorder="1" applyAlignment="1">
      <alignment horizontal="center" wrapText="1"/>
    </xf>
    <xf numFmtId="0" fontId="35" fillId="0" borderId="16" xfId="0" applyFont="1" applyBorder="1" applyAlignment="1">
      <alignment horizontal="center" wrapText="1"/>
    </xf>
    <xf numFmtId="0" fontId="35" fillId="0" borderId="15" xfId="0" applyFont="1" applyBorder="1" applyAlignment="1">
      <alignment horizontal="center" wrapText="1"/>
    </xf>
    <xf numFmtId="0" fontId="50" fillId="35" borderId="12" xfId="0" applyFont="1" applyFill="1" applyBorder="1" applyAlignment="1">
      <alignment horizontal="center" wrapText="1"/>
    </xf>
    <xf numFmtId="0" fontId="50" fillId="35" borderId="35" xfId="0" applyFont="1" applyFill="1" applyBorder="1" applyAlignment="1">
      <alignment horizontal="center" wrapText="1"/>
    </xf>
    <xf numFmtId="0" fontId="50" fillId="35" borderId="12" xfId="0" applyFont="1" applyFill="1" applyBorder="1" applyAlignment="1">
      <alignment horizontal="center" vertical="center" wrapText="1"/>
    </xf>
    <xf numFmtId="0" fontId="50" fillId="35" borderId="35" xfId="0" applyFont="1" applyFill="1" applyBorder="1" applyAlignment="1">
      <alignment horizontal="center" vertical="center" wrapText="1"/>
    </xf>
    <xf numFmtId="0" fontId="35" fillId="0" borderId="12" xfId="0" applyFont="1" applyBorder="1" applyAlignment="1">
      <alignment horizontal="center" vertical="center" wrapText="1"/>
    </xf>
    <xf numFmtId="0" fontId="35" fillId="0" borderId="35" xfId="0" applyFont="1" applyBorder="1" applyAlignment="1">
      <alignment horizontal="center" vertical="center" wrapText="1"/>
    </xf>
    <xf numFmtId="0" fontId="35" fillId="0" borderId="22" xfId="0" applyFont="1" applyBorder="1" applyAlignment="1">
      <alignment horizontal="center" vertical="center" wrapText="1"/>
    </xf>
    <xf numFmtId="0" fontId="25" fillId="0" borderId="95" xfId="0" applyFont="1" applyBorder="1" applyAlignment="1">
      <alignment horizontal="right" vertical="top"/>
    </xf>
    <xf numFmtId="0" fontId="28" fillId="0" borderId="0" xfId="18"/>
    <xf numFmtId="4" fontId="17" fillId="0" borderId="98" xfId="0" applyNumberFormat="1" applyFont="1" applyBorder="1"/>
    <xf numFmtId="4" fontId="20" fillId="0" borderId="98" xfId="0" applyNumberFormat="1" applyFont="1" applyBorder="1"/>
    <xf numFmtId="0" fontId="17" fillId="2" borderId="98" xfId="0" applyFont="1" applyFill="1" applyBorder="1" applyAlignment="1">
      <alignment horizontal="center"/>
    </xf>
    <xf numFmtId="0" fontId="15" fillId="0" borderId="98" xfId="0" applyFont="1" applyBorder="1"/>
    <xf numFmtId="4" fontId="15" fillId="0" borderId="98" xfId="0" applyNumberFormat="1" applyFont="1" applyBorder="1"/>
    <xf numFmtId="0" fontId="17" fillId="2" borderId="98" xfId="0" applyFont="1" applyFill="1" applyBorder="1"/>
    <xf numFmtId="4" fontId="17" fillId="2" borderId="98" xfId="0" applyNumberFormat="1" applyFont="1" applyFill="1" applyBorder="1"/>
    <xf numFmtId="44" fontId="2" fillId="0" borderId="6" xfId="11" applyFont="1" applyBorder="1" applyAlignment="1">
      <alignment horizontal="right" vertical="center" wrapText="1"/>
    </xf>
    <xf numFmtId="0" fontId="9" fillId="0" borderId="0" xfId="10" applyFont="1" applyAlignment="1">
      <alignment horizontal="right" wrapText="1"/>
    </xf>
    <xf numFmtId="0" fontId="0" fillId="0" borderId="5" xfId="0" applyBorder="1" applyAlignment="1">
      <alignment horizontal="center" wrapText="1"/>
    </xf>
    <xf numFmtId="0" fontId="0" fillId="0" borderId="10" xfId="0" applyBorder="1" applyAlignment="1">
      <alignment horizontal="center" wrapText="1"/>
    </xf>
    <xf numFmtId="3" fontId="35" fillId="0" borderId="1" xfId="0" applyNumberFormat="1" applyFont="1" applyBorder="1" applyAlignment="1">
      <alignment horizontal="center" vertical="center" shrinkToFit="1"/>
    </xf>
    <xf numFmtId="0" fontId="35" fillId="0" borderId="1" xfId="0" applyFont="1" applyBorder="1" applyAlignment="1">
      <alignment horizontal="left" vertical="top" wrapText="1"/>
    </xf>
    <xf numFmtId="1" fontId="35" fillId="0" borderId="1" xfId="0" applyNumberFormat="1" applyFont="1" applyBorder="1" applyAlignment="1">
      <alignment horizontal="center" vertical="top" shrinkToFit="1"/>
    </xf>
    <xf numFmtId="1" fontId="35" fillId="0" borderId="22" xfId="0" applyNumberFormat="1" applyFont="1" applyBorder="1" applyAlignment="1">
      <alignment horizontal="center" vertical="top" shrinkToFit="1"/>
    </xf>
    <xf numFmtId="0" fontId="60" fillId="0" borderId="22" xfId="0" applyFont="1" applyBorder="1" applyAlignment="1">
      <alignment horizontal="left" vertical="top" wrapText="1"/>
    </xf>
    <xf numFmtId="1" fontId="60" fillId="0" borderId="22" xfId="0" applyNumberFormat="1" applyFont="1" applyBorder="1" applyAlignment="1">
      <alignment horizontal="center" vertical="top" shrinkToFit="1"/>
    </xf>
    <xf numFmtId="3" fontId="60" fillId="0" borderId="22" xfId="0" applyNumberFormat="1" applyFont="1" applyBorder="1" applyAlignment="1">
      <alignment horizontal="center" vertical="top" shrinkToFit="1"/>
    </xf>
    <xf numFmtId="0" fontId="60" fillId="0" borderId="22" xfId="0" applyFont="1" applyBorder="1" applyAlignment="1">
      <alignment vertical="top" wrapText="1"/>
    </xf>
    <xf numFmtId="0" fontId="60" fillId="0" borderId="17" xfId="0" applyFont="1" applyBorder="1" applyAlignment="1">
      <alignment horizontal="left" vertical="top" wrapText="1"/>
    </xf>
    <xf numFmtId="0" fontId="60" fillId="0" borderId="17" xfId="0" applyFont="1" applyBorder="1" applyAlignment="1">
      <alignment horizontal="center" vertical="center" wrapText="1"/>
    </xf>
    <xf numFmtId="3" fontId="60" fillId="0" borderId="17" xfId="0" applyNumberFormat="1" applyFont="1" applyBorder="1" applyAlignment="1">
      <alignment horizontal="center" vertical="top" shrinkToFit="1"/>
    </xf>
    <xf numFmtId="3" fontId="71" fillId="2" borderId="75" xfId="0" applyNumberFormat="1" applyFont="1" applyFill="1" applyBorder="1"/>
    <xf numFmtId="0" fontId="25" fillId="0" borderId="0" xfId="0" applyFont="1" applyAlignment="1">
      <alignment horizontal="right" vertical="center" wrapText="1"/>
    </xf>
    <xf numFmtId="0" fontId="25" fillId="0" borderId="95" xfId="0" applyFont="1" applyBorder="1" applyAlignment="1">
      <alignment horizontal="right" vertical="center" wrapText="1"/>
    </xf>
    <xf numFmtId="0" fontId="29" fillId="0" borderId="0" xfId="0" applyFont="1" applyAlignment="1">
      <alignment horizontal="right"/>
    </xf>
    <xf numFmtId="0" fontId="28" fillId="0" borderId="0" xfId="18" applyBorder="1" applyAlignment="1">
      <alignment horizontal="left"/>
    </xf>
    <xf numFmtId="0" fontId="25" fillId="0" borderId="0" xfId="0" applyFont="1" applyAlignment="1">
      <alignment horizontal="right" vertical="center"/>
    </xf>
    <xf numFmtId="0" fontId="25" fillId="0" borderId="95" xfId="0" applyFont="1" applyBorder="1" applyAlignment="1">
      <alignment horizontal="right" vertical="center"/>
    </xf>
    <xf numFmtId="0" fontId="28" fillId="0" borderId="95" xfId="18" applyBorder="1" applyAlignment="1">
      <alignment horizontal="left"/>
    </xf>
    <xf numFmtId="0" fontId="0" fillId="0" borderId="0" xfId="0" applyAlignment="1">
      <alignment horizontal="center"/>
    </xf>
    <xf numFmtId="0" fontId="30" fillId="9" borderId="96" xfId="0" applyFont="1" applyFill="1" applyBorder="1" applyAlignment="1">
      <alignment horizontal="center" vertical="center"/>
    </xf>
    <xf numFmtId="0" fontId="30" fillId="9" borderId="93" xfId="0" applyFont="1" applyFill="1" applyBorder="1" applyAlignment="1">
      <alignment horizontal="center" vertical="center"/>
    </xf>
    <xf numFmtId="0" fontId="30" fillId="9" borderId="97" xfId="0" applyFont="1" applyFill="1" applyBorder="1" applyAlignment="1">
      <alignment horizontal="center" vertical="center"/>
    </xf>
    <xf numFmtId="0" fontId="28" fillId="0" borderId="0" xfId="18" applyBorder="1" applyAlignment="1">
      <alignment horizontal="left" vertical="top"/>
    </xf>
    <xf numFmtId="0" fontId="28" fillId="0" borderId="0" xfId="18" applyAlignment="1">
      <alignment horizontal="left"/>
    </xf>
    <xf numFmtId="0" fontId="25" fillId="0" borderId="0" xfId="0" applyFont="1" applyAlignment="1">
      <alignment horizontal="right" vertical="top"/>
    </xf>
    <xf numFmtId="0" fontId="28" fillId="0" borderId="0" xfId="18" applyFill="1" applyBorder="1" applyAlignment="1">
      <alignment horizontal="left" vertical="center"/>
    </xf>
    <xf numFmtId="0" fontId="28" fillId="0" borderId="0" xfId="18" applyAlignment="1">
      <alignment horizontal="left" vertical="center"/>
    </xf>
    <xf numFmtId="0" fontId="28" fillId="0" borderId="95" xfId="18" applyFill="1" applyBorder="1" applyAlignment="1">
      <alignment horizontal="left"/>
    </xf>
    <xf numFmtId="0" fontId="28" fillId="0" borderId="0" xfId="18" applyFill="1" applyBorder="1" applyAlignment="1">
      <alignment horizontal="left"/>
    </xf>
    <xf numFmtId="0" fontId="30" fillId="9" borderId="96" xfId="0" applyFont="1" applyFill="1" applyBorder="1" applyAlignment="1">
      <alignment horizontal="center" vertical="center" wrapText="1"/>
    </xf>
    <xf numFmtId="0" fontId="30" fillId="9" borderId="93" xfId="0" applyFont="1" applyFill="1" applyBorder="1" applyAlignment="1">
      <alignment horizontal="center" vertical="center" wrapText="1"/>
    </xf>
    <xf numFmtId="0" fontId="30" fillId="9" borderId="97" xfId="0" applyFont="1" applyFill="1" applyBorder="1" applyAlignment="1">
      <alignment horizontal="center" vertical="center" wrapText="1"/>
    </xf>
    <xf numFmtId="0" fontId="27" fillId="0" borderId="80" xfId="0" applyFont="1" applyBorder="1" applyAlignment="1">
      <alignment horizontal="right"/>
    </xf>
    <xf numFmtId="0" fontId="28" fillId="0" borderId="94" xfId="18" applyBorder="1" applyAlignment="1">
      <alignment horizontal="left"/>
    </xf>
    <xf numFmtId="0" fontId="25" fillId="0" borderId="94" xfId="0" applyFont="1" applyBorder="1" applyAlignment="1">
      <alignment horizontal="right" vertical="center"/>
    </xf>
    <xf numFmtId="0" fontId="30" fillId="0" borderId="9" xfId="0" applyFont="1" applyBorder="1" applyAlignment="1">
      <alignment horizontal="center"/>
    </xf>
    <xf numFmtId="0" fontId="12" fillId="0" borderId="0" xfId="0" applyFont="1" applyAlignment="1">
      <alignment horizontal="left" wrapText="1"/>
    </xf>
    <xf numFmtId="0" fontId="30" fillId="0" borderId="0" xfId="0" applyFont="1" applyAlignment="1">
      <alignment horizontal="center"/>
    </xf>
    <xf numFmtId="0" fontId="41" fillId="0" borderId="9" xfId="0" applyFont="1" applyBorder="1" applyAlignment="1">
      <alignment horizontal="center"/>
    </xf>
    <xf numFmtId="0" fontId="34" fillId="0" borderId="9" xfId="0" applyFont="1" applyBorder="1" applyAlignment="1">
      <alignment horizontal="center"/>
    </xf>
    <xf numFmtId="0" fontId="37" fillId="2" borderId="2" xfId="0" applyFont="1" applyFill="1" applyBorder="1" applyAlignment="1">
      <alignment horizontal="center" vertical="center" wrapText="1"/>
    </xf>
    <xf numFmtId="0" fontId="37" fillId="2" borderId="3" xfId="0" applyFont="1" applyFill="1" applyBorder="1" applyAlignment="1">
      <alignment horizontal="center" vertical="center" wrapText="1"/>
    </xf>
    <xf numFmtId="0" fontId="37" fillId="2" borderId="6" xfId="0" applyFont="1" applyFill="1" applyBorder="1" applyAlignment="1">
      <alignment horizontal="left" vertical="center" wrapText="1" indent="5"/>
    </xf>
    <xf numFmtId="0" fontId="37" fillId="2" borderId="7" xfId="0" applyFont="1" applyFill="1" applyBorder="1" applyAlignment="1">
      <alignment horizontal="left" vertical="center" wrapText="1" indent="5"/>
    </xf>
    <xf numFmtId="0" fontId="37" fillId="2" borderId="8" xfId="0" applyFont="1" applyFill="1" applyBorder="1" applyAlignment="1">
      <alignment horizontal="left" vertical="center" wrapText="1" indent="5"/>
    </xf>
    <xf numFmtId="0" fontId="37" fillId="2" borderId="6" xfId="0" applyFont="1" applyFill="1" applyBorder="1" applyAlignment="1">
      <alignment horizontal="center" vertical="center" wrapText="1"/>
    </xf>
    <xf numFmtId="0" fontId="37" fillId="2" borderId="7" xfId="0" applyFont="1" applyFill="1" applyBorder="1" applyAlignment="1">
      <alignment horizontal="center" vertical="center" wrapText="1"/>
    </xf>
    <xf numFmtId="0" fontId="37" fillId="2" borderId="8" xfId="0" applyFont="1" applyFill="1" applyBorder="1" applyAlignment="1">
      <alignment horizontal="center" vertical="center" wrapText="1"/>
    </xf>
    <xf numFmtId="0" fontId="37" fillId="2" borderId="1" xfId="0" applyFont="1" applyFill="1" applyBorder="1" applyAlignment="1">
      <alignment horizontal="center" vertical="center" wrapText="1"/>
    </xf>
    <xf numFmtId="0" fontId="0" fillId="0" borderId="1" xfId="0" applyBorder="1" applyAlignment="1">
      <alignment vertical="center" wrapText="1"/>
    </xf>
    <xf numFmtId="0" fontId="37" fillId="2" borderId="4" xfId="0" applyFont="1" applyFill="1" applyBorder="1" applyAlignment="1">
      <alignment horizontal="center" vertical="center" wrapText="1"/>
    </xf>
    <xf numFmtId="0" fontId="37" fillId="2" borderId="9" xfId="0" applyFont="1" applyFill="1" applyBorder="1" applyAlignment="1">
      <alignment horizontal="center" vertical="center" wrapText="1"/>
    </xf>
    <xf numFmtId="0" fontId="37" fillId="2" borderId="5" xfId="0" applyFont="1" applyFill="1" applyBorder="1" applyAlignment="1">
      <alignment horizontal="center" vertical="center" wrapText="1"/>
    </xf>
    <xf numFmtId="0" fontId="37" fillId="2" borderId="10" xfId="0" applyFont="1" applyFill="1" applyBorder="1" applyAlignment="1">
      <alignment horizontal="center" vertical="center" wrapText="1"/>
    </xf>
    <xf numFmtId="0" fontId="0" fillId="5" borderId="6" xfId="0" applyFill="1" applyBorder="1" applyAlignment="1">
      <alignment horizontal="center" vertical="center" wrapText="1"/>
    </xf>
    <xf numFmtId="0" fontId="0" fillId="5" borderId="7" xfId="0" applyFill="1" applyBorder="1" applyAlignment="1">
      <alignment horizontal="center" vertical="center" wrapText="1"/>
    </xf>
    <xf numFmtId="0" fontId="0" fillId="5" borderId="8" xfId="0" applyFill="1" applyBorder="1" applyAlignment="1">
      <alignment horizontal="center" vertical="center" wrapText="1"/>
    </xf>
    <xf numFmtId="0" fontId="30" fillId="0" borderId="9" xfId="0" applyFont="1" applyBorder="1" applyAlignment="1">
      <alignment horizontal="center" vertical="center"/>
    </xf>
    <xf numFmtId="0" fontId="25" fillId="6" borderId="2" xfId="0" applyFont="1" applyFill="1" applyBorder="1" applyAlignment="1">
      <alignment horizontal="center" vertical="center" wrapText="1"/>
    </xf>
    <xf numFmtId="0" fontId="25" fillId="6" borderId="3" xfId="0" applyFont="1" applyFill="1" applyBorder="1" applyAlignment="1">
      <alignment horizontal="center" vertical="center" wrapText="1"/>
    </xf>
    <xf numFmtId="0" fontId="25" fillId="6" borderId="6" xfId="0" applyFont="1" applyFill="1" applyBorder="1" applyAlignment="1">
      <alignment horizontal="center" vertical="center" wrapText="1"/>
    </xf>
    <xf numFmtId="0" fontId="25" fillId="6" borderId="7" xfId="0" applyFont="1" applyFill="1" applyBorder="1" applyAlignment="1">
      <alignment horizontal="center" vertical="center" wrapText="1"/>
    </xf>
    <xf numFmtId="0" fontId="25" fillId="6" borderId="8" xfId="0" applyFont="1" applyFill="1" applyBorder="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25" fillId="2" borderId="1" xfId="0" applyFont="1" applyFill="1" applyBorder="1" applyAlignment="1">
      <alignment horizontal="center" vertical="center" wrapText="1"/>
    </xf>
    <xf numFmtId="0" fontId="30" fillId="0" borderId="14" xfId="0" applyFont="1" applyBorder="1" applyAlignment="1">
      <alignment horizontal="center"/>
    </xf>
    <xf numFmtId="0" fontId="37" fillId="18" borderId="34" xfId="0" applyFont="1" applyFill="1" applyBorder="1" applyAlignment="1">
      <alignment horizontal="center" vertical="center" wrapText="1"/>
    </xf>
    <xf numFmtId="0" fontId="42" fillId="2" borderId="13" xfId="0" applyFont="1" applyFill="1" applyBorder="1" applyAlignment="1">
      <alignment vertical="center"/>
    </xf>
    <xf numFmtId="0" fontId="37" fillId="18" borderId="33" xfId="0" applyFont="1" applyFill="1" applyBorder="1" applyAlignment="1">
      <alignment horizontal="center" vertical="center" wrapText="1"/>
    </xf>
    <xf numFmtId="0" fontId="42" fillId="2" borderId="35" xfId="0" applyFont="1" applyFill="1" applyBorder="1" applyAlignment="1">
      <alignment vertical="center"/>
    </xf>
    <xf numFmtId="0" fontId="37" fillId="18" borderId="17" xfId="0" applyFont="1" applyFill="1" applyBorder="1" applyAlignment="1">
      <alignment horizontal="center" vertical="center" wrapText="1"/>
    </xf>
    <xf numFmtId="0" fontId="42" fillId="2" borderId="12" xfId="0" applyFont="1" applyFill="1" applyBorder="1" applyAlignment="1">
      <alignment vertical="center"/>
    </xf>
    <xf numFmtId="0" fontId="37" fillId="18" borderId="23" xfId="0" applyFont="1" applyFill="1" applyBorder="1" applyAlignment="1">
      <alignment horizontal="center" vertical="center" wrapText="1"/>
    </xf>
    <xf numFmtId="0" fontId="42" fillId="2" borderId="24" xfId="0" applyFont="1" applyFill="1" applyBorder="1" applyAlignment="1">
      <alignment vertical="center"/>
    </xf>
    <xf numFmtId="0" fontId="6" fillId="0" borderId="0" xfId="0" applyFont="1" applyAlignment="1">
      <alignment horizontal="justify" vertical="center" wrapText="1"/>
    </xf>
    <xf numFmtId="0" fontId="30" fillId="0" borderId="9" xfId="0" applyFont="1" applyBorder="1" applyAlignment="1">
      <alignment horizontal="center" vertical="center" wrapText="1"/>
    </xf>
    <xf numFmtId="0" fontId="25" fillId="7" borderId="1" xfId="0" applyFont="1" applyFill="1" applyBorder="1" applyAlignment="1">
      <alignment horizontal="center" vertical="center" wrapText="1"/>
    </xf>
    <xf numFmtId="0" fontId="37" fillId="2" borderId="1" xfId="0" applyFont="1" applyFill="1" applyBorder="1"/>
    <xf numFmtId="0" fontId="49" fillId="2" borderId="1" xfId="0" applyFont="1" applyFill="1" applyBorder="1" applyAlignment="1">
      <alignment horizontal="center" vertical="center" wrapText="1"/>
    </xf>
    <xf numFmtId="0" fontId="48" fillId="0" borderId="0" xfId="0" applyFont="1" applyAlignment="1">
      <alignment horizontal="left" vertical="center" wrapText="1" readingOrder="1"/>
    </xf>
    <xf numFmtId="0" fontId="25" fillId="2" borderId="2" xfId="8" applyFont="1" applyFill="1" applyBorder="1" applyAlignment="1">
      <alignment horizontal="center" vertical="center" wrapText="1"/>
    </xf>
    <xf numFmtId="0" fontId="25" fillId="2" borderId="3" xfId="8" applyFont="1" applyFill="1" applyBorder="1" applyAlignment="1">
      <alignment horizontal="center" vertical="center" wrapText="1"/>
    </xf>
    <xf numFmtId="0" fontId="25" fillId="2" borderId="6" xfId="8" applyFont="1" applyFill="1" applyBorder="1" applyAlignment="1">
      <alignment horizontal="center" vertical="center" wrapText="1"/>
    </xf>
    <xf numFmtId="0" fontId="25" fillId="2" borderId="7" xfId="8" applyFont="1" applyFill="1" applyBorder="1" applyAlignment="1">
      <alignment horizontal="center" vertical="center" wrapText="1"/>
    </xf>
    <xf numFmtId="0" fontId="25" fillId="2" borderId="8" xfId="8" applyFont="1" applyFill="1" applyBorder="1" applyAlignment="1">
      <alignment horizontal="center" vertical="center" wrapText="1"/>
    </xf>
    <xf numFmtId="0" fontId="41" fillId="0" borderId="9" xfId="7" applyFont="1" applyBorder="1" applyAlignment="1">
      <alignment horizontal="center"/>
    </xf>
    <xf numFmtId="0" fontId="30" fillId="0" borderId="9" xfId="10" applyFont="1" applyBorder="1" applyAlignment="1">
      <alignment horizontal="center"/>
    </xf>
    <xf numFmtId="0" fontId="30" fillId="0" borderId="0" xfId="0" applyFont="1" applyAlignment="1">
      <alignment horizontal="center" vertical="center"/>
    </xf>
    <xf numFmtId="0" fontId="41" fillId="0" borderId="9" xfId="12" applyFont="1" applyBorder="1" applyAlignment="1">
      <alignment horizontal="center" vertical="center"/>
    </xf>
    <xf numFmtId="0" fontId="34" fillId="0" borderId="9" xfId="0" applyFont="1" applyBorder="1" applyAlignment="1">
      <alignment horizontal="center" vertical="center" wrapText="1"/>
    </xf>
    <xf numFmtId="0" fontId="30" fillId="0" borderId="0" xfId="14" applyFont="1" applyAlignment="1">
      <alignment horizontal="center"/>
    </xf>
    <xf numFmtId="0" fontId="30" fillId="0" borderId="14" xfId="14" applyFont="1" applyBorder="1" applyAlignment="1">
      <alignment horizontal="center" vertical="center"/>
    </xf>
    <xf numFmtId="0" fontId="6" fillId="0" borderId="0" xfId="14" applyFont="1" applyAlignment="1">
      <alignment horizontal="left" vertical="center" wrapText="1"/>
    </xf>
    <xf numFmtId="0" fontId="30" fillId="13" borderId="17" xfId="14" applyFont="1" applyFill="1" applyBorder="1" applyAlignment="1">
      <alignment horizontal="center" vertical="center"/>
    </xf>
    <xf numFmtId="0" fontId="30" fillId="13" borderId="12" xfId="14" applyFont="1" applyFill="1" applyBorder="1" applyAlignment="1">
      <alignment horizontal="center" vertical="center"/>
    </xf>
    <xf numFmtId="0" fontId="30" fillId="13" borderId="16" xfId="14" applyFont="1" applyFill="1" applyBorder="1" applyAlignment="1">
      <alignment horizontal="center" vertical="center"/>
    </xf>
    <xf numFmtId="0" fontId="30" fillId="13" borderId="23" xfId="14" applyFont="1" applyFill="1" applyBorder="1" applyAlignment="1">
      <alignment horizontal="center" vertical="center"/>
    </xf>
    <xf numFmtId="0" fontId="41" fillId="2" borderId="24" xfId="14" applyFont="1" applyFill="1" applyBorder="1"/>
    <xf numFmtId="0" fontId="41" fillId="2" borderId="56" xfId="14" applyFont="1" applyFill="1" applyBorder="1"/>
    <xf numFmtId="0" fontId="41" fillId="2" borderId="36" xfId="14" applyFont="1" applyFill="1" applyBorder="1"/>
    <xf numFmtId="0" fontId="30" fillId="20" borderId="34" xfId="14" applyFont="1" applyFill="1" applyBorder="1" applyAlignment="1">
      <alignment horizontal="center" vertical="center" wrapText="1"/>
    </xf>
    <xf numFmtId="0" fontId="41" fillId="2" borderId="33" xfId="14" applyFont="1" applyFill="1" applyBorder="1"/>
    <xf numFmtId="0" fontId="41" fillId="2" borderId="13" xfId="14" applyFont="1" applyFill="1" applyBorder="1"/>
    <xf numFmtId="0" fontId="41" fillId="2" borderId="14" xfId="14" applyFont="1" applyFill="1" applyBorder="1"/>
    <xf numFmtId="0" fontId="41" fillId="2" borderId="15" xfId="14" applyFont="1" applyFill="1" applyBorder="1"/>
    <xf numFmtId="0" fontId="30" fillId="21" borderId="1" xfId="14" applyFont="1" applyFill="1" applyBorder="1" applyAlignment="1">
      <alignment horizontal="center" vertical="center" wrapText="1"/>
    </xf>
    <xf numFmtId="0" fontId="41" fillId="2" borderId="1" xfId="14" applyFont="1" applyFill="1" applyBorder="1"/>
    <xf numFmtId="0" fontId="41" fillId="2" borderId="2" xfId="14" applyFont="1" applyFill="1" applyBorder="1"/>
    <xf numFmtId="0" fontId="30" fillId="13" borderId="57" xfId="14" applyFont="1" applyFill="1" applyBorder="1" applyAlignment="1">
      <alignment horizontal="center" vertical="center"/>
    </xf>
    <xf numFmtId="0" fontId="41" fillId="2" borderId="58" xfId="14" applyFont="1" applyFill="1" applyBorder="1"/>
    <xf numFmtId="0" fontId="30" fillId="13" borderId="59" xfId="14" applyFont="1" applyFill="1" applyBorder="1" applyAlignment="1">
      <alignment horizontal="center" vertical="center"/>
    </xf>
    <xf numFmtId="0" fontId="41" fillId="2" borderId="60" xfId="14" applyFont="1" applyFill="1" applyBorder="1"/>
    <xf numFmtId="0" fontId="41" fillId="2" borderId="61" xfId="14" applyFont="1" applyFill="1" applyBorder="1" applyAlignment="1">
      <alignment horizontal="center" vertical="center"/>
    </xf>
    <xf numFmtId="0" fontId="41" fillId="2" borderId="62" xfId="14" applyFont="1" applyFill="1" applyBorder="1" applyAlignment="1">
      <alignment horizontal="center" vertical="center"/>
    </xf>
    <xf numFmtId="0" fontId="41" fillId="2" borderId="63" xfId="14" applyFont="1" applyFill="1" applyBorder="1" applyAlignment="1">
      <alignment horizontal="center" vertical="center"/>
    </xf>
    <xf numFmtId="0" fontId="65" fillId="0" borderId="0" xfId="14" applyFont="1" applyAlignment="1">
      <alignment horizontal="left" vertical="center"/>
    </xf>
    <xf numFmtId="0" fontId="9" fillId="0" borderId="0" xfId="14" applyFont="1" applyAlignment="1">
      <alignment horizontal="left"/>
    </xf>
    <xf numFmtId="0" fontId="15" fillId="0" borderId="0" xfId="14" applyFont="1"/>
    <xf numFmtId="0" fontId="21" fillId="0" borderId="0" xfId="14" applyAlignment="1">
      <alignment horizontal="left" vertical="center" wrapText="1" readingOrder="1"/>
    </xf>
    <xf numFmtId="0" fontId="21" fillId="0" borderId="0" xfId="14"/>
    <xf numFmtId="0" fontId="9" fillId="0" borderId="0" xfId="14" applyFont="1" applyAlignment="1">
      <alignment horizontal="left" wrapText="1"/>
    </xf>
    <xf numFmtId="0" fontId="30" fillId="0" borderId="14" xfId="14" applyFont="1" applyBorder="1" applyAlignment="1">
      <alignment horizontal="center" vertical="center" wrapText="1"/>
    </xf>
    <xf numFmtId="0" fontId="51" fillId="13" borderId="17" xfId="14" applyFont="1" applyFill="1" applyBorder="1" applyAlignment="1">
      <alignment horizontal="center" vertical="center" wrapText="1" readingOrder="1"/>
    </xf>
    <xf numFmtId="0" fontId="42" fillId="2" borderId="12" xfId="14" applyFont="1" applyFill="1" applyBorder="1"/>
    <xf numFmtId="0" fontId="42" fillId="2" borderId="16" xfId="14" applyFont="1" applyFill="1" applyBorder="1"/>
    <xf numFmtId="0" fontId="51" fillId="13" borderId="23" xfId="14" applyFont="1" applyFill="1" applyBorder="1" applyAlignment="1">
      <alignment horizontal="center" vertical="center" wrapText="1" readingOrder="1"/>
    </xf>
    <xf numFmtId="0" fontId="42" fillId="2" borderId="24" xfId="14" applyFont="1" applyFill="1" applyBorder="1"/>
    <xf numFmtId="0" fontId="42" fillId="2" borderId="33" xfId="14" applyFont="1" applyFill="1" applyBorder="1"/>
    <xf numFmtId="0" fontId="51" fillId="13" borderId="16" xfId="14" applyFont="1" applyFill="1" applyBorder="1" applyAlignment="1">
      <alignment horizontal="center" vertical="center" wrapText="1" readingOrder="1"/>
    </xf>
    <xf numFmtId="0" fontId="51" fillId="13" borderId="34" xfId="14" applyFont="1" applyFill="1" applyBorder="1" applyAlignment="1">
      <alignment horizontal="center" vertical="center" wrapText="1" readingOrder="1"/>
    </xf>
    <xf numFmtId="0" fontId="51" fillId="13" borderId="13" xfId="14" applyFont="1" applyFill="1" applyBorder="1" applyAlignment="1">
      <alignment horizontal="center" vertical="center" wrapText="1" readingOrder="1"/>
    </xf>
    <xf numFmtId="0" fontId="51" fillId="13" borderId="1" xfId="14" applyFont="1" applyFill="1" applyBorder="1" applyAlignment="1">
      <alignment horizontal="center" vertical="center" wrapText="1" readingOrder="1"/>
    </xf>
    <xf numFmtId="0" fontId="30" fillId="0" borderId="14" xfId="15" applyFont="1" applyBorder="1" applyAlignment="1">
      <alignment horizontal="center" vertical="center"/>
    </xf>
    <xf numFmtId="0" fontId="25" fillId="13" borderId="17" xfId="15" applyFont="1" applyFill="1" applyBorder="1" applyAlignment="1">
      <alignment horizontal="center" vertical="center" wrapText="1"/>
    </xf>
    <xf numFmtId="0" fontId="42" fillId="2" borderId="16" xfId="15" applyFont="1" applyFill="1" applyBorder="1" applyAlignment="1">
      <alignment vertical="center"/>
    </xf>
    <xf numFmtId="0" fontId="25" fillId="13" borderId="17" xfId="15" applyFont="1" applyFill="1" applyBorder="1" applyAlignment="1">
      <alignment horizontal="center" vertical="center"/>
    </xf>
    <xf numFmtId="0" fontId="25" fillId="13" borderId="23" xfId="15" applyFont="1" applyFill="1" applyBorder="1" applyAlignment="1">
      <alignment horizontal="center" vertical="center"/>
    </xf>
    <xf numFmtId="0" fontId="25" fillId="13" borderId="24" xfId="15" applyFont="1" applyFill="1" applyBorder="1" applyAlignment="1">
      <alignment horizontal="center" vertical="center"/>
    </xf>
    <xf numFmtId="0" fontId="25" fillId="13" borderId="36" xfId="15" applyFont="1" applyFill="1" applyBorder="1" applyAlignment="1">
      <alignment horizontal="center" vertical="center"/>
    </xf>
    <xf numFmtId="169" fontId="2" fillId="16" borderId="6" xfId="14" applyNumberFormat="1" applyFont="1" applyFill="1" applyBorder="1" applyAlignment="1">
      <alignment horizontal="center" vertical="center" wrapText="1"/>
    </xf>
    <xf numFmtId="169" fontId="2" fillId="16" borderId="8" xfId="14" applyNumberFormat="1" applyFont="1" applyFill="1" applyBorder="1" applyAlignment="1">
      <alignment horizontal="center" vertical="center" wrapText="1"/>
    </xf>
    <xf numFmtId="0" fontId="30" fillId="0" borderId="14" xfId="14" applyFont="1" applyBorder="1" applyAlignment="1">
      <alignment horizontal="center"/>
    </xf>
    <xf numFmtId="0" fontId="25" fillId="13" borderId="54" xfId="14" applyFont="1" applyFill="1" applyBorder="1" applyAlignment="1">
      <alignment horizontal="center" vertical="center" wrapText="1"/>
    </xf>
    <xf numFmtId="0" fontId="25" fillId="13" borderId="55" xfId="14" applyFont="1" applyFill="1" applyBorder="1" applyAlignment="1">
      <alignment horizontal="center" vertical="center" wrapText="1"/>
    </xf>
    <xf numFmtId="14" fontId="2" fillId="37" borderId="6" xfId="14" applyNumberFormat="1" applyFont="1" applyFill="1" applyBorder="1" applyAlignment="1">
      <alignment horizontal="center" wrapText="1"/>
    </xf>
    <xf numFmtId="14" fontId="2" fillId="37" borderId="8" xfId="14" applyNumberFormat="1" applyFont="1" applyFill="1" applyBorder="1" applyAlignment="1">
      <alignment horizontal="center" wrapText="1"/>
    </xf>
    <xf numFmtId="0" fontId="2" fillId="37" borderId="6" xfId="14" applyFont="1" applyFill="1" applyBorder="1" applyAlignment="1">
      <alignment horizontal="right" wrapText="1"/>
    </xf>
    <xf numFmtId="0" fontId="2" fillId="37" borderId="8" xfId="14" applyFont="1" applyFill="1" applyBorder="1" applyAlignment="1">
      <alignment horizontal="right" wrapText="1"/>
    </xf>
    <xf numFmtId="0" fontId="30" fillId="0" borderId="9" xfId="14" applyFont="1" applyBorder="1" applyAlignment="1">
      <alignment horizontal="center"/>
    </xf>
    <xf numFmtId="0" fontId="51" fillId="2" borderId="1" xfId="14" applyFont="1" applyFill="1" applyBorder="1" applyAlignment="1">
      <alignment horizontal="center"/>
    </xf>
    <xf numFmtId="0" fontId="41" fillId="2" borderId="23" xfId="0" applyFont="1" applyFill="1" applyBorder="1" applyAlignment="1">
      <alignment horizontal="center" vertical="top" wrapText="1"/>
    </xf>
    <xf numFmtId="0" fontId="59" fillId="2" borderId="36" xfId="0" applyFont="1" applyFill="1" applyBorder="1"/>
    <xf numFmtId="0" fontId="12" fillId="0" borderId="3" xfId="0" applyFont="1" applyBorder="1" applyAlignment="1">
      <alignment horizontal="left" wrapText="1"/>
    </xf>
    <xf numFmtId="0" fontId="12" fillId="0" borderId="1" xfId="0" applyFont="1" applyBorder="1" applyAlignment="1">
      <alignment horizontal="justify" vertical="center" wrapText="1"/>
    </xf>
    <xf numFmtId="0" fontId="12" fillId="2" borderId="1" xfId="0" applyFont="1" applyFill="1" applyBorder="1" applyAlignment="1">
      <alignment horizontal="right" vertical="center" wrapText="1"/>
    </xf>
    <xf numFmtId="0" fontId="39" fillId="0" borderId="9" xfId="0" applyFont="1" applyBorder="1" applyAlignment="1">
      <alignment horizontal="center"/>
    </xf>
    <xf numFmtId="0" fontId="65" fillId="0" borderId="9" xfId="0" applyFont="1" applyBorder="1" applyAlignment="1">
      <alignment horizontal="center" vertical="center"/>
    </xf>
    <xf numFmtId="0" fontId="65" fillId="0" borderId="14" xfId="0" applyFont="1" applyBorder="1" applyAlignment="1">
      <alignment horizontal="left" vertical="top" wrapText="1"/>
    </xf>
    <xf numFmtId="0" fontId="65" fillId="0" borderId="9" xfId="0" applyFont="1" applyBorder="1" applyAlignment="1">
      <alignment horizontal="center" vertical="top"/>
    </xf>
    <xf numFmtId="0" fontId="65" fillId="0" borderId="9" xfId="0" applyFont="1" applyBorder="1" applyAlignment="1">
      <alignment horizontal="center" wrapText="1"/>
    </xf>
    <xf numFmtId="0" fontId="34" fillId="0" borderId="14" xfId="0" applyFont="1" applyBorder="1" applyAlignment="1">
      <alignment horizontal="center"/>
    </xf>
    <xf numFmtId="0" fontId="40" fillId="2" borderId="2" xfId="7" applyFont="1" applyFill="1" applyBorder="1" applyAlignment="1">
      <alignment horizontal="center" vertical="center" wrapText="1"/>
    </xf>
    <xf numFmtId="0" fontId="40" fillId="2" borderId="3" xfId="7" applyFont="1" applyFill="1" applyBorder="1" applyAlignment="1">
      <alignment horizontal="center" vertical="center" wrapText="1"/>
    </xf>
    <xf numFmtId="0" fontId="37" fillId="2" borderId="6" xfId="7" applyFont="1" applyFill="1" applyBorder="1" applyAlignment="1">
      <alignment horizontal="center"/>
    </xf>
    <xf numFmtId="0" fontId="37" fillId="2" borderId="8" xfId="7" applyFont="1" applyFill="1" applyBorder="1" applyAlignment="1">
      <alignment horizontal="center"/>
    </xf>
    <xf numFmtId="0" fontId="44" fillId="0" borderId="2" xfId="7" applyFont="1" applyBorder="1" applyAlignment="1">
      <alignment horizontal="left" vertical="center" wrapText="1"/>
    </xf>
    <xf numFmtId="0" fontId="44" fillId="0" borderId="3" xfId="7" applyFont="1" applyBorder="1" applyAlignment="1">
      <alignment horizontal="left" vertical="center" wrapText="1"/>
    </xf>
    <xf numFmtId="0" fontId="25" fillId="2" borderId="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25" fillId="2" borderId="1" xfId="0" applyFont="1" applyFill="1" applyBorder="1" applyAlignment="1">
      <alignment horizontal="center" vertical="center"/>
    </xf>
    <xf numFmtId="0" fontId="37" fillId="27" borderId="1" xfId="14" applyFont="1" applyFill="1" applyBorder="1" applyAlignment="1">
      <alignment horizontal="center" vertical="center" wrapText="1"/>
    </xf>
    <xf numFmtId="0" fontId="37" fillId="2" borderId="1" xfId="14" applyFont="1" applyFill="1" applyBorder="1" applyAlignment="1">
      <alignment vertical="center"/>
    </xf>
    <xf numFmtId="0" fontId="65" fillId="0" borderId="9" xfId="14" applyFont="1" applyBorder="1" applyAlignment="1">
      <alignment horizontal="center"/>
    </xf>
    <xf numFmtId="0" fontId="37" fillId="27" borderId="17" xfId="14" applyFont="1" applyFill="1" applyBorder="1" applyAlignment="1">
      <alignment horizontal="center" vertical="center" wrapText="1"/>
    </xf>
    <xf numFmtId="0" fontId="37" fillId="2" borderId="16" xfId="14" applyFont="1" applyFill="1" applyBorder="1" applyAlignment="1">
      <alignment vertical="center"/>
    </xf>
    <xf numFmtId="0" fontId="37" fillId="27" borderId="23" xfId="14" applyFont="1" applyFill="1" applyBorder="1" applyAlignment="1">
      <alignment horizontal="center" vertical="center" wrapText="1"/>
    </xf>
    <xf numFmtId="0" fontId="37" fillId="2" borderId="24" xfId="14" applyFont="1" applyFill="1" applyBorder="1" applyAlignment="1">
      <alignment vertical="center"/>
    </xf>
    <xf numFmtId="0" fontId="37" fillId="2" borderId="36" xfId="14" applyFont="1" applyFill="1" applyBorder="1" applyAlignment="1">
      <alignment vertical="center"/>
    </xf>
    <xf numFmtId="0" fontId="65" fillId="0" borderId="14" xfId="14"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6" fillId="0" borderId="77" xfId="0" applyFont="1" applyBorder="1" applyAlignment="1">
      <alignment vertical="center" wrapText="1"/>
    </xf>
    <xf numFmtId="0" fontId="6" fillId="0" borderId="78" xfId="0" applyFont="1" applyBorder="1" applyAlignment="1">
      <alignment vertical="center" wrapText="1"/>
    </xf>
    <xf numFmtId="0" fontId="6" fillId="0" borderId="79" xfId="0" applyFont="1" applyBorder="1" applyAlignment="1">
      <alignment vertical="center" wrapText="1"/>
    </xf>
    <xf numFmtId="0" fontId="6" fillId="0" borderId="23" xfId="0" applyFont="1" applyBorder="1" applyAlignment="1">
      <alignment vertical="center" wrapText="1"/>
    </xf>
    <xf numFmtId="0" fontId="43" fillId="0" borderId="24" xfId="0" applyFont="1" applyBorder="1"/>
    <xf numFmtId="0" fontId="43" fillId="0" borderId="36" xfId="0" applyFont="1" applyBorder="1"/>
    <xf numFmtId="0" fontId="9" fillId="0" borderId="23" xfId="0" applyFont="1" applyBorder="1" applyAlignment="1">
      <alignment vertical="center" wrapText="1"/>
    </xf>
    <xf numFmtId="0" fontId="13" fillId="0" borderId="24" xfId="0" applyFont="1" applyBorder="1"/>
    <xf numFmtId="0" fontId="13" fillId="0" borderId="36" xfId="0" applyFont="1" applyBorder="1"/>
    <xf numFmtId="0" fontId="0" fillId="31" borderId="17" xfId="0" applyFill="1" applyBorder="1" applyAlignment="1">
      <alignment horizontal="center" vertical="center" wrapText="1"/>
    </xf>
    <xf numFmtId="0" fontId="44" fillId="0" borderId="16" xfId="0" applyFont="1" applyBorder="1"/>
    <xf numFmtId="0" fontId="0" fillId="0" borderId="17" xfId="0" applyBorder="1" applyAlignment="1">
      <alignment horizontal="center" vertical="center"/>
    </xf>
    <xf numFmtId="0" fontId="44" fillId="0" borderId="12" xfId="0" applyFont="1" applyBorder="1"/>
    <xf numFmtId="0" fontId="3" fillId="32" borderId="23" xfId="0" applyFont="1" applyFill="1" applyBorder="1" applyAlignment="1">
      <alignment horizontal="center" vertical="center"/>
    </xf>
    <xf numFmtId="0" fontId="40" fillId="2" borderId="36" xfId="0" applyFont="1" applyFill="1" applyBorder="1"/>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0" fillId="0" borderId="1" xfId="0"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43" fillId="0" borderId="1" xfId="0" applyFont="1" applyBorder="1"/>
    <xf numFmtId="0" fontId="30" fillId="0" borderId="14" xfId="0" applyFont="1" applyBorder="1" applyAlignment="1">
      <alignment horizontal="center" vertical="center"/>
    </xf>
    <xf numFmtId="0" fontId="9" fillId="0" borderId="0" xfId="0" applyFont="1" applyAlignment="1">
      <alignment horizontal="center" vertical="center" wrapText="1"/>
    </xf>
    <xf numFmtId="0" fontId="9" fillId="0" borderId="0" xfId="0" applyFont="1"/>
    <xf numFmtId="0" fontId="6" fillId="0" borderId="6" xfId="0" applyFont="1" applyBorder="1" applyAlignment="1">
      <alignment horizontal="left" vertical="center" wrapText="1"/>
    </xf>
    <xf numFmtId="0" fontId="6" fillId="0" borderId="8" xfId="0" applyFont="1" applyBorder="1" applyAlignment="1">
      <alignment horizontal="left" vertical="center" wrapText="1"/>
    </xf>
    <xf numFmtId="0" fontId="51" fillId="36" borderId="23" xfId="0" applyFont="1" applyFill="1" applyBorder="1" applyAlignment="1">
      <alignment horizontal="center" wrapText="1"/>
    </xf>
    <xf numFmtId="0" fontId="42" fillId="2" borderId="36" xfId="0" applyFont="1" applyFill="1" applyBorder="1"/>
    <xf numFmtId="0" fontId="6" fillId="0" borderId="6" xfId="0" applyFont="1" applyBorder="1" applyAlignment="1">
      <alignment horizontal="left" wrapText="1"/>
    </xf>
    <xf numFmtId="0" fontId="6" fillId="0" borderId="8" xfId="0" applyFont="1" applyBorder="1" applyAlignment="1">
      <alignment horizontal="left" wrapText="1"/>
    </xf>
    <xf numFmtId="0" fontId="51" fillId="36" borderId="23" xfId="0" applyFont="1" applyFill="1" applyBorder="1" applyAlignment="1">
      <alignment horizontal="center" vertical="center" wrapText="1"/>
    </xf>
    <xf numFmtId="0" fontId="37" fillId="2" borderId="36" xfId="0" applyFont="1" applyFill="1" applyBorder="1"/>
    <xf numFmtId="0" fontId="51" fillId="36" borderId="23" xfId="0" applyFont="1" applyFill="1" applyBorder="1" applyAlignment="1">
      <alignment horizontal="center"/>
    </xf>
    <xf numFmtId="0" fontId="30" fillId="0" borderId="0" xfId="0" applyFont="1"/>
    <xf numFmtId="0" fontId="72" fillId="0" borderId="14" xfId="0" applyFont="1" applyBorder="1" applyAlignment="1">
      <alignment horizontal="center"/>
    </xf>
    <xf numFmtId="0" fontId="65" fillId="0" borderId="14" xfId="0" applyFont="1" applyBorder="1" applyAlignment="1">
      <alignment horizontal="center"/>
    </xf>
    <xf numFmtId="0" fontId="51" fillId="36" borderId="23" xfId="0" applyFont="1" applyFill="1" applyBorder="1" applyAlignment="1">
      <alignment horizontal="center" vertical="center"/>
    </xf>
    <xf numFmtId="0" fontId="17" fillId="2" borderId="98" xfId="0" applyFont="1" applyFill="1" applyBorder="1" applyAlignment="1">
      <alignment horizontal="center"/>
    </xf>
    <xf numFmtId="4" fontId="17" fillId="2" borderId="98" xfId="0" applyNumberFormat="1" applyFont="1" applyFill="1" applyBorder="1" applyAlignment="1">
      <alignment horizontal="center"/>
    </xf>
    <xf numFmtId="0" fontId="25" fillId="2" borderId="1" xfId="0" applyFont="1" applyFill="1" applyBorder="1" applyAlignment="1">
      <alignment horizontal="center"/>
    </xf>
    <xf numFmtId="4" fontId="3" fillId="2" borderId="1" xfId="0" applyNumberFormat="1" applyFont="1" applyFill="1" applyBorder="1" applyAlignment="1">
      <alignment horizontal="center"/>
    </xf>
    <xf numFmtId="0" fontId="25" fillId="2" borderId="5" xfId="0" applyFont="1" applyFill="1" applyBorder="1" applyAlignment="1">
      <alignment horizontal="center" vertical="center"/>
    </xf>
    <xf numFmtId="0" fontId="25" fillId="2" borderId="10" xfId="0" applyFont="1" applyFill="1" applyBorder="1" applyAlignment="1">
      <alignment horizontal="center" vertical="center"/>
    </xf>
    <xf numFmtId="0" fontId="3" fillId="2" borderId="1" xfId="0" applyFont="1" applyFill="1" applyBorder="1" applyAlignment="1">
      <alignment horizontal="center" vertical="center"/>
    </xf>
  </cellXfs>
  <cellStyles count="19">
    <cellStyle name="Hipervínculo" xfId="18" builtinId="8"/>
    <cellStyle name="Millares" xfId="1" builtinId="3"/>
    <cellStyle name="Moneda" xfId="2" builtinId="4"/>
    <cellStyle name="Moneda 3" xfId="11" xr:uid="{00000000-0005-0000-0000-000002000000}"/>
    <cellStyle name="Normal" xfId="0" builtinId="0"/>
    <cellStyle name="Normal 100" xfId="7" xr:uid="{00000000-0005-0000-0000-000004000000}"/>
    <cellStyle name="Normal 19 2 2" xfId="10" xr:uid="{00000000-0005-0000-0000-000005000000}"/>
    <cellStyle name="Normal 19 7" xfId="17" xr:uid="{00000000-0005-0000-0000-000006000000}"/>
    <cellStyle name="Normal 2" xfId="6" xr:uid="{00000000-0005-0000-0000-000007000000}"/>
    <cellStyle name="Normal 2 4 5 4 2" xfId="9" xr:uid="{00000000-0005-0000-0000-000008000000}"/>
    <cellStyle name="Normal 3" xfId="14" xr:uid="{00000000-0005-0000-0000-000009000000}"/>
    <cellStyle name="Normal 38 2 4 2" xfId="8" xr:uid="{00000000-0005-0000-0000-00000A000000}"/>
    <cellStyle name="Normal 4" xfId="15" xr:uid="{00000000-0005-0000-0000-00000B000000}"/>
    <cellStyle name="Normal 4 2" xfId="12" xr:uid="{00000000-0005-0000-0000-00000C000000}"/>
    <cellStyle name="Normal_CSE Egreso anual LIC" xfId="5" xr:uid="{00000000-0005-0000-0000-00000D000000}"/>
    <cellStyle name="Normal_CSE Escuela de proc NI" xfId="3" xr:uid="{00000000-0005-0000-0000-00000E000000}"/>
    <cellStyle name="Normal_CSE procedencia NI" xfId="4" xr:uid="{00000000-0005-0000-0000-00000F000000}"/>
    <cellStyle name="Normal_Hoja1" xfId="13" xr:uid="{00000000-0005-0000-0000-000010000000}"/>
    <cellStyle name="Porcentaje 2" xfId="16" xr:uid="{00000000-0005-0000-0000-000011000000}"/>
  </cellStyles>
  <dxfs count="1394">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b val="0"/>
        <i val="0"/>
        <strike val="0"/>
        <condense val="0"/>
        <extend val="0"/>
        <outline val="0"/>
        <shadow val="0"/>
        <u val="none"/>
        <vertAlign val="baseline"/>
        <sz val="10"/>
        <color theme="2" tint="-0.89999084444715716"/>
        <name val="Calibri"/>
        <family val="2"/>
        <scheme val="minor"/>
      </font>
      <alignment horizontal="center"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left style="thin">
          <color rgb="FF000000"/>
        </left>
        <top style="thin">
          <color rgb="FF000000"/>
        </top>
        <bottom style="thin">
          <color rgb="FF000000"/>
        </bottom>
      </border>
    </dxf>
    <dxf>
      <font>
        <strike val="0"/>
        <outline val="0"/>
        <shadow val="0"/>
        <u val="none"/>
        <vertAlign val="baseline"/>
        <color theme="2" tint="-0.89999084444715716"/>
        <name val="Calibri"/>
        <family val="2"/>
        <scheme val="minor"/>
      </font>
    </dxf>
    <dxf>
      <border outline="0">
        <bottom style="thin">
          <color rgb="FF000000"/>
        </bottom>
      </border>
    </dxf>
    <dxf>
      <font>
        <b/>
        <i val="0"/>
        <strike val="0"/>
        <condense val="0"/>
        <extend val="0"/>
        <outline val="0"/>
        <shadow val="0"/>
        <u val="none"/>
        <vertAlign val="baseline"/>
        <sz val="12"/>
        <color theme="2" tint="-0.89999084444715716"/>
        <name val="Calibri"/>
        <family val="2"/>
        <scheme val="minor"/>
      </font>
      <fill>
        <patternFill patternType="solid">
          <fgColor rgb="FFCCCCCC"/>
          <bgColor rgb="FFFF9966"/>
        </patternFill>
      </fill>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b val="0"/>
        <i val="0"/>
        <strike val="0"/>
        <condense val="0"/>
        <extend val="0"/>
        <outline val="0"/>
        <shadow val="0"/>
        <u val="none"/>
        <vertAlign val="baseline"/>
        <sz val="11"/>
        <color theme="2" tint="-0.89999084444715716"/>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rgb="FFFF9900"/>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2" tint="-0.89999084444715716"/>
        <name val="Calibri"/>
        <family val="2"/>
        <scheme val="minor"/>
      </font>
      <fill>
        <patternFill patternType="solid">
          <fgColor rgb="FFCCCCCC"/>
          <bgColor rgb="FFFF9966"/>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color theme="2" tint="-0.89999084444715716"/>
        <name val="Calibri"/>
        <family val="2"/>
        <scheme val="minor"/>
      </font>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color theme="2" tint="-0.89999084444715716"/>
        <name val="Calibri"/>
        <family val="2"/>
        <scheme val="minor"/>
      </font>
    </dxf>
    <dxf>
      <border outline="0">
        <left style="thin">
          <color rgb="FF000000"/>
        </left>
        <right style="thin">
          <color rgb="FF000000"/>
        </right>
        <top style="thin">
          <color rgb="FF000000"/>
        </top>
        <bottom style="thin">
          <color rgb="FF000000"/>
        </bottom>
      </border>
    </dxf>
    <dxf>
      <font>
        <strike val="0"/>
        <outline val="0"/>
        <shadow val="0"/>
        <u val="none"/>
        <vertAlign val="baseline"/>
        <color theme="2" tint="-0.89999084444715716"/>
        <name val="Calibri"/>
        <family val="2"/>
        <scheme val="minor"/>
      </font>
    </dxf>
    <dxf>
      <border outline="0">
        <bottom style="thin">
          <color rgb="FF000000"/>
        </bottom>
      </border>
    </dxf>
    <dxf>
      <font>
        <b/>
        <i val="0"/>
        <strike val="0"/>
        <condense val="0"/>
        <extend val="0"/>
        <outline val="0"/>
        <shadow val="0"/>
        <u val="none"/>
        <vertAlign val="baseline"/>
        <sz val="12"/>
        <color theme="2" tint="-0.89999084444715716"/>
        <name val="Calibri"/>
        <family val="2"/>
        <scheme val="minor"/>
      </font>
      <fill>
        <patternFill patternType="solid">
          <fgColor rgb="FFCCCCCC"/>
          <bgColor rgb="FFFF9966"/>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numFmt numFmtId="20" formatCode="dd\-mmm\-yy"/>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numFmt numFmtId="20" formatCode="dd\-mmm\-yy"/>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theme="5" tint="0.59999389629810485"/>
        </patternFill>
      </fill>
      <alignment horizontal="center" vertical="bottom"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1"/>
        <color theme="1"/>
        <name val="Calibri"/>
        <family val="2"/>
        <scheme val="minor"/>
      </font>
      <numFmt numFmtId="172" formatCode="h:mm:ss;@"/>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solid">
          <fgColor indexed="64"/>
          <bgColor theme="5" tint="0.59999389629810485"/>
        </patternFill>
      </fill>
      <alignment horizontal="center" vertical="bottom" textRotation="0" wrapText="0" indent="0" justifyLastLine="0" shrinkToFit="0" readingOrder="0"/>
      <border diagonalUp="0" diagonalDown="0" outline="0">
        <left/>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5" tint="0.59999389629810485"/>
        </patternFill>
      </fill>
      <alignment horizontal="center" vertical="bottom" textRotation="0" wrapText="0" indent="0" justifyLastLine="0" shrinkToFit="0" readingOrder="0"/>
    </dxf>
    <dxf>
      <font>
        <b val="0"/>
        <i val="0"/>
        <strike val="0"/>
        <condense val="0"/>
        <extend val="0"/>
        <outline val="0"/>
        <shadow val="0"/>
        <u val="none"/>
        <vertAlign val="baseline"/>
        <sz val="11"/>
        <color theme="2" tint="-0.89999084444715716"/>
        <name val="Calibri"/>
        <family val="2"/>
        <scheme val="minor"/>
      </font>
      <alignment horizontal="justify"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strike val="0"/>
        <outline val="0"/>
        <shadow val="0"/>
        <u val="none"/>
        <vertAlign val="baseline"/>
        <color theme="2" tint="-0.89999084444715716"/>
        <name val="Calibri"/>
        <family val="2"/>
        <scheme val="minor"/>
      </font>
    </dxf>
    <dxf>
      <font>
        <b val="0"/>
        <i val="0"/>
        <strike val="0"/>
        <condense val="0"/>
        <extend val="0"/>
        <outline val="0"/>
        <shadow val="0"/>
        <u val="none"/>
        <vertAlign val="baseline"/>
        <sz val="11"/>
        <color theme="2" tint="-0.89999084444715716"/>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rgb="FF000000"/>
        </left>
        <right/>
        <top/>
        <bottom style="thin">
          <color rgb="FF000000"/>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right style="thin">
          <color rgb="FF000000"/>
        </right>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dxf>
    <dxf>
      <border outline="0">
        <bottom style="thin">
          <color rgb="FF000000"/>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rgb="FF000000"/>
        </left>
        <right style="thin">
          <color rgb="FF000000"/>
        </right>
        <top/>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rgb="FFE69138"/>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border diagonalUp="0" diagonalDown="0" outline="0">
        <left style="thin">
          <color indexed="64"/>
        </left>
        <right/>
        <top/>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2" tint="-0.89999084444715716"/>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font>
        <strike val="0"/>
        <outline val="0"/>
        <shadow val="0"/>
        <u val="none"/>
        <vertAlign val="baseline"/>
        <color theme="2" tint="-0.89999084444715716"/>
        <name val="Calibri"/>
        <family val="2"/>
        <scheme val="minor"/>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top style="thin">
          <color indexed="64"/>
        </top>
        <bottom style="thin">
          <color rgb="FF000000"/>
        </bottom>
      </border>
    </dxf>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4" formatCode="#,##0.0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mbria"/>
        <family val="1"/>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b/>
        <i val="0"/>
        <strike val="0"/>
        <condense val="0"/>
        <extend val="0"/>
        <outline val="0"/>
        <shadow val="0"/>
        <u val="none"/>
        <vertAlign val="baseline"/>
        <sz val="12"/>
        <color rgb="FF000000"/>
        <name val="Cambria"/>
        <family val="1"/>
        <scheme val="none"/>
      </font>
      <fill>
        <patternFill patternType="solid">
          <fgColor indexed="64"/>
          <bgColor rgb="FFFF9966"/>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000000"/>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000000"/>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000000"/>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justify"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justify" vertical="center" textRotation="0" wrapText="0" indent="0" justifyLastLine="0" shrinkToFit="0" readingOrder="0"/>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dxf>
    <dxf>
      <font>
        <b val="0"/>
        <i val="0"/>
        <strike val="0"/>
        <condense val="0"/>
        <extend val="0"/>
        <outline val="0"/>
        <shadow val="0"/>
        <u val="none"/>
        <vertAlign val="baseline"/>
        <sz val="11"/>
        <color theme="2" tint="-0.89999084444715716"/>
        <name val="Calibri"/>
        <family val="2"/>
        <scheme val="minor"/>
      </font>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top"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auto="1"/>
        <name val="Calibri"/>
        <family val="2"/>
        <scheme val="minor"/>
      </font>
      <numFmt numFmtId="1" formatCode="0"/>
      <alignment horizontal="center" vertical="top" textRotation="0" wrapText="0" indent="0" justifyLastLine="0" shrinkToFit="1"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auto="1"/>
        <name val="Calibri"/>
        <family val="2"/>
        <scheme val="minor"/>
      </font>
      <fill>
        <patternFill patternType="solid">
          <fgColor rgb="FFE26C09"/>
          <bgColor rgb="FFFF9966"/>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rgb="FF000000"/>
        <name val="Calibri"/>
        <family val="2"/>
        <scheme val="minor"/>
      </font>
      <numFmt numFmtId="3" formatCode="#,##0"/>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rgb="FFE26C09"/>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rgb="FFE26C09"/>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rgb="FFE26C09"/>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numFmt numFmtId="3" formatCode="#,##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border diagonalUp="0" diagonalDown="0">
        <left/>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auto="1"/>
        <name val="Calibri"/>
        <family val="2"/>
        <scheme val="minor"/>
      </font>
      <fill>
        <patternFill patternType="solid">
          <fgColor rgb="FFE26C09"/>
          <bgColor rgb="FFFF9966"/>
        </patternFill>
      </fill>
      <alignment horizontal="center" vertical="center" textRotation="0" wrapText="1" indent="0" justifyLastLine="0" shrinkToFit="0" readingOrder="0"/>
    </dxf>
    <dxf>
      <font>
        <b val="0"/>
        <i val="0"/>
        <strike val="0"/>
        <condense val="0"/>
        <extend val="0"/>
        <outline val="0"/>
        <shadow val="0"/>
        <u val="none"/>
        <vertAlign val="baseline"/>
        <sz val="11"/>
        <color theme="2" tint="-0.89999084444715716"/>
        <name val="Calibri"/>
        <family val="2"/>
        <scheme val="minor"/>
      </font>
      <numFmt numFmtId="3" formatCode="#,##0"/>
      <alignment horizontal="center" vertical="top" textRotation="0" wrapText="0" indent="0" justifyLastLine="0" shrinkToFit="1"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2" tint="-0.89999084444715716"/>
        <name val="Calibri"/>
        <family val="2"/>
        <scheme val="minor"/>
      </font>
      <numFmt numFmtId="1" formatCode="0"/>
      <alignment horizontal="center" vertical="top" textRotation="0" wrapText="0" indent="0" justifyLastLine="0" shrinkToFit="1"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2" tint="-0.89999084444715716"/>
        <name val="Calibri"/>
        <family val="2"/>
        <scheme val="minor"/>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top style="thin">
          <color indexed="64"/>
        </top>
        <bottom style="thin">
          <color rgb="FF000000"/>
        </bottom>
      </border>
    </dxf>
    <dxf>
      <font>
        <b val="0"/>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numFmt numFmtId="13" formatCode="0%"/>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numFmt numFmtId="13" formatCode="0%"/>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numFmt numFmtId="3" formatCode="#,##0"/>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justify"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justify"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3" formatCode="#,##0"/>
      <alignment horizontal="right" vertical="center" textRotation="0" wrapText="1" indent="1"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 formatCode="#,##0"/>
      <alignment horizontal="right" vertical="center" textRotation="0" wrapText="1" indent="1"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right" vertical="center" textRotation="0" wrapText="1" indent="1"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right" vertical="center" textRotation="0" wrapText="1" indent="1"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family val="2"/>
        <scheme val="minor"/>
      </font>
      <numFmt numFmtId="3" formatCode="#,##0"/>
      <alignment horizontal="right" vertical="center" textRotation="0" wrapText="1" indent="1"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3" formatCode="#,##0"/>
      <alignment horizontal="right" vertical="center" textRotation="0" wrapText="1" indent="1"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theme="2" tint="-0.89999084444715716"/>
        <name val="Calibri"/>
        <family val="2"/>
        <scheme val="minor"/>
      </font>
    </dxf>
    <dxf>
      <font>
        <b val="0"/>
        <i val="0"/>
        <strike val="0"/>
        <condense val="0"/>
        <extend val="0"/>
        <outline val="0"/>
        <shadow val="0"/>
        <u val="none"/>
        <vertAlign val="baseline"/>
        <sz val="11"/>
        <color theme="2" tint="-0.89999084444715716"/>
        <name val="Calibri"/>
        <family val="2"/>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numFmt numFmtId="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rgb="FF000000"/>
        <name val="Calibri"/>
        <family val="2"/>
        <scheme val="minor"/>
      </font>
      <numFmt numFmtId="3" formatCode="#,##0"/>
      <alignment horizontal="center" vertical="top" textRotation="0" wrapText="0" indent="0" justifyLastLine="0" shrinkToFit="1" readingOrder="0"/>
      <border diagonalUp="0" diagonalDown="0">
        <left style="thin">
          <color rgb="FF000000"/>
        </left>
        <right/>
        <top style="thin">
          <color rgb="FF000000"/>
        </top>
        <bottom style="thin">
          <color rgb="FF000000"/>
        </bottom>
        <vertical/>
        <horizontal/>
      </border>
    </dxf>
    <dxf>
      <font>
        <b/>
        <i val="0"/>
        <strike val="0"/>
        <condense val="0"/>
        <extend val="0"/>
        <outline val="0"/>
        <shadow val="0"/>
        <u val="none"/>
        <vertAlign val="baseline"/>
        <sz val="11"/>
        <color rgb="FF000000"/>
        <name val="Calibri"/>
        <family val="2"/>
        <scheme val="minor"/>
      </font>
      <alignment horizontal="left" vertical="top"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indexed="64"/>
        </bottom>
      </border>
    </dxf>
    <dxf>
      <border outline="0">
        <bottom style="thin">
          <color rgb="FF000000"/>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numFmt numFmtId="19" formatCode="dd/mm/yy"/>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right style="thin">
          <color indexed="64"/>
        </right>
        <top style="thin">
          <color indexed="64"/>
        </top>
        <bottom/>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justify" vertical="center" textRotation="0" wrapText="0"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justify"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dxf>
    <dxf>
      <font>
        <b val="0"/>
        <i val="0"/>
        <strike val="0"/>
        <condense val="0"/>
        <extend val="0"/>
        <outline val="0"/>
        <shadow val="0"/>
        <u val="none"/>
        <vertAlign val="baseline"/>
        <sz val="9"/>
        <color theme="2" tint="-0.89999084444715716"/>
        <name val="Cambria"/>
        <family val="1"/>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theme="2" tint="-0.89999084444715716"/>
        <name val="Cambria"/>
        <family val="1"/>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2" tint="-0.89999084444715716"/>
        <name val="Cambria"/>
        <family val="1"/>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2" tint="-0.89999084444715716"/>
        <name val="Cambria"/>
        <family val="1"/>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2" tint="-0.89999084444715716"/>
        <name val="Cambria"/>
        <family val="1"/>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2" tint="-0.89999084444715716"/>
        <name val="Cambria"/>
        <family val="1"/>
        <scheme val="none"/>
      </font>
      <numFmt numFmtId="19" formatCode="dd/mm/yy"/>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2" tint="-0.89999084444715716"/>
        <name val="Cambria"/>
        <family val="1"/>
        <scheme val="none"/>
      </font>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mbria"/>
        <family val="1"/>
        <scheme val="none"/>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numFmt numFmtId="19" formatCode="dd/mm/yy"/>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none"/>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none"/>
      </font>
      <numFmt numFmtId="19" formatCode="dd/mm/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none"/>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none"/>
      </font>
    </dxf>
    <dxf>
      <border outline="0">
        <bottom style="thin">
          <color indexed="64"/>
        </bottom>
      </border>
    </dxf>
    <dxf>
      <font>
        <b/>
        <i val="0"/>
        <strike val="0"/>
        <condense val="0"/>
        <extend val="0"/>
        <outline val="0"/>
        <shadow val="0"/>
        <u val="none"/>
        <vertAlign val="baseline"/>
        <sz val="12"/>
        <color theme="2" tint="-0.89999084444715716"/>
        <name val="Calibri"/>
        <family val="2"/>
        <scheme val="none"/>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numFmt numFmtId="19" formatCode="dd/mm/yy"/>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numFmt numFmtId="19" formatCode="dd/mm/yy"/>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rgb="FF000000"/>
        <name val="Cambria"/>
        <family val="1"/>
        <scheme val="none"/>
      </font>
      <alignment horizontal="center" vertical="bottom" textRotation="0" wrapText="0"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mbria"/>
        <family val="1"/>
        <scheme val="none"/>
      </font>
      <alignment horizontal="general" vertical="bottom"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outline="0">
        <left/>
        <right style="thin">
          <color indexed="64"/>
        </right>
        <top/>
        <bottom style="thin">
          <color indexed="64"/>
        </bottom>
      </border>
    </dxf>
    <dxf>
      <font>
        <b/>
        <i val="0"/>
        <strike val="0"/>
        <condense val="0"/>
        <extend val="0"/>
        <outline val="0"/>
        <shadow val="0"/>
        <u val="none"/>
        <vertAlign val="baseline"/>
        <sz val="11"/>
        <color rgb="FF000000"/>
        <name val="Cambria"/>
        <family val="1"/>
        <scheme val="none"/>
      </font>
      <alignment horizontal="center" vertical="center" textRotation="0" wrapText="0" indent="0" justifyLastLine="0" shrinkToFit="0" readingOrder="0"/>
      <border diagonalUp="0" diagonalDown="0" outline="0">
        <left/>
        <right style="thin">
          <color indexed="64"/>
        </right>
        <top/>
        <bottom/>
      </border>
    </dxf>
    <dxf>
      <border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dxf>
    <dxf>
      <font>
        <strike val="0"/>
        <outline val="0"/>
        <shadow val="0"/>
        <u val="none"/>
        <vertAlign val="baseline"/>
        <name val="Calibri"/>
        <family val="2"/>
        <scheme val="minor"/>
      </font>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Calibri"/>
        <family val="2"/>
        <scheme val="minor"/>
      </font>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12"/>
        <color theme="1"/>
        <name val="Calibri"/>
        <family val="2"/>
        <scheme val="minor"/>
      </font>
      <fill>
        <patternFill patternType="solid">
          <fgColor rgb="FFFBD4B4"/>
          <bgColor rgb="FFFF9966"/>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Cambria"/>
        <family val="1"/>
        <scheme val="none"/>
      </font>
      <alignment horizontal="center" vertical="center" textRotation="0" wrapText="1" indent="0" justifyLastLine="0" shrinkToFit="0" readingOrder="0"/>
      <border diagonalUp="0" diagonalDown="0" outline="0">
        <left style="thin">
          <color rgb="FF000000"/>
        </left>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mbria"/>
        <family val="1"/>
        <scheme val="none"/>
      </font>
      <alignment horizontal="center" vertical="center"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mbria"/>
        <family val="1"/>
        <scheme val="none"/>
      </font>
      <alignment horizontal="center" vertical="center"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mbria"/>
        <family val="1"/>
        <scheme val="none"/>
      </font>
      <alignment horizontal="center" vertical="center"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mbria"/>
        <family val="1"/>
        <scheme val="none"/>
      </font>
      <alignment horizontal="center" vertical="center"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mbria"/>
        <family val="1"/>
        <scheme val="none"/>
      </font>
      <alignment horizontal="center" vertical="center"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mbria"/>
        <family val="1"/>
        <scheme val="none"/>
      </font>
      <alignment horizontal="center" vertical="center"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mbria"/>
        <family val="1"/>
        <scheme val="none"/>
      </font>
      <alignment horizontal="center" vertical="center"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mbria"/>
        <family val="1"/>
        <scheme val="none"/>
      </font>
      <alignment horizontal="left" vertical="center"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outline="0">
        <left style="thin">
          <color indexed="64"/>
        </left>
        <right style="thin">
          <color rgb="FF000000"/>
        </right>
        <top/>
        <bottom style="thin">
          <color rgb="FF000000"/>
        </bottom>
      </border>
    </dxf>
    <dxf>
      <font>
        <b val="0"/>
        <i val="0"/>
        <strike val="0"/>
        <condense val="0"/>
        <extend val="0"/>
        <outline val="0"/>
        <shadow val="0"/>
        <u val="none"/>
        <vertAlign val="baseline"/>
        <sz val="11"/>
        <color rgb="FF000000"/>
        <name val="Cambria"/>
        <family val="1"/>
        <scheme val="none"/>
      </font>
      <alignment horizontal="center" vertical="center" textRotation="0" wrapText="0" indent="0" justifyLastLine="0" shrinkToFit="0" readingOrder="0"/>
      <border diagonalUp="0" diagonalDown="0" outline="0">
        <left style="thin">
          <color indexed="64"/>
        </left>
        <right style="thin">
          <color rgb="FF000000"/>
        </right>
        <top/>
        <bottom/>
      </border>
    </dxf>
    <dxf>
      <border outline="0">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minor"/>
      </font>
      <alignment horizontal="center" vertical="center" textRotation="0" wrapText="0" indent="0" justifyLastLine="0" shrinkToFit="0" readingOrder="0"/>
      <border diagonalUp="0" diagonalDown="0" outline="0">
        <left style="thin">
          <color indexed="64"/>
        </left>
        <right style="thin">
          <color rgb="FF000000"/>
        </right>
        <top style="thin">
          <color rgb="FF000000"/>
        </top>
        <bottom/>
      </border>
    </dxf>
    <dxf>
      <border outline="0">
        <right style="thin">
          <color rgb="FF000000"/>
        </right>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alibri"/>
        <family val="2"/>
        <scheme val="minor"/>
      </font>
      <alignment horizontal="left" vertical="center" textRotation="0" wrapText="1"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Calibri"/>
        <family val="2"/>
        <scheme val="minor"/>
      </font>
    </dxf>
    <dxf>
      <border outline="0">
        <bottom style="thin">
          <color rgb="FF000000"/>
        </bottom>
      </border>
    </dxf>
    <dxf>
      <font>
        <b/>
        <i val="0"/>
        <strike val="0"/>
        <condense val="0"/>
        <extend val="0"/>
        <outline val="0"/>
        <shadow val="0"/>
        <u val="none"/>
        <vertAlign val="baseline"/>
        <sz val="12"/>
        <color theme="1"/>
        <name val="Calibri"/>
        <family val="2"/>
        <scheme val="minor"/>
      </font>
      <fill>
        <patternFill patternType="solid">
          <fgColor rgb="FFFBD4B4"/>
          <bgColor rgb="FFFF9966"/>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rgb="FF000000"/>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theme="1"/>
        <name val="Calibri"/>
        <family val="2"/>
        <scheme val="minor"/>
      </font>
      <fill>
        <patternFill patternType="solid">
          <fgColor rgb="FFFBD4B4"/>
          <bgColor rgb="FFFF9966"/>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rgb="FF000000"/>
        </top>
        <bottom style="thin">
          <color indexed="64"/>
        </bottom>
      </border>
    </dxf>
    <dxf>
      <font>
        <strike val="0"/>
        <outline val="0"/>
        <shadow val="0"/>
        <u val="none"/>
        <vertAlign val="baseline"/>
        <sz val="11"/>
        <name val="Calibri"/>
        <family val="2"/>
        <scheme val="minor"/>
      </font>
    </dxf>
    <dxf>
      <border outline="0">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right style="thin">
          <color indexed="64"/>
        </right>
        <bottom style="thin">
          <color indexed="64"/>
        </bottom>
      </border>
    </dxf>
    <dxf>
      <font>
        <strike val="0"/>
        <outline val="0"/>
        <shadow val="0"/>
        <u val="none"/>
        <vertAlign val="baseline"/>
        <sz val="11"/>
        <color theme="1"/>
        <name val="Calibri"/>
        <family val="2"/>
        <scheme val="minor"/>
      </font>
    </dxf>
    <dxf>
      <border outline="0">
        <bottom style="thin">
          <color indexed="64"/>
        </bottom>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left" vertical="center"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Calibri"/>
        <family val="2"/>
        <scheme val="minor"/>
      </font>
      <fill>
        <patternFill patternType="solid">
          <fgColor rgb="FFFBD4B4"/>
          <bgColor rgb="FFFF9966"/>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left" vertical="center"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i val="0"/>
        <strike val="0"/>
        <condense val="0"/>
        <extend val="0"/>
        <outline val="0"/>
        <shadow val="0"/>
        <u val="none"/>
        <vertAlign val="baseline"/>
        <sz val="12"/>
        <color theme="1"/>
        <name val="Calibri"/>
        <family val="2"/>
        <scheme val="minor"/>
      </font>
      <fill>
        <patternFill patternType="solid">
          <fgColor rgb="FFFBD4B4"/>
          <bgColor rgb="FFFF9966"/>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Calibri"/>
        <family val="2"/>
        <scheme val="minor"/>
      </font>
      <alignment horizontal="left" vertical="center"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ttom style="thin">
          <color indexed="64"/>
        </bottom>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theme="1"/>
        <name val="Calibri"/>
        <family val="2"/>
        <scheme val="minor"/>
      </font>
      <fill>
        <patternFill patternType="solid">
          <fgColor rgb="FFFBD4B4"/>
          <bgColor rgb="FFFF9966"/>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Calibri"/>
        <family val="2"/>
        <scheme val="minor"/>
      </font>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hair">
          <color indexed="64"/>
        </left>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hair">
          <color indexed="64"/>
        </left>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hair">
          <color indexed="64"/>
        </left>
        <right style="hair">
          <color indexed="64"/>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hair">
          <color indexed="64"/>
        </left>
        <right style="hair">
          <color indexed="64"/>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indexed="64"/>
        </left>
        <right style="hair">
          <color indexed="64"/>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hair">
          <color indexed="64"/>
        </right>
        <top/>
        <bottom style="thin">
          <color rgb="FF000000"/>
        </bottom>
      </border>
    </dxf>
    <dxf>
      <font>
        <b val="0"/>
        <i val="0"/>
        <strike val="0"/>
        <condense val="0"/>
        <extend val="0"/>
        <outline val="0"/>
        <shadow val="0"/>
        <u val="none"/>
        <vertAlign val="baseline"/>
        <sz val="11"/>
        <color theme="1"/>
        <name val="Calibri"/>
        <family val="2"/>
        <scheme val="minor"/>
      </font>
      <numFmt numFmtId="170" formatCode="_-&quot;$&quot;* #,##0.00_-;\-&quot;$&quot;* #,##0.00_-;_-&quot;$&quot;* &quot;-&quot;??_-;_-@"/>
      <alignment horizontal="center" vertical="bottom" textRotation="0" wrapText="0" indent="0" justifyLastLine="0" shrinkToFit="0" readingOrder="0"/>
      <border diagonalUp="0" diagonalDown="0">
        <left style="hair">
          <color indexed="64"/>
        </left>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numFmt numFmtId="170" formatCode="_-&quot;$&quot;* #,##0.00_-;\-&quot;$&quot;* #,##0.00_-;_-&quot;$&quot;* &quot;-&quot;??_-;_-@"/>
      <alignment horizontal="center" vertical="bottom" textRotation="0" wrapText="0" indent="0" justifyLastLine="0" shrinkToFit="0" readingOrder="0"/>
      <border diagonalUp="0" diagonalDown="0" outline="0">
        <left style="hair">
          <color indexed="64"/>
        </left>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hair">
          <color indexed="64"/>
        </left>
        <right style="hair">
          <color indexed="64"/>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outline="0">
        <left style="hair">
          <color indexed="64"/>
        </left>
        <right style="hair">
          <color indexed="64"/>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hair">
          <color indexed="64"/>
        </left>
        <right style="hair">
          <color indexed="64"/>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hair">
          <color indexed="64"/>
        </left>
        <right style="hair">
          <color indexed="64"/>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indexed="64"/>
        </left>
        <right style="hair">
          <color indexed="64"/>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hair">
          <color indexed="64"/>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hair">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hair">
          <color rgb="FF000000"/>
        </left>
        <right style="thin">
          <color indexed="64"/>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hair">
          <color rgb="FF000000"/>
        </left>
        <right style="hair">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hair">
          <color rgb="FF000000"/>
        </left>
        <right style="hair">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indexed="64"/>
        </left>
        <right style="hair">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hair">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hair">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hair">
          <color rgb="FF000000"/>
        </left>
        <right style="thin">
          <color indexed="64"/>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indexed="64"/>
        </left>
        <right style="hair">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hair">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hair">
          <color rgb="FF000000"/>
        </left>
        <right style="thin">
          <color indexed="64"/>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hair">
          <color rgb="FF000000"/>
        </left>
        <right style="thin">
          <color indexed="64"/>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indexed="64"/>
        </left>
        <right style="hair">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hair">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hair">
          <color rgb="FF000000"/>
        </left>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hair">
          <color rgb="FF000000"/>
        </left>
        <right/>
        <top/>
        <bottom style="thin">
          <color rgb="FF000000"/>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style="thin">
          <color rgb="FF000000"/>
        </left>
        <right style="hair">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rgb="FF000000"/>
        </left>
        <right style="hair">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outline="0">
        <left/>
        <right style="thin">
          <color rgb="FF000000"/>
        </right>
        <top/>
        <bottom style="thin">
          <color rgb="FF000000"/>
        </bottom>
      </border>
    </dxf>
    <dxf>
      <border outline="0">
        <top style="thin">
          <color rgb="FF000000"/>
        </top>
      </border>
    </dxf>
    <dxf>
      <border outline="0">
        <left style="thin">
          <color rgb="FF000000"/>
        </left>
        <right style="thin">
          <color rgb="FF000000"/>
        </right>
        <top style="thin">
          <color rgb="FF000000"/>
        </top>
      </border>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rgb="FFFBD4B4"/>
          <bgColor rgb="FFFF9966"/>
        </patternFill>
      </fill>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dxf>
    <dxf>
      <font>
        <b/>
        <i val="0"/>
        <strike val="0"/>
        <condense val="0"/>
        <extend val="0"/>
        <outline val="0"/>
        <shadow val="0"/>
        <u val="none"/>
        <vertAlign val="baseline"/>
        <sz val="11"/>
        <color theme="1"/>
        <name val="Calibri"/>
        <family val="2"/>
        <scheme val="minor"/>
      </font>
      <fill>
        <patternFill patternType="solid">
          <fgColor rgb="FFFBD4B4"/>
          <bgColor rgb="FFFF9966"/>
        </patternFill>
      </fill>
      <alignment horizontal="right" vertical="bottom"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color theme="1"/>
        <name val="Calibri"/>
        <family val="2"/>
        <scheme val="minor"/>
      </font>
      <fill>
        <patternFill patternType="none">
          <fgColor indexed="64"/>
          <bgColor indexed="65"/>
        </patternFill>
      </fill>
      <alignment horizontal="left" vertical="bottom" textRotation="0" wrapText="0" indent="0" justifyLastLine="0" shrinkToFit="0" readingOrder="0"/>
    </dxf>
    <dxf>
      <border outline="0">
        <top style="thin">
          <color rgb="FF000000"/>
        </top>
      </border>
    </dxf>
    <dxf>
      <font>
        <strike val="0"/>
        <outline val="0"/>
        <shadow val="0"/>
        <u val="none"/>
        <vertAlign val="baseline"/>
        <sz val="10"/>
        <name val="Calibri"/>
        <family val="2"/>
        <scheme val="minor"/>
      </font>
      <fill>
        <patternFill patternType="solid">
          <fgColor rgb="FFFBD4B4"/>
          <bgColor rgb="FFFF9966"/>
        </patternFill>
      </fill>
    </dxf>
    <dxf>
      <font>
        <strike val="0"/>
        <outline val="0"/>
        <shadow val="0"/>
        <u val="none"/>
        <vertAlign val="baseline"/>
        <sz val="10"/>
        <name val="Calibri"/>
        <family val="2"/>
        <scheme val="minor"/>
      </font>
    </dxf>
    <dxf>
      <font>
        <b val="0"/>
        <i val="0"/>
        <strike val="0"/>
        <condense val="0"/>
        <extend val="0"/>
        <outline val="0"/>
        <shadow val="0"/>
        <u val="none"/>
        <vertAlign val="baseline"/>
        <sz val="10"/>
        <color theme="1"/>
        <name val="Calibri"/>
        <family val="2"/>
        <scheme val="minor"/>
      </font>
      <fill>
        <patternFill patternType="solid">
          <fgColor rgb="FFFBD4B4"/>
          <bgColor rgb="FFFF9966"/>
        </patternFill>
      </fill>
    </dxf>
    <dxf>
      <border outline="0">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2" formatCode="&quot;$&quot;#,##0.00;[Red]\-&quot;$&quot;#,##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2" formatCode="&quot;$&quot;#,##0.00;[Red]\-&quot;$&quot;#,##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2" formatCode="&quot;$&quot;#,##0.00;[Red]\-&quot;$&quot;#,##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2" formatCode="&quot;$&quot;#,##0.00;[Red]\-&quot;$&quot;#,##0.0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9" formatCode="dd/mm/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mbria"/>
        <family val="1"/>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mbria"/>
        <family val="1"/>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mbria"/>
        <family val="1"/>
        <scheme val="none"/>
      </font>
    </dxf>
    <dxf>
      <border outline="0">
        <bottom style="thin">
          <color indexed="64"/>
        </bottom>
      </border>
    </dxf>
    <dxf>
      <font>
        <b/>
        <i val="0"/>
        <strike val="0"/>
        <condense val="0"/>
        <extend val="0"/>
        <outline val="0"/>
        <shadow val="0"/>
        <u val="none"/>
        <vertAlign val="baseline"/>
        <sz val="12"/>
        <color theme="2" tint="-0.89999084444715716"/>
        <name val="Cambria"/>
        <family val="1"/>
        <scheme val="none"/>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numFmt numFmtId="168" formatCode="###0"/>
      <fill>
        <patternFill patternType="solid">
          <fgColor indexed="64"/>
          <bgColor indexed="9"/>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168" formatCode="###0"/>
      <fill>
        <patternFill patternType="solid">
          <fgColor indexed="64"/>
          <bgColor indexed="9"/>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168" formatCode="###0"/>
      <fill>
        <patternFill patternType="solid">
          <fgColor indexed="64"/>
          <bgColor indexed="9"/>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168" formatCode="###0"/>
      <fill>
        <patternFill patternType="solid">
          <fgColor indexed="64"/>
          <bgColor indexed="9"/>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168" formatCode="###0"/>
      <fill>
        <patternFill patternType="solid">
          <fgColor indexed="64"/>
          <bgColor indexed="9"/>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left style="thin">
          <color indexed="63"/>
        </left>
        <right/>
        <top/>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indexed="9"/>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2" tint="-0.89999084444715716"/>
        <name val="Calibri"/>
        <family val="2"/>
        <scheme val="minor"/>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theme="0" tint="-0.24994659260841701"/>
        </top>
        <bottom style="thin">
          <color theme="0" tint="-0.24994659260841701"/>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theme="0" tint="-0.24994659260841701"/>
        </top>
        <bottom style="thin">
          <color theme="0" tint="-0.24994659260841701"/>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theme="0" tint="-0.24994659260841701"/>
        </top>
        <bottom style="thin">
          <color theme="0" tint="-0.24994659260841701"/>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theme="0" tint="-0.24994659260841701"/>
        </top>
        <bottom style="thin">
          <color theme="0" tint="-0.24994659260841701"/>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theme="0" tint="-0.24994659260841701"/>
        </top>
        <bottom style="thin">
          <color theme="0" tint="-0.24994659260841701"/>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hair">
          <color indexed="64"/>
        </top>
        <bottom style="hair">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hair">
          <color indexed="64"/>
        </top>
        <bottom style="hair">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hair">
          <color indexed="64"/>
        </top>
        <bottom style="hair">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hair">
          <color indexed="64"/>
        </top>
        <bottom style="hair">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2" tint="-0.89999084444715716"/>
        <name val="Calibri"/>
        <family val="2"/>
        <scheme val="minor"/>
      </font>
      <alignment horizontal="justify" vertical="center" textRotation="0" wrapText="0"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alignment horizontal="justify"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dxf>
    <dxf>
      <font>
        <b val="0"/>
        <i val="0"/>
        <strike val="0"/>
        <condense val="0"/>
        <extend val="0"/>
        <outline val="0"/>
        <shadow val="0"/>
        <u val="none"/>
        <vertAlign val="baseline"/>
        <sz val="10"/>
        <color theme="2" tint="-0.89999084444715716"/>
        <name val="Calibri"/>
        <family val="2"/>
        <scheme val="minor"/>
      </font>
      <numFmt numFmtId="165" formatCode="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numFmt numFmtId="167"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numFmt numFmtId="167"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border diagonalUp="0" diagonalDown="0" outline="0">
        <left style="thin">
          <color indexed="64"/>
        </left>
        <right style="thin">
          <color indexed="64"/>
        </right>
        <top style="thin">
          <color indexed="64"/>
        </top>
        <bottom style="thin">
          <color indexed="64"/>
        </bottom>
      </border>
    </dxf>
    <dxf>
      <border outline="0">
        <top style="thin">
          <color indexed="64"/>
        </top>
        <bottom style="thin">
          <color indexed="64"/>
        </bottom>
      </border>
    </dxf>
    <dxf>
      <font>
        <strike val="0"/>
        <outline val="0"/>
        <shadow val="0"/>
        <u val="none"/>
        <vertAlign val="baseline"/>
        <sz val="10"/>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0"/>
        <color theme="2" tint="-0.89999084444715716"/>
        <name val="Calibri"/>
        <family val="2"/>
        <scheme val="minor"/>
      </font>
      <fill>
        <patternFill patternType="solid">
          <fgColor indexed="64"/>
          <bgColor rgb="FFFF996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2" tint="-0.89999084444715716"/>
        <name val="Calibri"/>
        <family val="2"/>
        <scheme val="minor"/>
      </font>
      <numFmt numFmtId="165" formatCode="0.0"/>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numFmt numFmtId="167"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numFmt numFmtId="167" formatCode="_-* #,##0_-;\-* #,##0_-;_-* &quot;-&quot;??_-;_-@_-"/>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2" tint="-0.89999084444715716"/>
        <name val="Calibri"/>
        <family val="2"/>
        <scheme val="minor"/>
      </font>
      <border diagonalUp="0" diagonalDown="0" outline="0">
        <left style="thin">
          <color indexed="64"/>
        </left>
        <right style="thin">
          <color indexed="64"/>
        </right>
        <top style="thin">
          <color indexed="64"/>
        </top>
        <bottom style="thin">
          <color indexed="64"/>
        </bottom>
      </border>
    </dxf>
    <dxf>
      <border outline="0">
        <top style="thin">
          <color indexed="64"/>
        </top>
        <bottom style="thin">
          <color indexed="64"/>
        </bottom>
      </border>
    </dxf>
    <dxf>
      <font>
        <strike val="0"/>
        <outline val="0"/>
        <shadow val="0"/>
        <u val="none"/>
        <vertAlign val="baseline"/>
        <sz val="10"/>
        <color theme="2" tint="-0.89999084444715716"/>
        <name val="Calibri"/>
        <family val="2"/>
        <scheme val="minor"/>
      </font>
    </dxf>
    <dxf>
      <border outline="0">
        <bottom style="thin">
          <color indexed="64"/>
        </bottom>
      </border>
    </dxf>
    <dxf>
      <font>
        <b/>
        <i val="0"/>
        <strike val="0"/>
        <condense val="0"/>
        <extend val="0"/>
        <outline val="0"/>
        <shadow val="0"/>
        <u val="none"/>
        <vertAlign val="baseline"/>
        <sz val="10"/>
        <color theme="2" tint="-0.89999084444715716"/>
        <name val="Calibri"/>
        <family val="2"/>
        <scheme val="minor"/>
      </font>
      <fill>
        <patternFill patternType="solid">
          <fgColor indexed="64"/>
          <bgColor rgb="FFFF996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minor"/>
      </font>
      <alignment horizontal="justify"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justify"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alignment horizontal="righ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rgb="FF000000"/>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general"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theme="5"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mbria"/>
        <family val="1"/>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mbria"/>
        <family val="1"/>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mbria"/>
        <family val="1"/>
        <scheme val="none"/>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444444"/>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444444"/>
        <name val="Calibri"/>
        <family val="2"/>
        <scheme val="minor"/>
      </font>
      <alignment horizontal="justify"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outline="0">
        <left style="thin">
          <color rgb="FF000000"/>
        </left>
        <right/>
        <top/>
        <bottom style="thin">
          <color rgb="FF000000"/>
        </bottom>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theme="1"/>
        <name val="Calibri"/>
        <family val="2"/>
        <scheme val="minor"/>
      </font>
      <alignment horizontal="left"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left" vertical="bottom" textRotation="0" wrapText="1" indent="0" justifyLastLine="0" shrinkToFit="0" readingOrder="0"/>
      <border diagonalUp="0" diagonalDown="0" outline="0">
        <left style="thin">
          <color rgb="FF000000"/>
        </left>
        <right style="thin">
          <color rgb="FF000000"/>
        </right>
        <top/>
        <bottom style="thin">
          <color rgb="FF000000"/>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left/>
        <right style="thin">
          <color rgb="FF000000"/>
        </right>
        <top/>
        <bottom style="thin">
          <color rgb="FF000000"/>
        </bottom>
        <vertical/>
        <horizontal/>
      </border>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rgb="FF000000"/>
        </right>
        <top/>
        <bottom/>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right" vertical="bottom" textRotation="0" wrapText="0"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theme="1"/>
        <name val="Calibri"/>
        <family val="2"/>
        <scheme val="minor"/>
      </font>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
      <font>
        <strike val="0"/>
        <outline val="0"/>
        <shadow val="0"/>
        <u val="none"/>
        <vertAlign val="baseline"/>
        <sz val="12"/>
        <color theme="2" tint="-0.89999084444715716"/>
        <name val="Calibri"/>
        <family val="2"/>
        <scheme val="minor"/>
      </font>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4B08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top/>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border outline="0">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lef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right style="thin">
          <color indexed="64"/>
        </right>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19" formatCode="dd/mm/yy"/>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9" formatCode="dd/mm/yy"/>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2" tint="-0.89999084444715716"/>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Calibri"/>
        <family val="2"/>
        <scheme val="minor"/>
      </font>
      <fill>
        <patternFill patternType="solid">
          <fgColor indexed="64"/>
          <bgColor rgb="FFFF9966"/>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general" vertical="center" textRotation="0" wrapText="1" indent="0" justifyLastLine="0" shrinkToFit="0" readingOrder="0"/>
      <border diagonalUp="0" diagonalDown="0" outline="0">
        <left/>
        <right style="thin">
          <color indexed="64"/>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auto="1"/>
        <name val="Calibri"/>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family val="2"/>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right/>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5"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name val="Calibri"/>
        <family val="2"/>
        <scheme val="minor"/>
      </font>
      <fill>
        <patternFill patternType="solid">
          <fgColor indexed="64"/>
          <bgColor rgb="FFFF9966"/>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mbria"/>
        <family val="1"/>
        <scheme val="none"/>
      </font>
      <numFmt numFmtId="165" formatCode="0.0"/>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mbria"/>
        <family val="1"/>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mbria"/>
        <family val="1"/>
        <scheme val="none"/>
      </font>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mbria"/>
        <family val="1"/>
        <scheme val="none"/>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1" formatCode="0"/>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dxf>
    <dxf>
      <border outline="0">
        <bottom style="thin">
          <color indexed="64"/>
        </bottom>
      </border>
    </dxf>
    <dxf>
      <font>
        <b/>
        <i val="0"/>
        <strike val="0"/>
        <condense val="0"/>
        <extend val="0"/>
        <outline val="0"/>
        <shadow val="0"/>
        <u val="none"/>
        <vertAlign val="baseline"/>
        <sz val="14"/>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rgb="FF000000"/>
        <name val="Calibri"/>
        <family val="2"/>
        <scheme val="minor"/>
      </font>
      <fill>
        <patternFill patternType="solid">
          <fgColor indexed="64"/>
          <bgColor rgb="FFFFFFFF"/>
        </patternFill>
      </fill>
      <alignment horizontal="righ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numFmt numFmtId="19" formatCode="dd/mm/yy"/>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222222"/>
        <name val="Calibri"/>
        <family val="2"/>
        <scheme val="minor"/>
      </font>
      <fill>
        <patternFill patternType="solid">
          <fgColor indexed="64"/>
          <bgColor rgb="FFFFFFFF"/>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rgb="FFFF9966"/>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3" defaultPivotStyle="PivotStyleLight16"/>
  <colors>
    <mruColors>
      <color rgb="FFFF9966"/>
      <color rgb="FF7CD1A6"/>
      <color rgb="FFCCCCFF"/>
      <color rgb="FF99FFCC"/>
      <color rgb="FFFF99FF"/>
      <color rgb="FFB87FFF"/>
      <color rgb="FFC65911"/>
      <color rgb="FF00CC99"/>
      <color rgb="FF9999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externalLink" Target="externalLinks/externalLink14.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externalLink" Target="externalLinks/externalLink4.xml"/><Relationship Id="rId149" Type="http://schemas.openxmlformats.org/officeDocument/2006/relationships/styles" Target="styles.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externalLink" Target="externalLinks/externalLink10.xml"/><Relationship Id="rId139" Type="http://schemas.openxmlformats.org/officeDocument/2006/relationships/externalLink" Target="externalLinks/externalLink15.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externalLink" Target="externalLinks/externalLink5.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externalLink" Target="externalLinks/externalLink16.xml"/><Relationship Id="rId145" Type="http://schemas.openxmlformats.org/officeDocument/2006/relationships/externalLink" Target="externalLinks/externalLink2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externalLink" Target="externalLinks/externalLink6.xml"/><Relationship Id="rId135" Type="http://schemas.openxmlformats.org/officeDocument/2006/relationships/externalLink" Target="externalLinks/externalLink11.xml"/><Relationship Id="rId151" Type="http://schemas.openxmlformats.org/officeDocument/2006/relationships/calcChain" Target="calcChain.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externalLink" Target="externalLinks/externalLink1.xml"/><Relationship Id="rId141" Type="http://schemas.openxmlformats.org/officeDocument/2006/relationships/externalLink" Target="externalLinks/externalLink17.xml"/><Relationship Id="rId146" Type="http://schemas.openxmlformats.org/officeDocument/2006/relationships/externalLink" Target="externalLinks/externalLink22.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externalLink" Target="externalLinks/externalLink7.xml"/><Relationship Id="rId136" Type="http://schemas.openxmlformats.org/officeDocument/2006/relationships/externalLink" Target="externalLinks/externalLink12.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externalLink" Target="externalLinks/externalLink2.xml"/><Relationship Id="rId147" Type="http://schemas.openxmlformats.org/officeDocument/2006/relationships/externalLink" Target="externalLinks/externalLink2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externalLink" Target="externalLinks/externalLink1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externalLink" Target="externalLinks/externalLink13.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externalLink" Target="externalLinks/externalLink8.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externalLink" Target="externalLinks/externalLink3.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externalLink" Target="externalLinks/externalLink19.xml"/><Relationship Id="rId148"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externalLink" Target="externalLinks/externalLink9.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externalLink" Target="externalLinks/externalLink20.xml"/><Relationship Id="rId90" Type="http://schemas.openxmlformats.org/officeDocument/2006/relationships/worksheet" Target="worksheets/sheet90.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mn-lt"/>
                <a:ea typeface="+mn-ea"/>
                <a:cs typeface="+mn-cs"/>
              </a:defRPr>
            </a:pPr>
            <a:r>
              <a:rPr lang="en-US"/>
              <a:t>% de Accesos del alumnado por División</a:t>
            </a:r>
          </a:p>
        </c:rich>
      </c:tx>
      <c:overlay val="0"/>
      <c:spPr>
        <a:noFill/>
        <a:ln>
          <a:noFill/>
        </a:ln>
        <a:effectLst/>
      </c:spPr>
      <c:txPr>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mn-lt"/>
              <a:ea typeface="+mn-ea"/>
              <a:cs typeface="+mn-cs"/>
            </a:defRPr>
          </a:pPr>
          <a:endParaRPr lang="es-MX"/>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I_B_Accesos!$B$4</c:f>
              <c:strCache>
                <c:ptCount val="1"/>
                <c:pt idx="0">
                  <c:v>%</c:v>
                </c:pt>
              </c:strCache>
            </c:strRef>
          </c:tx>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F41-4DE6-8220-B08755A9673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6F41-4DE6-8220-B08755A9673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6F41-4DE6-8220-B08755A96739}"/>
              </c:ext>
            </c:extLst>
          </c:dPt>
          <c:dLbls>
            <c:dLbl>
              <c:idx val="0"/>
              <c:spPr>
                <a:noFill/>
                <a:ln>
                  <a:noFill/>
                </a:ln>
                <a:effectLst/>
              </c:spPr>
              <c:txPr>
                <a:bodyPr rot="0" spcFirstLastPara="1" vertOverflow="ellipsis" vert="horz" wrap="square" anchor="ctr" anchorCtr="1"/>
                <a:lstStyle/>
                <a:p>
                  <a:pPr>
                    <a:defRPr sz="1000" b="1" i="0" u="none" strike="noStrike" kern="1200" spc="0" baseline="0">
                      <a:solidFill>
                        <a:schemeClr val="accent1"/>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1-6F41-4DE6-8220-B08755A96739}"/>
                </c:ext>
              </c:extLst>
            </c:dLbl>
            <c:dLbl>
              <c:idx val="1"/>
              <c:spPr>
                <a:noFill/>
                <a:ln>
                  <a:noFill/>
                </a:ln>
                <a:effectLst/>
              </c:spPr>
              <c:txPr>
                <a:bodyPr rot="0" spcFirstLastPara="1" vertOverflow="ellipsis" vert="horz" wrap="square" anchor="ctr" anchorCtr="1"/>
                <a:lstStyle/>
                <a:p>
                  <a:pPr>
                    <a:defRPr sz="1000" b="1" i="0" u="none" strike="noStrike" kern="1200" spc="0" baseline="0">
                      <a:solidFill>
                        <a:schemeClr val="accent2"/>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3-6F41-4DE6-8220-B08755A96739}"/>
                </c:ext>
              </c:extLst>
            </c:dLbl>
            <c:dLbl>
              <c:idx val="2"/>
              <c:spPr>
                <a:noFill/>
                <a:ln>
                  <a:noFill/>
                </a:ln>
                <a:effectLst/>
              </c:spPr>
              <c:txPr>
                <a:bodyPr rot="0" spcFirstLastPara="1" vertOverflow="ellipsis" vert="horz" wrap="square" anchor="ctr" anchorCtr="1"/>
                <a:lstStyle/>
                <a:p>
                  <a:pPr>
                    <a:defRPr sz="1000" b="1" i="0" u="none" strike="noStrike" kern="1200" spc="0" baseline="0">
                      <a:solidFill>
                        <a:schemeClr val="accent3"/>
                      </a:solidFill>
                      <a:latin typeface="+mn-lt"/>
                      <a:ea typeface="+mn-ea"/>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5-6F41-4DE6-8220-B08755A96739}"/>
                </c:ext>
              </c:extLst>
            </c:dLbl>
            <c:spPr>
              <a:noFill/>
              <a:ln>
                <a:noFill/>
              </a:ln>
              <a:effectLst/>
            </c:spPr>
            <c:txPr>
              <a:bodyPr rot="0" spcFirstLastPara="1" vertOverflow="ellipsis" vert="horz" wrap="square" anchor="ctr" anchorCtr="1"/>
              <a:lstStyle/>
              <a:p>
                <a:pPr>
                  <a:defRPr sz="1000" b="1" i="0" u="none" strike="noStrike" kern="1200" spc="0" baseline="0">
                    <a:solidFill>
                      <a:schemeClr val="accent1"/>
                    </a:solidFill>
                    <a:latin typeface="+mn-lt"/>
                    <a:ea typeface="+mn-ea"/>
                    <a:cs typeface="+mn-cs"/>
                  </a:defRPr>
                </a:pPr>
                <a:endParaRPr lang="es-MX"/>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I_B_Accesos!$A$5:$A$7</c:f>
              <c:strCache>
                <c:ptCount val="3"/>
                <c:pt idx="0">
                  <c:v>CCD</c:v>
                </c:pt>
                <c:pt idx="1">
                  <c:v>CNI</c:v>
                </c:pt>
                <c:pt idx="2">
                  <c:v>CSH</c:v>
                </c:pt>
              </c:strCache>
            </c:strRef>
          </c:cat>
          <c:val>
            <c:numRef>
              <c:f>I_B_Accesos!$B$5:$B$7</c:f>
              <c:numCache>
                <c:formatCode>General</c:formatCode>
                <c:ptCount val="3"/>
                <c:pt idx="0">
                  <c:v>23</c:v>
                </c:pt>
                <c:pt idx="1">
                  <c:v>55</c:v>
                </c:pt>
                <c:pt idx="2">
                  <c:v>22</c:v>
                </c:pt>
              </c:numCache>
            </c:numRef>
          </c:val>
          <c:extLst>
            <c:ext xmlns:c16="http://schemas.microsoft.com/office/drawing/2014/chart" uri="{C3380CC4-5D6E-409C-BE32-E72D297353CC}">
              <c16:uniqueId val="{00000006-6F41-4DE6-8220-B08755A96739}"/>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n-US"/>
              <a:t>% de accesos del alumnado por grado de estudios</a:t>
            </a:r>
          </a:p>
        </c:rich>
      </c:tx>
      <c:overlay val="0"/>
      <c:spPr>
        <a:noFill/>
        <a:ln>
          <a:noFill/>
        </a:ln>
        <a:effectLst/>
      </c:spPr>
      <c:txPr>
        <a:bodyPr rot="0" spcFirstLastPara="1" vertOverflow="ellipsis" vert="horz" wrap="square" anchor="ctr" anchorCtr="1"/>
        <a:lstStyle/>
        <a:p>
          <a:pPr>
            <a:defRPr sz="1200" b="1" i="0" u="none" strike="noStrike" kern="1200" cap="all"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tx>
            <c:strRef>
              <c:f>I_B_Accesos!$B$25</c:f>
              <c:strCache>
                <c:ptCount val="1"/>
                <c:pt idx="0">
                  <c:v>%</c:v>
                </c:pt>
              </c:strCache>
            </c:strRef>
          </c:tx>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437-4E52-A4F9-F72936F7BC5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437-4E52-A4F9-F72936F7BC5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437-4E52-A4F9-F72936F7BC5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437-4E52-A4F9-F72936F7BC55}"/>
              </c:ext>
            </c:extLst>
          </c:dPt>
          <c:dLbls>
            <c:dLbl>
              <c:idx val="0"/>
              <c:spPr>
                <a:noFill/>
                <a:ln>
                  <a:noFill/>
                </a:ln>
                <a:effectLst/>
              </c:spPr>
              <c:txPr>
                <a:bodyPr rot="0" spcFirstLastPara="1" vertOverflow="ellipsis" vert="horz" wrap="square" anchor="ctr" anchorCtr="1"/>
                <a:lstStyle/>
                <a:p>
                  <a:pPr>
                    <a:defRPr sz="1000" b="1" i="0" u="none" strike="noStrike" kern="1200" spc="0" baseline="0">
                      <a:solidFill>
                        <a:schemeClr val="accent1"/>
                      </a:solidFill>
                      <a:latin typeface="Cambria" panose="02040503050406030204" pitchFamily="18" charset="0"/>
                      <a:ea typeface="Cambria" panose="02040503050406030204" pitchFamily="18" charset="0"/>
                      <a:cs typeface="+mn-cs"/>
                    </a:defRPr>
                  </a:pPr>
                  <a:endParaRPr lang="es-MX"/>
                </a:p>
              </c:txPr>
              <c:dLblPos val="outEnd"/>
              <c:showLegendKey val="0"/>
              <c:showVal val="0"/>
              <c:showCatName val="1"/>
              <c:showSerName val="0"/>
              <c:showPercent val="1"/>
              <c:showBubbleSize val="0"/>
              <c:extLst>
                <c:ext xmlns:c16="http://schemas.microsoft.com/office/drawing/2014/chart" uri="{C3380CC4-5D6E-409C-BE32-E72D297353CC}">
                  <c16:uniqueId val="{00000001-D437-4E52-A4F9-F72936F7BC55}"/>
                </c:ext>
              </c:extLst>
            </c:dLbl>
            <c:dLbl>
              <c:idx val="1"/>
              <c:layout>
                <c:manualLayout>
                  <c:x val="-6.852248394004283E-2"/>
                  <c:y val="5.9620596205962058E-2"/>
                </c:manualLayout>
              </c:layout>
              <c:spPr>
                <a:noFill/>
                <a:ln>
                  <a:noFill/>
                </a:ln>
                <a:effectLst/>
              </c:spPr>
              <c:txPr>
                <a:bodyPr rot="0" spcFirstLastPara="1" vertOverflow="ellipsis" vert="horz" wrap="square" anchor="ctr" anchorCtr="1"/>
                <a:lstStyle/>
                <a:p>
                  <a:pPr>
                    <a:defRPr sz="1000" b="1" i="0" u="none" strike="noStrike" kern="1200" spc="0" baseline="0">
                      <a:solidFill>
                        <a:schemeClr val="accent2"/>
                      </a:solidFill>
                      <a:latin typeface="Cambria" panose="02040503050406030204" pitchFamily="18" charset="0"/>
                      <a:ea typeface="Cambria" panose="02040503050406030204" pitchFamily="18" charset="0"/>
                      <a:cs typeface="+mn-cs"/>
                    </a:defRPr>
                  </a:pPr>
                  <a:endParaRPr lang="es-MX"/>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437-4E52-A4F9-F72936F7BC55}"/>
                </c:ext>
              </c:extLst>
            </c:dLbl>
            <c:dLbl>
              <c:idx val="2"/>
              <c:layout>
                <c:manualLayout>
                  <c:x val="4.8536759457530339E-2"/>
                  <c:y val="-6.5040650406504044E-2"/>
                </c:manualLayout>
              </c:layout>
              <c:spPr>
                <a:noFill/>
                <a:ln>
                  <a:noFill/>
                </a:ln>
                <a:effectLst/>
              </c:spPr>
              <c:txPr>
                <a:bodyPr rot="0" spcFirstLastPara="1" vertOverflow="ellipsis" vert="horz" wrap="square" anchor="ctr" anchorCtr="1"/>
                <a:lstStyle/>
                <a:p>
                  <a:pPr>
                    <a:defRPr sz="1000" b="1" i="0" u="none" strike="noStrike" kern="1200" spc="0" baseline="0">
                      <a:solidFill>
                        <a:schemeClr val="accent3"/>
                      </a:solidFill>
                      <a:latin typeface="Cambria" panose="02040503050406030204" pitchFamily="18" charset="0"/>
                      <a:ea typeface="Cambria" panose="02040503050406030204" pitchFamily="18" charset="0"/>
                      <a:cs typeface="+mn-cs"/>
                    </a:defRPr>
                  </a:pPr>
                  <a:endParaRPr lang="es-MX"/>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437-4E52-A4F9-F72936F7BC55}"/>
                </c:ext>
              </c:extLst>
            </c:dLbl>
            <c:dLbl>
              <c:idx val="3"/>
              <c:layout>
                <c:manualLayout>
                  <c:x val="0.236973590292648"/>
                  <c:y val="1.6260162601626018E-2"/>
                </c:manualLayout>
              </c:layout>
              <c:spPr>
                <a:noFill/>
                <a:ln>
                  <a:noFill/>
                </a:ln>
                <a:effectLst/>
              </c:spPr>
              <c:txPr>
                <a:bodyPr rot="0" spcFirstLastPara="1" vertOverflow="ellipsis" vert="horz" wrap="square" anchor="ctr" anchorCtr="1"/>
                <a:lstStyle/>
                <a:p>
                  <a:pPr>
                    <a:defRPr sz="1000" b="1" i="0" u="none" strike="noStrike" kern="1200" spc="0" baseline="0">
                      <a:solidFill>
                        <a:schemeClr val="accent4"/>
                      </a:solidFill>
                      <a:latin typeface="Cambria" panose="02040503050406030204" pitchFamily="18" charset="0"/>
                      <a:ea typeface="Cambria" panose="02040503050406030204" pitchFamily="18" charset="0"/>
                      <a:cs typeface="+mn-cs"/>
                    </a:defRPr>
                  </a:pPr>
                  <a:endParaRPr lang="es-MX"/>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D437-4E52-A4F9-F72936F7BC55}"/>
                </c:ext>
              </c:extLst>
            </c:dLbl>
            <c:spPr>
              <a:noFill/>
              <a:ln>
                <a:noFill/>
              </a:ln>
              <a:effectLst/>
            </c:sp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I_B_Accesos!$A$26:$A$29</c:f>
              <c:strCache>
                <c:ptCount val="4"/>
                <c:pt idx="0">
                  <c:v>Licenciatura</c:v>
                </c:pt>
                <c:pt idx="1">
                  <c:v>Especialización</c:v>
                </c:pt>
                <c:pt idx="2">
                  <c:v>Maestría</c:v>
                </c:pt>
                <c:pt idx="3">
                  <c:v>Doctorado</c:v>
                </c:pt>
              </c:strCache>
            </c:strRef>
          </c:cat>
          <c:val>
            <c:numRef>
              <c:f>I_B_Accesos!$B$26:$B$29</c:f>
              <c:numCache>
                <c:formatCode>General</c:formatCode>
                <c:ptCount val="4"/>
                <c:pt idx="0">
                  <c:v>84</c:v>
                </c:pt>
                <c:pt idx="1">
                  <c:v>1</c:v>
                </c:pt>
                <c:pt idx="2">
                  <c:v>9</c:v>
                </c:pt>
                <c:pt idx="3">
                  <c:v>6</c:v>
                </c:pt>
              </c:numCache>
            </c:numRef>
          </c:val>
          <c:extLst>
            <c:ext xmlns:c16="http://schemas.microsoft.com/office/drawing/2014/chart" uri="{C3380CC4-5D6E-409C-BE32-E72D297353CC}">
              <c16:uniqueId val="{00000008-D437-4E52-A4F9-F72936F7BC55}"/>
            </c:ext>
          </c:extLst>
        </c:ser>
        <c:dLbls>
          <c:dLblPos val="outEnd"/>
          <c:showLegendKey val="0"/>
          <c:showVal val="0"/>
          <c:showCatName val="1"/>
          <c:showSerName val="0"/>
          <c:showPercent val="0"/>
          <c:showBubbleSize val="0"/>
          <c:showLeaderLines val="1"/>
        </c:dLbls>
      </c:pie3D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Cambria" panose="02040503050406030204" pitchFamily="18" charset="0"/>
          <a:ea typeface="Cambria" panose="02040503050406030204" pitchFamily="18" charset="0"/>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r>
              <a:rPr lang="es-MX"/>
              <a:t>Ventas Librería Magdalena Fresán Orozco</a:t>
            </a:r>
          </a:p>
          <a:p>
            <a:pPr>
              <a:defRPr/>
            </a:pPr>
            <a:r>
              <a:rPr lang="es-MX"/>
              <a:t>2019-2025 (precios netos)</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Cambria" panose="02040503050406030204" pitchFamily="18" charset="0"/>
                    <a:ea typeface="Cambria" panose="02040503050406030204" pitchFamily="18" charset="0"/>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I_L_Libreria!$A$3:$A$9</c:f>
              <c:numCache>
                <c:formatCode>General</c:formatCode>
                <c:ptCount val="7"/>
                <c:pt idx="0">
                  <c:v>2019</c:v>
                </c:pt>
                <c:pt idx="1">
                  <c:v>2020</c:v>
                </c:pt>
                <c:pt idx="2">
                  <c:v>2021</c:v>
                </c:pt>
                <c:pt idx="3">
                  <c:v>2022</c:v>
                </c:pt>
                <c:pt idx="4">
                  <c:v>2023</c:v>
                </c:pt>
                <c:pt idx="5">
                  <c:v>2024</c:v>
                </c:pt>
                <c:pt idx="6">
                  <c:v>2025</c:v>
                </c:pt>
              </c:numCache>
            </c:numRef>
          </c:cat>
          <c:val>
            <c:numRef>
              <c:f>I_L_Libreria!$B$3:$B$9</c:f>
              <c:numCache>
                <c:formatCode>_("$"* #,##0.00_);_("$"* \(#,##0.00\);_("$"* "-"??_);_(@_)</c:formatCode>
                <c:ptCount val="7"/>
                <c:pt idx="0">
                  <c:v>1239770.23</c:v>
                </c:pt>
                <c:pt idx="1">
                  <c:v>783226.58</c:v>
                </c:pt>
                <c:pt idx="2">
                  <c:v>777353.5</c:v>
                </c:pt>
                <c:pt idx="3">
                  <c:v>1599361.61</c:v>
                </c:pt>
                <c:pt idx="4">
                  <c:v>1449228.36</c:v>
                </c:pt>
                <c:pt idx="5">
                  <c:v>1727918.54</c:v>
                </c:pt>
                <c:pt idx="6">
                  <c:v>2054952.5</c:v>
                </c:pt>
              </c:numCache>
            </c:numRef>
          </c:val>
          <c:extLst>
            <c:ext xmlns:c16="http://schemas.microsoft.com/office/drawing/2014/chart" uri="{C3380CC4-5D6E-409C-BE32-E72D297353CC}">
              <c16:uniqueId val="{00000000-E7E0-4DE0-A136-B3C1BADD35BA}"/>
            </c:ext>
          </c:extLst>
        </c:ser>
        <c:dLbls>
          <c:showLegendKey val="0"/>
          <c:showVal val="1"/>
          <c:showCatName val="0"/>
          <c:showSerName val="0"/>
          <c:showPercent val="0"/>
          <c:showBubbleSize val="0"/>
        </c:dLbls>
        <c:gapWidth val="150"/>
        <c:shape val="box"/>
        <c:axId val="1898043135"/>
        <c:axId val="1898046463"/>
        <c:axId val="0"/>
      </c:bar3DChart>
      <c:catAx>
        <c:axId val="1898043135"/>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crossAx val="1898046463"/>
        <c:crosses val="autoZero"/>
        <c:auto val="1"/>
        <c:lblAlgn val="ctr"/>
        <c:lblOffset val="100"/>
        <c:noMultiLvlLbl val="0"/>
      </c:catAx>
      <c:valAx>
        <c:axId val="1898046463"/>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crossAx val="189804313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Cambria" panose="02040503050406030204" pitchFamily="18" charset="0"/>
          <a:ea typeface="Cambria" panose="02040503050406030204" pitchFamily="18" charset="0"/>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r>
              <a:rPr lang="es-MX" sz="1050"/>
              <a:t>Usuarios de laboratorios de cómputo: alumnado</a:t>
            </a:r>
          </a:p>
        </c:rich>
      </c:tx>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tx>
            <c:strRef>
              <c:f>'I_C_Usuarios computo'!$A$4</c:f>
              <c:strCache>
                <c:ptCount val="1"/>
                <c:pt idx="0">
                  <c:v>DCNI</c:v>
                </c:pt>
              </c:strCache>
            </c:strRef>
          </c:tx>
          <c:spPr>
            <a:solidFill>
              <a:schemeClr val="accent2">
                <a:lumMod val="60000"/>
                <a:lumOff val="40000"/>
              </a:schemeClr>
            </a:solidFill>
            <a:ln>
              <a:noFill/>
            </a:ln>
            <a:effectLst>
              <a:outerShdw blurRad="57150" dist="19050" dir="5400000" algn="ctr" rotWithShape="0">
                <a:srgbClr val="000000">
                  <a:alpha val="63000"/>
                </a:srgbClr>
              </a:outerShdw>
            </a:effectLst>
            <a:sp3d/>
          </c:spPr>
          <c:invertIfNegative val="0"/>
          <c:dLbls>
            <c:dLbl>
              <c:idx val="0"/>
              <c:layout>
                <c:manualLayout>
                  <c:x val="0"/>
                  <c:y val="8.33333333333332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B9E-44DD-88C3-499BCDE44051}"/>
                </c:ext>
              </c:extLst>
            </c:dLbl>
            <c:dLbl>
              <c:idx val="1"/>
              <c:layout>
                <c:manualLayout>
                  <c:x val="0"/>
                  <c:y val="8.33333333333333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B9E-44DD-88C3-499BCDE44051}"/>
                </c:ext>
              </c:extLst>
            </c:dLbl>
            <c:dLbl>
              <c:idx val="2"/>
              <c:layout>
                <c:manualLayout>
                  <c:x val="0"/>
                  <c:y val="0.111111111111111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B9E-44DD-88C3-499BCDE4405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'I_C_Usuarios computo'!$B$3:$D$3</c:f>
              <c:strCache>
                <c:ptCount val="3"/>
                <c:pt idx="0">
                  <c:v>Invierno</c:v>
                </c:pt>
                <c:pt idx="1">
                  <c:v>Primavera</c:v>
                </c:pt>
                <c:pt idx="2">
                  <c:v>Otoño</c:v>
                </c:pt>
              </c:strCache>
            </c:strRef>
          </c:cat>
          <c:val>
            <c:numRef>
              <c:f>'I_C_Usuarios computo'!$B$4:$D$4</c:f>
              <c:numCache>
                <c:formatCode>General</c:formatCode>
                <c:ptCount val="3"/>
                <c:pt idx="0">
                  <c:v>841</c:v>
                </c:pt>
                <c:pt idx="1">
                  <c:v>742</c:v>
                </c:pt>
                <c:pt idx="2">
                  <c:v>1023</c:v>
                </c:pt>
              </c:numCache>
            </c:numRef>
          </c:val>
          <c:extLst>
            <c:ext xmlns:c16="http://schemas.microsoft.com/office/drawing/2014/chart" uri="{C3380CC4-5D6E-409C-BE32-E72D297353CC}">
              <c16:uniqueId val="{00000000-2B9E-44DD-88C3-499BCDE44051}"/>
            </c:ext>
          </c:extLst>
        </c:ser>
        <c:ser>
          <c:idx val="1"/>
          <c:order val="1"/>
          <c:tx>
            <c:strRef>
              <c:f>'I_C_Usuarios computo'!$A$5</c:f>
              <c:strCache>
                <c:ptCount val="1"/>
                <c:pt idx="0">
                  <c:v>DCSH</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'I_C_Usuarios computo'!$B$3:$D$3</c:f>
              <c:strCache>
                <c:ptCount val="3"/>
                <c:pt idx="0">
                  <c:v>Invierno</c:v>
                </c:pt>
                <c:pt idx="1">
                  <c:v>Primavera</c:v>
                </c:pt>
                <c:pt idx="2">
                  <c:v>Otoño</c:v>
                </c:pt>
              </c:strCache>
            </c:strRef>
          </c:cat>
          <c:val>
            <c:numRef>
              <c:f>'I_C_Usuarios computo'!$B$5:$D$5</c:f>
              <c:numCache>
                <c:formatCode>General</c:formatCode>
                <c:ptCount val="3"/>
                <c:pt idx="0">
                  <c:v>336</c:v>
                </c:pt>
                <c:pt idx="1">
                  <c:v>364</c:v>
                </c:pt>
                <c:pt idx="2">
                  <c:v>364</c:v>
                </c:pt>
              </c:numCache>
            </c:numRef>
          </c:val>
          <c:extLst>
            <c:ext xmlns:c16="http://schemas.microsoft.com/office/drawing/2014/chart" uri="{C3380CC4-5D6E-409C-BE32-E72D297353CC}">
              <c16:uniqueId val="{00000001-2B9E-44DD-88C3-499BCDE44051}"/>
            </c:ext>
          </c:extLst>
        </c:ser>
        <c:ser>
          <c:idx val="2"/>
          <c:order val="2"/>
          <c:tx>
            <c:strRef>
              <c:f>'I_C_Usuarios computo'!$A$6</c:f>
              <c:strCache>
                <c:ptCount val="1"/>
                <c:pt idx="0">
                  <c:v>DCCD</c:v>
                </c:pt>
              </c:strCache>
            </c:strRef>
          </c:tx>
          <c:spPr>
            <a:gradFill rotWithShape="1">
              <a:gsLst>
                <a:gs pos="0">
                  <a:schemeClr val="accent2">
                    <a:tint val="65000"/>
                    <a:satMod val="103000"/>
                    <a:lumMod val="102000"/>
                    <a:tint val="94000"/>
                  </a:schemeClr>
                </a:gs>
                <a:gs pos="50000">
                  <a:schemeClr val="accent2">
                    <a:tint val="65000"/>
                    <a:satMod val="110000"/>
                    <a:lumMod val="100000"/>
                    <a:shade val="100000"/>
                  </a:schemeClr>
                </a:gs>
                <a:gs pos="100000">
                  <a:schemeClr val="accent2">
                    <a:tint val="65000"/>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'I_C_Usuarios computo'!$B$3:$D$3</c:f>
              <c:strCache>
                <c:ptCount val="3"/>
                <c:pt idx="0">
                  <c:v>Invierno</c:v>
                </c:pt>
                <c:pt idx="1">
                  <c:v>Primavera</c:v>
                </c:pt>
                <c:pt idx="2">
                  <c:v>Otoño</c:v>
                </c:pt>
              </c:strCache>
            </c:strRef>
          </c:cat>
          <c:val>
            <c:numRef>
              <c:f>'I_C_Usuarios computo'!$B$6:$D$6</c:f>
              <c:numCache>
                <c:formatCode>General</c:formatCode>
                <c:ptCount val="3"/>
                <c:pt idx="0">
                  <c:v>891</c:v>
                </c:pt>
                <c:pt idx="1">
                  <c:v>786</c:v>
                </c:pt>
                <c:pt idx="2">
                  <c:v>723</c:v>
                </c:pt>
              </c:numCache>
            </c:numRef>
          </c:val>
          <c:extLst>
            <c:ext xmlns:c16="http://schemas.microsoft.com/office/drawing/2014/chart" uri="{C3380CC4-5D6E-409C-BE32-E72D297353CC}">
              <c16:uniqueId val="{00000002-2B9E-44DD-88C3-499BCDE44051}"/>
            </c:ext>
          </c:extLst>
        </c:ser>
        <c:dLbls>
          <c:showLegendKey val="0"/>
          <c:showVal val="1"/>
          <c:showCatName val="0"/>
          <c:showSerName val="0"/>
          <c:showPercent val="0"/>
          <c:showBubbleSize val="0"/>
        </c:dLbls>
        <c:gapWidth val="150"/>
        <c:shape val="box"/>
        <c:axId val="2140130272"/>
        <c:axId val="2140120704"/>
        <c:axId val="2141243328"/>
      </c:bar3DChart>
      <c:catAx>
        <c:axId val="214013027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140120704"/>
        <c:crosses val="autoZero"/>
        <c:auto val="1"/>
        <c:lblAlgn val="ctr"/>
        <c:lblOffset val="100"/>
        <c:noMultiLvlLbl val="0"/>
      </c:catAx>
      <c:valAx>
        <c:axId val="2140120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140130272"/>
        <c:crosses val="autoZero"/>
        <c:crossBetween val="between"/>
      </c:valAx>
      <c:serAx>
        <c:axId val="2141243328"/>
        <c:scaling>
          <c:orientation val="minMax"/>
        </c:scaling>
        <c:delete val="0"/>
        <c:axPos val="b"/>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140120704"/>
        <c:crosses val="autoZero"/>
      </c:ser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es-MX" sz="1000"/>
              <a:t>Usuarios de laboratorios de cómputo: profesorado</a:t>
            </a:r>
          </a:p>
        </c:rich>
      </c:tx>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tx>
            <c:strRef>
              <c:f>'I_C_Usuarios computo'!$A$28</c:f>
              <c:strCache>
                <c:ptCount val="1"/>
                <c:pt idx="0">
                  <c:v>DCNI</c:v>
                </c:pt>
              </c:strCache>
            </c:strRef>
          </c:tx>
          <c:spPr>
            <a:solidFill>
              <a:schemeClr val="accent2">
                <a:lumMod val="60000"/>
                <a:lumOff val="40000"/>
              </a:schemeClr>
            </a:solidFill>
            <a:ln>
              <a:noFill/>
            </a:ln>
            <a:effectLst>
              <a:outerShdw blurRad="57150" dist="19050" dir="5400000" algn="ctr" rotWithShape="0">
                <a:srgbClr val="000000">
                  <a:alpha val="63000"/>
                </a:srgbClr>
              </a:outerShdw>
            </a:effectLst>
            <a:sp3d/>
          </c:spPr>
          <c:invertIfNegative val="0"/>
          <c:dLbls>
            <c:dLbl>
              <c:idx val="0"/>
              <c:layout>
                <c:manualLayout>
                  <c:x val="2.7777777777777779E-3"/>
                  <c:y val="0.1379310344827585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B37-433C-A317-03243EB364AF}"/>
                </c:ext>
              </c:extLst>
            </c:dLbl>
            <c:dLbl>
              <c:idx val="1"/>
              <c:layout>
                <c:manualLayout>
                  <c:x val="0"/>
                  <c:y val="0.120689655172413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B37-433C-A317-03243EB364AF}"/>
                </c:ext>
              </c:extLst>
            </c:dLbl>
            <c:dLbl>
              <c:idx val="2"/>
              <c:layout>
                <c:manualLayout>
                  <c:x val="0"/>
                  <c:y val="0.1321839080459769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B37-433C-A317-03243EB364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'I_C_Usuarios computo'!$B$27:$D$27</c:f>
              <c:strCache>
                <c:ptCount val="3"/>
                <c:pt idx="0">
                  <c:v>Invierno</c:v>
                </c:pt>
                <c:pt idx="1">
                  <c:v>Primavera</c:v>
                </c:pt>
                <c:pt idx="2">
                  <c:v>Otoño</c:v>
                </c:pt>
              </c:strCache>
            </c:strRef>
          </c:cat>
          <c:val>
            <c:numRef>
              <c:f>'I_C_Usuarios computo'!$B$28:$D$28</c:f>
              <c:numCache>
                <c:formatCode>General</c:formatCode>
                <c:ptCount val="3"/>
                <c:pt idx="0">
                  <c:v>19</c:v>
                </c:pt>
                <c:pt idx="1">
                  <c:v>15</c:v>
                </c:pt>
                <c:pt idx="2">
                  <c:v>19</c:v>
                </c:pt>
              </c:numCache>
            </c:numRef>
          </c:val>
          <c:extLst>
            <c:ext xmlns:c16="http://schemas.microsoft.com/office/drawing/2014/chart" uri="{C3380CC4-5D6E-409C-BE32-E72D297353CC}">
              <c16:uniqueId val="{00000000-CB37-433C-A317-03243EB364AF}"/>
            </c:ext>
          </c:extLst>
        </c:ser>
        <c:ser>
          <c:idx val="1"/>
          <c:order val="1"/>
          <c:tx>
            <c:strRef>
              <c:f>'I_C_Usuarios computo'!$A$29</c:f>
              <c:strCache>
                <c:ptCount val="1"/>
                <c:pt idx="0">
                  <c:v>DCSH</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dLbl>
              <c:idx val="0"/>
              <c:layout>
                <c:manualLayout>
                  <c:x val="2.222222222222222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CB37-433C-A317-03243EB364AF}"/>
                </c:ext>
              </c:extLst>
            </c:dLbl>
            <c:dLbl>
              <c:idx val="1"/>
              <c:layout>
                <c:manualLayout>
                  <c:x val="1.9444444444444445E-2"/>
                  <c:y val="-5.74712643678166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CB37-433C-A317-03243EB364AF}"/>
                </c:ext>
              </c:extLst>
            </c:dLbl>
            <c:dLbl>
              <c:idx val="2"/>
              <c:layout>
                <c:manualLayout>
                  <c:x val="2.4999999999999897E-2"/>
                  <c:y val="-5.74712643678166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B37-433C-A317-03243EB364A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'I_C_Usuarios computo'!$B$27:$D$27</c:f>
              <c:strCache>
                <c:ptCount val="3"/>
                <c:pt idx="0">
                  <c:v>Invierno</c:v>
                </c:pt>
                <c:pt idx="1">
                  <c:v>Primavera</c:v>
                </c:pt>
                <c:pt idx="2">
                  <c:v>Otoño</c:v>
                </c:pt>
              </c:strCache>
            </c:strRef>
          </c:cat>
          <c:val>
            <c:numRef>
              <c:f>'I_C_Usuarios computo'!$B$29:$D$29</c:f>
              <c:numCache>
                <c:formatCode>General</c:formatCode>
                <c:ptCount val="3"/>
                <c:pt idx="0">
                  <c:v>7</c:v>
                </c:pt>
                <c:pt idx="1">
                  <c:v>7</c:v>
                </c:pt>
                <c:pt idx="2">
                  <c:v>6</c:v>
                </c:pt>
              </c:numCache>
            </c:numRef>
          </c:val>
          <c:extLst>
            <c:ext xmlns:c16="http://schemas.microsoft.com/office/drawing/2014/chart" uri="{C3380CC4-5D6E-409C-BE32-E72D297353CC}">
              <c16:uniqueId val="{00000001-CB37-433C-A317-03243EB364AF}"/>
            </c:ext>
          </c:extLst>
        </c:ser>
        <c:ser>
          <c:idx val="2"/>
          <c:order val="2"/>
          <c:tx>
            <c:strRef>
              <c:f>'I_C_Usuarios computo'!$A$30</c:f>
              <c:strCache>
                <c:ptCount val="1"/>
                <c:pt idx="0">
                  <c:v>DCCD</c:v>
                </c:pt>
              </c:strCache>
            </c:strRef>
          </c:tx>
          <c:spPr>
            <a:gradFill rotWithShape="1">
              <a:gsLst>
                <a:gs pos="0">
                  <a:schemeClr val="accent2">
                    <a:tint val="65000"/>
                    <a:satMod val="103000"/>
                    <a:lumMod val="102000"/>
                    <a:tint val="94000"/>
                  </a:schemeClr>
                </a:gs>
                <a:gs pos="50000">
                  <a:schemeClr val="accent2">
                    <a:tint val="65000"/>
                    <a:satMod val="110000"/>
                    <a:lumMod val="100000"/>
                    <a:shade val="100000"/>
                  </a:schemeClr>
                </a:gs>
                <a:gs pos="100000">
                  <a:schemeClr val="accent2">
                    <a:tint val="65000"/>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'I_C_Usuarios computo'!$B$27:$D$27</c:f>
              <c:strCache>
                <c:ptCount val="3"/>
                <c:pt idx="0">
                  <c:v>Invierno</c:v>
                </c:pt>
                <c:pt idx="1">
                  <c:v>Primavera</c:v>
                </c:pt>
                <c:pt idx="2">
                  <c:v>Otoño</c:v>
                </c:pt>
              </c:strCache>
            </c:strRef>
          </c:cat>
          <c:val>
            <c:numRef>
              <c:f>'I_C_Usuarios computo'!$B$30:$D$30</c:f>
              <c:numCache>
                <c:formatCode>General</c:formatCode>
                <c:ptCount val="3"/>
                <c:pt idx="0">
                  <c:v>21</c:v>
                </c:pt>
                <c:pt idx="1">
                  <c:v>19</c:v>
                </c:pt>
                <c:pt idx="2">
                  <c:v>21</c:v>
                </c:pt>
              </c:numCache>
            </c:numRef>
          </c:val>
          <c:extLst>
            <c:ext xmlns:c16="http://schemas.microsoft.com/office/drawing/2014/chart" uri="{C3380CC4-5D6E-409C-BE32-E72D297353CC}">
              <c16:uniqueId val="{00000002-CB37-433C-A317-03243EB364AF}"/>
            </c:ext>
          </c:extLst>
        </c:ser>
        <c:dLbls>
          <c:showLegendKey val="0"/>
          <c:showVal val="1"/>
          <c:showCatName val="0"/>
          <c:showSerName val="0"/>
          <c:showPercent val="0"/>
          <c:showBubbleSize val="0"/>
        </c:dLbls>
        <c:gapWidth val="150"/>
        <c:shape val="box"/>
        <c:axId val="2140129856"/>
        <c:axId val="2140128192"/>
        <c:axId val="2097612176"/>
      </c:bar3DChart>
      <c:catAx>
        <c:axId val="214012985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140128192"/>
        <c:crosses val="autoZero"/>
        <c:auto val="1"/>
        <c:lblAlgn val="ctr"/>
        <c:lblOffset val="100"/>
        <c:noMultiLvlLbl val="0"/>
      </c:catAx>
      <c:valAx>
        <c:axId val="21401281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140129856"/>
        <c:crosses val="autoZero"/>
        <c:crossBetween val="between"/>
      </c:valAx>
      <c:serAx>
        <c:axId val="2097612176"/>
        <c:scaling>
          <c:orientation val="minMax"/>
        </c:scaling>
        <c:delete val="0"/>
        <c:axPos val="b"/>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140128192"/>
        <c:crosses val="autoZero"/>
      </c:ser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'BU_Cafetería comensales'!$B$2</c:f>
              <c:strCache>
                <c:ptCount val="1"/>
                <c:pt idx="0">
                  <c:v>Comensales</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dLbl>
              <c:idx val="0"/>
              <c:layout>
                <c:manualLayout>
                  <c:x val="2.4999999999999949E-2"/>
                  <c:y val="-3.70370370370371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196-4DE1-8194-7D2B83015DCD}"/>
                </c:ext>
              </c:extLst>
            </c:dLbl>
            <c:dLbl>
              <c:idx val="1"/>
              <c:layout>
                <c:manualLayout>
                  <c:x val="2.7777777777777776E-2"/>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96-4DE1-8194-7D2B83015DCD}"/>
                </c:ext>
              </c:extLst>
            </c:dLbl>
            <c:dLbl>
              <c:idx val="2"/>
              <c:layout>
                <c:manualLayout>
                  <c:x val="4.1666666666666567E-2"/>
                  <c:y val="-4.16666666666667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196-4DE1-8194-7D2B83015DCD}"/>
                </c:ext>
              </c:extLst>
            </c:dLbl>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Cambria" panose="02040503050406030204" pitchFamily="18" charset="0"/>
                    <a:ea typeface="Cambria" panose="02040503050406030204" pitchFamily="18" charset="0"/>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'BU_Cafetería comensales'!$A$3:$A$5</c:f>
              <c:strCache>
                <c:ptCount val="3"/>
                <c:pt idx="0">
                  <c:v>Comidas c/Cortesía</c:v>
                </c:pt>
                <c:pt idx="1">
                  <c:v>Desayunos</c:v>
                </c:pt>
                <c:pt idx="2">
                  <c:v>Comidas</c:v>
                </c:pt>
              </c:strCache>
            </c:strRef>
          </c:cat>
          <c:val>
            <c:numRef>
              <c:f>'BU_Cafetería comensales'!$B$3:$B$5</c:f>
              <c:numCache>
                <c:formatCode>General</c:formatCode>
                <c:ptCount val="3"/>
                <c:pt idx="0">
                  <c:v>758</c:v>
                </c:pt>
                <c:pt idx="1">
                  <c:v>119589</c:v>
                </c:pt>
                <c:pt idx="2">
                  <c:v>77767</c:v>
                </c:pt>
              </c:numCache>
            </c:numRef>
          </c:val>
          <c:extLst>
            <c:ext xmlns:c16="http://schemas.microsoft.com/office/drawing/2014/chart" uri="{C3380CC4-5D6E-409C-BE32-E72D297353CC}">
              <c16:uniqueId val="{00000003-4196-4DE1-8194-7D2B83015DCD}"/>
            </c:ext>
          </c:extLst>
        </c:ser>
        <c:dLbls>
          <c:showLegendKey val="0"/>
          <c:showVal val="1"/>
          <c:showCatName val="0"/>
          <c:showSerName val="0"/>
          <c:showPercent val="0"/>
          <c:showBubbleSize val="0"/>
        </c:dLbls>
        <c:gapWidth val="150"/>
        <c:shape val="box"/>
        <c:axId val="715306159"/>
        <c:axId val="715303247"/>
        <c:axId val="0"/>
      </c:bar3DChart>
      <c:catAx>
        <c:axId val="715306159"/>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crossAx val="715303247"/>
        <c:crosses val="autoZero"/>
        <c:auto val="1"/>
        <c:lblAlgn val="ctr"/>
        <c:lblOffset val="100"/>
        <c:noMultiLvlLbl val="0"/>
      </c:catAx>
      <c:valAx>
        <c:axId val="71530324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crossAx val="71530615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Cambria" panose="02040503050406030204" pitchFamily="18" charset="0"/>
          <a:ea typeface="Cambria" panose="02040503050406030204" pitchFamily="18" charset="0"/>
        </a:defRPr>
      </a:pPr>
      <a:endParaRPr lang="es-MX"/>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BU_Salud!$B$2</c:f>
              <c:strCache>
                <c:ptCount val="1"/>
                <c:pt idx="0">
                  <c:v>Consultas</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Cambria" panose="02040503050406030204" pitchFamily="18" charset="0"/>
                    <a:ea typeface="Cambria" panose="02040503050406030204" pitchFamily="18" charset="0"/>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BU_Salud!$A$3:$A$6</c:f>
              <c:strCache>
                <c:ptCount val="4"/>
                <c:pt idx="0">
                  <c:v>Alumnos</c:v>
                </c:pt>
                <c:pt idx="1">
                  <c:v>Personal académico</c:v>
                </c:pt>
                <c:pt idx="2">
                  <c:v>Personal administrativo</c:v>
                </c:pt>
                <c:pt idx="3">
                  <c:v>Comunidad externa</c:v>
                </c:pt>
              </c:strCache>
            </c:strRef>
          </c:cat>
          <c:val>
            <c:numRef>
              <c:f>BU_Salud!$B$3:$B$6</c:f>
              <c:numCache>
                <c:formatCode>General</c:formatCode>
                <c:ptCount val="4"/>
                <c:pt idx="0">
                  <c:v>2898</c:v>
                </c:pt>
                <c:pt idx="1">
                  <c:v>35</c:v>
                </c:pt>
                <c:pt idx="2">
                  <c:v>1331</c:v>
                </c:pt>
                <c:pt idx="3">
                  <c:v>7</c:v>
                </c:pt>
              </c:numCache>
            </c:numRef>
          </c:val>
          <c:extLst>
            <c:ext xmlns:c16="http://schemas.microsoft.com/office/drawing/2014/chart" uri="{C3380CC4-5D6E-409C-BE32-E72D297353CC}">
              <c16:uniqueId val="{00000000-A155-468E-9BE4-CD00A55A40C7}"/>
            </c:ext>
          </c:extLst>
        </c:ser>
        <c:dLbls>
          <c:showLegendKey val="0"/>
          <c:showVal val="1"/>
          <c:showCatName val="0"/>
          <c:showSerName val="0"/>
          <c:showPercent val="0"/>
          <c:showBubbleSize val="0"/>
        </c:dLbls>
        <c:gapWidth val="150"/>
        <c:shape val="box"/>
        <c:axId val="715302415"/>
        <c:axId val="715309071"/>
        <c:axId val="0"/>
      </c:bar3DChart>
      <c:catAx>
        <c:axId val="715302415"/>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crossAx val="715309071"/>
        <c:crosses val="autoZero"/>
        <c:auto val="1"/>
        <c:lblAlgn val="ctr"/>
        <c:lblOffset val="100"/>
        <c:noMultiLvlLbl val="0"/>
      </c:catAx>
      <c:valAx>
        <c:axId val="71530907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crossAx val="71530241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Cambria" panose="02040503050406030204" pitchFamily="18" charset="0"/>
          <a:ea typeface="Cambria" panose="02040503050406030204" pitchFamily="18" charset="0"/>
        </a:defRPr>
      </a:pPr>
      <a:endParaRPr lang="es-MX"/>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4"/>
    </mc:Choice>
    <mc:Fallback>
      <c:style val="4"/>
    </mc:Fallback>
  </mc:AlternateContent>
  <c:chart>
    <c:title>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BU_Salud!$B$37</c:f>
              <c:strCache>
                <c:ptCount val="1"/>
                <c:pt idx="0">
                  <c:v>Personas atendidas</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Cambria" panose="02040503050406030204" pitchFamily="18" charset="0"/>
                    <a:ea typeface="Cambria" panose="02040503050406030204" pitchFamily="18" charset="0"/>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BU_Salud!$A$38:$A$41</c:f>
              <c:strCache>
                <c:ptCount val="4"/>
                <c:pt idx="0">
                  <c:v>Alumnos</c:v>
                </c:pt>
                <c:pt idx="1">
                  <c:v>Personal académico</c:v>
                </c:pt>
                <c:pt idx="2">
                  <c:v>Personal administrativo</c:v>
                </c:pt>
                <c:pt idx="3">
                  <c:v>Comunidad externa</c:v>
                </c:pt>
              </c:strCache>
            </c:strRef>
          </c:cat>
          <c:val>
            <c:numRef>
              <c:f>BU_Salud!$B$38:$B$41</c:f>
              <c:numCache>
                <c:formatCode>General</c:formatCode>
                <c:ptCount val="4"/>
                <c:pt idx="0">
                  <c:v>4301</c:v>
                </c:pt>
                <c:pt idx="1">
                  <c:v>7</c:v>
                </c:pt>
                <c:pt idx="2">
                  <c:v>428</c:v>
                </c:pt>
                <c:pt idx="3">
                  <c:v>1</c:v>
                </c:pt>
              </c:numCache>
            </c:numRef>
          </c:val>
          <c:extLst>
            <c:ext xmlns:c16="http://schemas.microsoft.com/office/drawing/2014/chart" uri="{C3380CC4-5D6E-409C-BE32-E72D297353CC}">
              <c16:uniqueId val="{00000000-179C-48C0-A344-9D2A1655F05D}"/>
            </c:ext>
          </c:extLst>
        </c:ser>
        <c:dLbls>
          <c:showLegendKey val="0"/>
          <c:showVal val="1"/>
          <c:showCatName val="0"/>
          <c:showSerName val="0"/>
          <c:showPercent val="0"/>
          <c:showBubbleSize val="0"/>
        </c:dLbls>
        <c:gapWidth val="150"/>
        <c:shape val="box"/>
        <c:axId val="715300751"/>
        <c:axId val="715297839"/>
        <c:axId val="0"/>
      </c:bar3DChart>
      <c:catAx>
        <c:axId val="715300751"/>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crossAx val="715297839"/>
        <c:crosses val="autoZero"/>
        <c:auto val="1"/>
        <c:lblAlgn val="ctr"/>
        <c:lblOffset val="100"/>
        <c:noMultiLvlLbl val="0"/>
      </c:catAx>
      <c:valAx>
        <c:axId val="71529783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ambria" panose="02040503050406030204" pitchFamily="18" charset="0"/>
                <a:ea typeface="Cambria" panose="02040503050406030204" pitchFamily="18" charset="0"/>
                <a:cs typeface="+mn-cs"/>
              </a:defRPr>
            </a:pPr>
            <a:endParaRPr lang="es-MX"/>
          </a:p>
        </c:txPr>
        <c:crossAx val="7153007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a:latin typeface="Cambria" panose="02040503050406030204" pitchFamily="18" charset="0"/>
          <a:ea typeface="Cambria" panose="02040503050406030204" pitchFamily="18" charset="0"/>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withinLinear" id="15">
  <a:schemeClr val="accent2"/>
</cs:colorStyle>
</file>

<file path=xl/charts/colors5.xml><?xml version="1.0" encoding="utf-8"?>
<cs:colorStyle xmlns:cs="http://schemas.microsoft.com/office/drawing/2012/chartStyle" xmlns:a="http://schemas.openxmlformats.org/drawingml/2006/main" meth="withinLinear" id="15">
  <a:schemeClr val="accent2"/>
</cs:colorStyle>
</file>

<file path=xl/charts/colors6.xml><?xml version="1.0" encoding="utf-8"?>
<cs:colorStyle xmlns:cs="http://schemas.microsoft.com/office/drawing/2012/chartStyle" xmlns:a="http://schemas.openxmlformats.org/drawingml/2006/main" meth="withinLinear" id="15">
  <a:schemeClr val="accent2"/>
</cs:colorStyle>
</file>

<file path=xl/charts/colors7.xml><?xml version="1.0" encoding="utf-8"?>
<cs:colorStyle xmlns:cs="http://schemas.microsoft.com/office/drawing/2012/chartStyle" xmlns:a="http://schemas.openxmlformats.org/drawingml/2006/main" meth="withinLinear" id="15">
  <a:schemeClr val="accent2"/>
</cs:colorStyle>
</file>

<file path=xl/charts/colors8.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hyperlink" Target="#&#204;ndice!A1"/></Relationships>
</file>

<file path=xl/drawings/_rels/drawing4.xml.rels><?xml version="1.0" encoding="UTF-8" standalone="yes"?>
<Relationships xmlns="http://schemas.openxmlformats.org/package/2006/relationships"><Relationship Id="rId1" Type="http://schemas.openxmlformats.org/officeDocument/2006/relationships/hyperlink" Target="#&#204;ndice!A1"/></Relationships>
</file>

<file path=xl/drawings/_rels/drawing5.xml.rels><?xml version="1.0" encoding="UTF-8" standalone="yes"?>
<Relationships xmlns="http://schemas.openxmlformats.org/package/2006/relationships"><Relationship Id="rId1" Type="http://schemas.openxmlformats.org/officeDocument/2006/relationships/hyperlink" Target="#&#204;ndice!A1"/></Relationships>
</file>

<file path=xl/drawings/_rels/drawing6.xml.rels><?xml version="1.0" encoding="UTF-8" standalone="yes"?>
<Relationships xmlns="http://schemas.openxmlformats.org/package/2006/relationships"><Relationship Id="rId1" Type="http://schemas.openxmlformats.org/officeDocument/2006/relationships/hyperlink" Target="#&#204;ndice!A1"/></Relationships>
</file>

<file path=xl/drawings/_rels/drawing7.xml.rels><?xml version="1.0" encoding="UTF-8" standalone="yes"?>
<Relationships xmlns="http://schemas.openxmlformats.org/package/2006/relationships"><Relationship Id="rId1" Type="http://schemas.openxmlformats.org/officeDocument/2006/relationships/hyperlink" Target="#&#204;ndice!A1"/></Relationships>
</file>

<file path=xl/drawings/_rels/drawing8.xml.rels><?xml version="1.0" encoding="UTF-8" standalone="yes"?>
<Relationships xmlns="http://schemas.openxmlformats.org/package/2006/relationships"><Relationship Id="rId1" Type="http://schemas.openxmlformats.org/officeDocument/2006/relationships/hyperlink" Target="#&#204;ndice!A1"/></Relationships>
</file>

<file path=xl/drawings/_rels/drawing9.xml.rels><?xml version="1.0" encoding="UTF-8" standalone="yes"?>
<Relationships xmlns="http://schemas.openxmlformats.org/package/2006/relationships"><Relationship Id="rId1" Type="http://schemas.openxmlformats.org/officeDocument/2006/relationships/hyperlink" Target="#&#204;ndice!A1"/></Relationships>
</file>

<file path=xl/drawings/_rels/drawing10.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xml.rels><?xml version="1.0" encoding="UTF-8" standalone="yes"?>
<Relationships xmlns="http://schemas.openxmlformats.org/package/2006/relationships"><Relationship Id="rId1" Type="http://schemas.openxmlformats.org/officeDocument/2006/relationships/hyperlink" Target="#&#204;ndice!A1"/></Relationships>
</file>

<file path=xl/drawings/_rels/drawing12.xml.rels><?xml version="1.0" encoding="UTF-8" standalone="yes"?>
<Relationships xmlns="http://schemas.openxmlformats.org/package/2006/relationships"><Relationship Id="rId1" Type="http://schemas.openxmlformats.org/officeDocument/2006/relationships/hyperlink" Target="#&#204;ndice!A1"/></Relationships>
</file>

<file path=xl/drawings/_rels/drawing13.xml.rels><?xml version="1.0" encoding="UTF-8" standalone="yes"?>
<Relationships xmlns="http://schemas.openxmlformats.org/package/2006/relationships"><Relationship Id="rId1" Type="http://schemas.openxmlformats.org/officeDocument/2006/relationships/hyperlink" Target="#&#204;ndice!A1"/></Relationships>
</file>

<file path=xl/drawings/_rels/drawing14.xml.rels><?xml version="1.0" encoding="UTF-8" standalone="yes"?>
<Relationships xmlns="http://schemas.openxmlformats.org/package/2006/relationships"><Relationship Id="rId1" Type="http://schemas.openxmlformats.org/officeDocument/2006/relationships/hyperlink" Target="#&#204;ndice!A1"/></Relationships>
</file>

<file path=xl/drawings/_rels/drawing15.xml.rels><?xml version="1.0" encoding="UTF-8" standalone="yes"?>
<Relationships xmlns="http://schemas.openxmlformats.org/package/2006/relationships"><Relationship Id="rId1" Type="http://schemas.openxmlformats.org/officeDocument/2006/relationships/hyperlink" Target="#&#204;ndice!A1"/></Relationships>
</file>

<file path=xl/drawings/_rels/drawing16.xml.rels><?xml version="1.0" encoding="UTF-8" standalone="yes"?>
<Relationships xmlns="http://schemas.openxmlformats.org/package/2006/relationships"><Relationship Id="rId1" Type="http://schemas.openxmlformats.org/officeDocument/2006/relationships/hyperlink" Target="#&#204;ndice!A1"/></Relationships>
</file>

<file path=xl/drawings/_rels/drawing17.xml.rels><?xml version="1.0" encoding="UTF-8" standalone="yes"?>
<Relationships xmlns="http://schemas.openxmlformats.org/package/2006/relationships"><Relationship Id="rId1" Type="http://schemas.openxmlformats.org/officeDocument/2006/relationships/hyperlink" Target="#&#204;ndice!A1"/></Relationships>
</file>

<file path=xl/drawings/_rels/drawing18.xml.rels><?xml version="1.0" encoding="UTF-8" standalone="yes"?>
<Relationships xmlns="http://schemas.openxmlformats.org/package/2006/relationships"><Relationship Id="rId1" Type="http://schemas.openxmlformats.org/officeDocument/2006/relationships/hyperlink" Target="#&#204;ndice!A1"/></Relationships>
</file>

<file path=xl/drawings/_rels/drawing19.xml.rels><?xml version="1.0" encoding="UTF-8" standalone="yes"?>
<Relationships xmlns="http://schemas.openxmlformats.org/package/2006/relationships"><Relationship Id="rId1" Type="http://schemas.openxmlformats.org/officeDocument/2006/relationships/hyperlink" Target="#&#204;ndice!A1"/></Relationships>
</file>

<file path=xl/drawings/_rels/drawing20.xml.rels><?xml version="1.0" encoding="UTF-8" standalone="yes"?>
<Relationships xmlns="http://schemas.openxmlformats.org/package/2006/relationships"><Relationship Id="rId1" Type="http://schemas.openxmlformats.org/officeDocument/2006/relationships/hyperlink" Target="#&#204;ndice!A1"/></Relationships>
</file>

<file path=xl/drawings/_rels/drawing21.xml.rels><?xml version="1.0" encoding="UTF-8" standalone="yes"?>
<Relationships xmlns="http://schemas.openxmlformats.org/package/2006/relationships"><Relationship Id="rId1" Type="http://schemas.openxmlformats.org/officeDocument/2006/relationships/hyperlink" Target="#&#204;ndice!A1"/></Relationships>
</file>

<file path=xl/drawings/_rels/drawing22.xml.rels><?xml version="1.0" encoding="UTF-8" standalone="yes"?>
<Relationships xmlns="http://schemas.openxmlformats.org/package/2006/relationships"><Relationship Id="rId1" Type="http://schemas.openxmlformats.org/officeDocument/2006/relationships/hyperlink" Target="#&#204;ndice!A1"/></Relationships>
</file>

<file path=xl/drawings/_rels/drawing23.xml.rels><?xml version="1.0" encoding="UTF-8" standalone="yes"?>
<Relationships xmlns="http://schemas.openxmlformats.org/package/2006/relationships"><Relationship Id="rId1" Type="http://schemas.openxmlformats.org/officeDocument/2006/relationships/hyperlink" Target="#&#204;ndice!A1"/></Relationships>
</file>

<file path=xl/drawings/_rels/drawing24.xml.rels><?xml version="1.0" encoding="UTF-8" standalone="yes"?>
<Relationships xmlns="http://schemas.openxmlformats.org/package/2006/relationships"><Relationship Id="rId1" Type="http://schemas.openxmlformats.org/officeDocument/2006/relationships/hyperlink" Target="#&#204;ndice!A1"/></Relationships>
</file>

<file path=xl/drawings/_rels/drawing25.xml.rels><?xml version="1.0" encoding="UTF-8" standalone="yes"?>
<Relationships xmlns="http://schemas.openxmlformats.org/package/2006/relationships"><Relationship Id="rId1" Type="http://schemas.openxmlformats.org/officeDocument/2006/relationships/hyperlink" Target="#&#204;ndice!A1"/></Relationships>
</file>

<file path=xl/drawings/_rels/drawing26.xml.rels><?xml version="1.0" encoding="UTF-8" standalone="yes"?>
<Relationships xmlns="http://schemas.openxmlformats.org/package/2006/relationships"><Relationship Id="rId1" Type="http://schemas.openxmlformats.org/officeDocument/2006/relationships/hyperlink" Target="#&#204;ndice!A1"/></Relationships>
</file>

<file path=xl/drawings/_rels/drawing27.xml.rels><?xml version="1.0" encoding="UTF-8" standalone="yes"?>
<Relationships xmlns="http://schemas.openxmlformats.org/package/2006/relationships"><Relationship Id="rId1" Type="http://schemas.openxmlformats.org/officeDocument/2006/relationships/hyperlink" Target="#&#204;ndice!A1"/></Relationships>
</file>

<file path=xl/drawings/_rels/drawing28.xml.rels><?xml version="1.0" encoding="UTF-8" standalone="yes"?>
<Relationships xmlns="http://schemas.openxmlformats.org/package/2006/relationships"><Relationship Id="rId1" Type="http://schemas.openxmlformats.org/officeDocument/2006/relationships/hyperlink" Target="#&#204;ndice!A1"/></Relationships>
</file>

<file path=xl/drawings/_rels/drawing29.xml.rels><?xml version="1.0" encoding="UTF-8" standalone="yes"?>
<Relationships xmlns="http://schemas.openxmlformats.org/package/2006/relationships"><Relationship Id="rId1" Type="http://schemas.openxmlformats.org/officeDocument/2006/relationships/hyperlink" Target="#&#204;ndice!A1"/></Relationships>
</file>

<file path=xl/drawings/_rels/drawing30.xml.rels><?xml version="1.0" encoding="UTF-8" standalone="yes"?>
<Relationships xmlns="http://schemas.openxmlformats.org/package/2006/relationships"><Relationship Id="rId1" Type="http://schemas.openxmlformats.org/officeDocument/2006/relationships/hyperlink" Target="#&#204;ndice!A1"/></Relationships>
</file>

<file path=xl/drawings/_rels/drawing31.xml.rels><?xml version="1.0" encoding="UTF-8" standalone="yes"?>
<Relationships xmlns="http://schemas.openxmlformats.org/package/2006/relationships"><Relationship Id="rId1" Type="http://schemas.openxmlformats.org/officeDocument/2006/relationships/hyperlink" Target="#&#204;ndice!A1"/></Relationships>
</file>

<file path=xl/drawings/_rels/drawing32.xml.rels><?xml version="1.0" encoding="UTF-8" standalone="yes"?>
<Relationships xmlns="http://schemas.openxmlformats.org/package/2006/relationships"><Relationship Id="rId1" Type="http://schemas.openxmlformats.org/officeDocument/2006/relationships/hyperlink" Target="#&#204;ndice!A1"/></Relationships>
</file>

<file path=xl/drawings/_rels/drawing33.xml.rels><?xml version="1.0" encoding="UTF-8" standalone="yes"?>
<Relationships xmlns="http://schemas.openxmlformats.org/package/2006/relationships"><Relationship Id="rId1" Type="http://schemas.openxmlformats.org/officeDocument/2006/relationships/hyperlink" Target="#&#204;ndice!A1"/></Relationships>
</file>

<file path=xl/drawings/_rels/drawing34.xml.rels><?xml version="1.0" encoding="UTF-8" standalone="yes"?>
<Relationships xmlns="http://schemas.openxmlformats.org/package/2006/relationships"><Relationship Id="rId1" Type="http://schemas.openxmlformats.org/officeDocument/2006/relationships/hyperlink" Target="#&#204;ndice!A1"/></Relationships>
</file>

<file path=xl/drawings/_rels/drawing35.xml.rels><?xml version="1.0" encoding="UTF-8" standalone="yes"?>
<Relationships xmlns="http://schemas.openxmlformats.org/package/2006/relationships"><Relationship Id="rId1" Type="http://schemas.openxmlformats.org/officeDocument/2006/relationships/hyperlink" Target="#&#204;ndice!A1"/></Relationships>
</file>

<file path=xl/drawings/_rels/drawing36.xml.rels><?xml version="1.0" encoding="UTF-8" standalone="yes"?>
<Relationships xmlns="http://schemas.openxmlformats.org/package/2006/relationships"><Relationship Id="rId1" Type="http://schemas.openxmlformats.org/officeDocument/2006/relationships/hyperlink" Target="#&#204;ndice!A1"/></Relationships>
</file>

<file path=xl/drawings/_rels/drawing37.xml.rels><?xml version="1.0" encoding="UTF-8" standalone="yes"?>
<Relationships xmlns="http://schemas.openxmlformats.org/package/2006/relationships"><Relationship Id="rId1" Type="http://schemas.openxmlformats.org/officeDocument/2006/relationships/hyperlink" Target="#&#204;ndice!A1"/></Relationships>
</file>

<file path=xl/drawings/_rels/drawing38.xml.rels><?xml version="1.0" encoding="UTF-8" standalone="yes"?>
<Relationships xmlns="http://schemas.openxmlformats.org/package/2006/relationships"><Relationship Id="rId1" Type="http://schemas.openxmlformats.org/officeDocument/2006/relationships/hyperlink" Target="#&#204;ndice!A1"/></Relationships>
</file>

<file path=xl/drawings/_rels/drawing39.xml.rels><?xml version="1.0" encoding="UTF-8" standalone="yes"?>
<Relationships xmlns="http://schemas.openxmlformats.org/package/2006/relationships"><Relationship Id="rId1" Type="http://schemas.openxmlformats.org/officeDocument/2006/relationships/hyperlink" Target="#&#204;ndice!A1"/></Relationships>
</file>

<file path=xl/drawings/_rels/drawing40.xml.rels><?xml version="1.0" encoding="UTF-8" standalone="yes"?>
<Relationships xmlns="http://schemas.openxmlformats.org/package/2006/relationships"><Relationship Id="rId1" Type="http://schemas.openxmlformats.org/officeDocument/2006/relationships/hyperlink" Target="#&#204;ndice!A1"/></Relationships>
</file>

<file path=xl/drawings/_rels/drawing41.xml.rels><?xml version="1.0" encoding="UTF-8" standalone="yes"?>
<Relationships xmlns="http://schemas.openxmlformats.org/package/2006/relationships"><Relationship Id="rId1" Type="http://schemas.openxmlformats.org/officeDocument/2006/relationships/hyperlink" Target="#&#204;ndice!A1"/></Relationships>
</file>

<file path=xl/drawings/_rels/drawing42.xml.rels><?xml version="1.0" encoding="UTF-8" standalone="yes"?>
<Relationships xmlns="http://schemas.openxmlformats.org/package/2006/relationships"><Relationship Id="rId1" Type="http://schemas.openxmlformats.org/officeDocument/2006/relationships/hyperlink" Target="#&#204;ndice!A1"/></Relationships>
</file>

<file path=xl/drawings/_rels/drawing43.xml.rels><?xml version="1.0" encoding="UTF-8" standalone="yes"?>
<Relationships xmlns="http://schemas.openxmlformats.org/package/2006/relationships"><Relationship Id="rId1" Type="http://schemas.openxmlformats.org/officeDocument/2006/relationships/hyperlink" Target="#&#204;ndice!A1"/></Relationships>
</file>

<file path=xl/drawings/_rels/drawing44.xml.rels><?xml version="1.0" encoding="UTF-8" standalone="yes"?>
<Relationships xmlns="http://schemas.openxmlformats.org/package/2006/relationships"><Relationship Id="rId1" Type="http://schemas.openxmlformats.org/officeDocument/2006/relationships/hyperlink" Target="#&#204;ndice!A1"/></Relationships>
</file>

<file path=xl/drawings/_rels/drawing45.xml.rels><?xml version="1.0" encoding="UTF-8" standalone="yes"?>
<Relationships xmlns="http://schemas.openxmlformats.org/package/2006/relationships"><Relationship Id="rId1" Type="http://schemas.openxmlformats.org/officeDocument/2006/relationships/hyperlink" Target="#&#204;ndice!A1"/></Relationships>
</file>

<file path=xl/drawings/_rels/drawing46.xml.rels><?xml version="1.0" encoding="UTF-8" standalone="yes"?>
<Relationships xmlns="http://schemas.openxmlformats.org/package/2006/relationships"><Relationship Id="rId1" Type="http://schemas.openxmlformats.org/officeDocument/2006/relationships/hyperlink" Target="#&#204;ndice!A1"/></Relationships>
</file>

<file path=xl/drawings/_rels/drawing47.xml.rels><?xml version="1.0" encoding="UTF-8" standalone="yes"?>
<Relationships xmlns="http://schemas.openxmlformats.org/package/2006/relationships"><Relationship Id="rId1" Type="http://schemas.openxmlformats.org/officeDocument/2006/relationships/hyperlink" Target="#&#204;ndice!A1"/></Relationships>
</file>

<file path=xl/drawings/_rels/drawing48.xml.rels><?xml version="1.0" encoding="UTF-8" standalone="yes"?>
<Relationships xmlns="http://schemas.openxmlformats.org/package/2006/relationships"><Relationship Id="rId1" Type="http://schemas.openxmlformats.org/officeDocument/2006/relationships/hyperlink" Target="#&#204;ndice!A1"/></Relationships>
</file>

<file path=xl/drawings/_rels/drawing49.xml.rels><?xml version="1.0" encoding="UTF-8" standalone="yes"?>
<Relationships xmlns="http://schemas.openxmlformats.org/package/2006/relationships"><Relationship Id="rId1" Type="http://schemas.openxmlformats.org/officeDocument/2006/relationships/hyperlink" Target="#&#204;ndice!A1"/></Relationships>
</file>

<file path=xl/drawings/_rels/drawing50.xml.rels><?xml version="1.0" encoding="UTF-8" standalone="yes"?>
<Relationships xmlns="http://schemas.openxmlformats.org/package/2006/relationships"><Relationship Id="rId1" Type="http://schemas.openxmlformats.org/officeDocument/2006/relationships/hyperlink" Target="#&#204;ndice!A1"/></Relationships>
</file>

<file path=xl/drawings/_rels/drawing51.xml.rels><?xml version="1.0" encoding="UTF-8" standalone="yes"?>
<Relationships xmlns="http://schemas.openxmlformats.org/package/2006/relationships"><Relationship Id="rId1" Type="http://schemas.openxmlformats.org/officeDocument/2006/relationships/hyperlink" Target="#&#204;ndice!A1"/></Relationships>
</file>

<file path=xl/drawings/_rels/drawing52.xml.rels><?xml version="1.0" encoding="UTF-8" standalone="yes"?>
<Relationships xmlns="http://schemas.openxmlformats.org/package/2006/relationships"><Relationship Id="rId1" Type="http://schemas.openxmlformats.org/officeDocument/2006/relationships/hyperlink" Target="#&#204;ndice!A1"/></Relationships>
</file>

<file path=xl/drawings/_rels/drawing53.xml.rels><?xml version="1.0" encoding="UTF-8" standalone="yes"?>
<Relationships xmlns="http://schemas.openxmlformats.org/package/2006/relationships"><Relationship Id="rId1" Type="http://schemas.openxmlformats.org/officeDocument/2006/relationships/hyperlink" Target="#&#204;ndice!A1"/></Relationships>
</file>

<file path=xl/drawings/_rels/drawing54.xml.rels><?xml version="1.0" encoding="UTF-8" standalone="yes"?>
<Relationships xmlns="http://schemas.openxmlformats.org/package/2006/relationships"><Relationship Id="rId1" Type="http://schemas.openxmlformats.org/officeDocument/2006/relationships/hyperlink" Target="#&#204;ndice!A1"/></Relationships>
</file>

<file path=xl/drawings/_rels/drawing55.xml.rels><?xml version="1.0" encoding="UTF-8" standalone="yes"?>
<Relationships xmlns="http://schemas.openxmlformats.org/package/2006/relationships"><Relationship Id="rId1" Type="http://schemas.openxmlformats.org/officeDocument/2006/relationships/hyperlink" Target="#&#204;ndice!A1"/></Relationships>
</file>

<file path=xl/drawings/_rels/drawing56.xml.rels><?xml version="1.0" encoding="UTF-8" standalone="yes"?>
<Relationships xmlns="http://schemas.openxmlformats.org/package/2006/relationships"><Relationship Id="rId1" Type="http://schemas.openxmlformats.org/officeDocument/2006/relationships/hyperlink" Target="#&#204;ndice!A1"/></Relationships>
</file>

<file path=xl/drawings/_rels/drawing57.xml.rels><?xml version="1.0" encoding="UTF-8" standalone="yes"?>
<Relationships xmlns="http://schemas.openxmlformats.org/package/2006/relationships"><Relationship Id="rId1" Type="http://schemas.openxmlformats.org/officeDocument/2006/relationships/hyperlink" Target="#&#204;ndice!A1"/></Relationships>
</file>

<file path=xl/drawings/_rels/drawing58.xml.rels><?xml version="1.0" encoding="UTF-8" standalone="yes"?>
<Relationships xmlns="http://schemas.openxmlformats.org/package/2006/relationships"><Relationship Id="rId1" Type="http://schemas.openxmlformats.org/officeDocument/2006/relationships/hyperlink" Target="#&#204;ndice!A1"/></Relationships>
</file>

<file path=xl/drawings/_rels/drawing59.xml.rels><?xml version="1.0" encoding="UTF-8" standalone="yes"?>
<Relationships xmlns="http://schemas.openxmlformats.org/package/2006/relationships"><Relationship Id="rId1" Type="http://schemas.openxmlformats.org/officeDocument/2006/relationships/hyperlink" Target="#&#204;ndice!A1"/></Relationships>
</file>

<file path=xl/drawings/_rels/drawing60.xml.rels><?xml version="1.0" encoding="UTF-8" standalone="yes"?>
<Relationships xmlns="http://schemas.openxmlformats.org/package/2006/relationships"><Relationship Id="rId1" Type="http://schemas.openxmlformats.org/officeDocument/2006/relationships/hyperlink" Target="#&#204;ndice!A1"/></Relationships>
</file>

<file path=xl/drawings/_rels/drawing61.xml.rels><?xml version="1.0" encoding="UTF-8" standalone="yes"?>
<Relationships xmlns="http://schemas.openxmlformats.org/package/2006/relationships"><Relationship Id="rId1" Type="http://schemas.openxmlformats.org/officeDocument/2006/relationships/hyperlink" Target="#&#204;ndice!A1"/></Relationships>
</file>

<file path=xl/drawings/_rels/drawing62.xml.rels><?xml version="1.0" encoding="UTF-8" standalone="yes"?>
<Relationships xmlns="http://schemas.openxmlformats.org/package/2006/relationships"><Relationship Id="rId1" Type="http://schemas.openxmlformats.org/officeDocument/2006/relationships/hyperlink" Target="#&#204;ndice!A1"/></Relationships>
</file>

<file path=xl/drawings/_rels/drawing63.xml.rels><?xml version="1.0" encoding="UTF-8" standalone="yes"?>
<Relationships xmlns="http://schemas.openxmlformats.org/package/2006/relationships"><Relationship Id="rId1" Type="http://schemas.openxmlformats.org/officeDocument/2006/relationships/hyperlink" Target="#&#204;ndice!A1"/></Relationships>
</file>

<file path=xl/drawings/_rels/drawing64.xml.rels><?xml version="1.0" encoding="UTF-8" standalone="yes"?>
<Relationships xmlns="http://schemas.openxmlformats.org/package/2006/relationships"><Relationship Id="rId1" Type="http://schemas.openxmlformats.org/officeDocument/2006/relationships/hyperlink" Target="#&#204;ndice!A1"/></Relationships>
</file>

<file path=xl/drawings/_rels/drawing65.xml.rels><?xml version="1.0" encoding="UTF-8" standalone="yes"?>
<Relationships xmlns="http://schemas.openxmlformats.org/package/2006/relationships"><Relationship Id="rId1" Type="http://schemas.openxmlformats.org/officeDocument/2006/relationships/hyperlink" Target="#&#204;ndice!A1"/></Relationships>
</file>

<file path=xl/drawings/_rels/drawing66.xml.rels><?xml version="1.0" encoding="UTF-8" standalone="yes"?>
<Relationships xmlns="http://schemas.openxmlformats.org/package/2006/relationships"><Relationship Id="rId1" Type="http://schemas.openxmlformats.org/officeDocument/2006/relationships/hyperlink" Target="#&#204;ndice!A1"/></Relationships>
</file>

<file path=xl/drawings/_rels/drawing67.xml.rels><?xml version="1.0" encoding="UTF-8" standalone="yes"?>
<Relationships xmlns="http://schemas.openxmlformats.org/package/2006/relationships"><Relationship Id="rId1" Type="http://schemas.openxmlformats.org/officeDocument/2006/relationships/hyperlink" Target="#&#204;ndice!A1"/></Relationships>
</file>

<file path=xl/drawings/_rels/drawing68.xml.rels><?xml version="1.0" encoding="UTF-8" standalone="yes"?>
<Relationships xmlns="http://schemas.openxmlformats.org/package/2006/relationships"><Relationship Id="rId1" Type="http://schemas.openxmlformats.org/officeDocument/2006/relationships/hyperlink" Target="#&#204;ndice!A1"/></Relationships>
</file>

<file path=xl/drawings/_rels/drawing69.xml.rels><?xml version="1.0" encoding="UTF-8" standalone="yes"?>
<Relationships xmlns="http://schemas.openxmlformats.org/package/2006/relationships"><Relationship Id="rId1" Type="http://schemas.openxmlformats.org/officeDocument/2006/relationships/hyperlink" Target="#&#204;ndice!A1"/></Relationships>
</file>

<file path=xl/drawings/_rels/drawing70.xml.rels><?xml version="1.0" encoding="UTF-8" standalone="yes"?>
<Relationships xmlns="http://schemas.openxmlformats.org/package/2006/relationships"><Relationship Id="rId1" Type="http://schemas.openxmlformats.org/officeDocument/2006/relationships/hyperlink" Target="#&#204;ndice!A1"/></Relationships>
</file>

<file path=xl/drawings/_rels/drawing71.xml.rels><?xml version="1.0" encoding="UTF-8" standalone="yes"?>
<Relationships xmlns="http://schemas.openxmlformats.org/package/2006/relationships"><Relationship Id="rId1" Type="http://schemas.openxmlformats.org/officeDocument/2006/relationships/hyperlink" Target="#&#204;ndice!A1"/></Relationships>
</file>

<file path=xl/drawings/_rels/drawing72.xml.rels><?xml version="1.0" encoding="UTF-8" standalone="yes"?>
<Relationships xmlns="http://schemas.openxmlformats.org/package/2006/relationships"><Relationship Id="rId1" Type="http://schemas.openxmlformats.org/officeDocument/2006/relationships/hyperlink" Target="#&#204;ndice!A1"/></Relationships>
</file>

<file path=xl/drawings/_rels/drawing73.xml.rels><?xml version="1.0" encoding="UTF-8" standalone="yes"?>
<Relationships xmlns="http://schemas.openxmlformats.org/package/2006/relationships"><Relationship Id="rId1" Type="http://schemas.openxmlformats.org/officeDocument/2006/relationships/hyperlink" Target="#&#204;ndice!A1"/></Relationships>
</file>

<file path=xl/drawings/_rels/drawing74.xml.rels><?xml version="1.0" encoding="UTF-8" standalone="yes"?>
<Relationships xmlns="http://schemas.openxmlformats.org/package/2006/relationships"><Relationship Id="rId3" Type="http://schemas.openxmlformats.org/officeDocument/2006/relationships/hyperlink" Target="#&#204;ndice!A1"/><Relationship Id="rId2" Type="http://schemas.openxmlformats.org/officeDocument/2006/relationships/chart" Target="../charts/chart2.xml"/><Relationship Id="rId1" Type="http://schemas.openxmlformats.org/officeDocument/2006/relationships/chart" Target="../charts/chart1.xml"/></Relationships>
</file>

<file path=xl/drawings/_rels/drawing75.xml.rels><?xml version="1.0" encoding="UTF-8" standalone="yes"?>
<Relationships xmlns="http://schemas.openxmlformats.org/package/2006/relationships"><Relationship Id="rId1" Type="http://schemas.openxmlformats.org/officeDocument/2006/relationships/hyperlink" Target="#&#204;ndice!A1"/></Relationships>
</file>

<file path=xl/drawings/_rels/drawing76.xml.rels><?xml version="1.0" encoding="UTF-8" standalone="yes"?>
<Relationships xmlns="http://schemas.openxmlformats.org/package/2006/relationships"><Relationship Id="rId1" Type="http://schemas.openxmlformats.org/officeDocument/2006/relationships/hyperlink" Target="#&#204;ndice!A1"/></Relationships>
</file>

<file path=xl/drawings/_rels/drawing77.xml.rels><?xml version="1.0" encoding="UTF-8" standalone="yes"?>
<Relationships xmlns="http://schemas.openxmlformats.org/package/2006/relationships"><Relationship Id="rId1" Type="http://schemas.openxmlformats.org/officeDocument/2006/relationships/hyperlink" Target="#&#204;ndice!A1"/></Relationships>
</file>

<file path=xl/drawings/_rels/drawing78.xml.rels><?xml version="1.0" encoding="UTF-8" standalone="yes"?>
<Relationships xmlns="http://schemas.openxmlformats.org/package/2006/relationships"><Relationship Id="rId1" Type="http://schemas.openxmlformats.org/officeDocument/2006/relationships/hyperlink" Target="#&#204;ndice!A1"/></Relationships>
</file>

<file path=xl/drawings/_rels/drawing79.xml.rels><?xml version="1.0" encoding="UTF-8" standalone="yes"?>
<Relationships xmlns="http://schemas.openxmlformats.org/package/2006/relationships"><Relationship Id="rId1" Type="http://schemas.openxmlformats.org/officeDocument/2006/relationships/hyperlink" Target="#&#204;ndice!A1"/></Relationships>
</file>

<file path=xl/drawings/_rels/drawing80.xml.rels><?xml version="1.0" encoding="UTF-8" standalone="yes"?>
<Relationships xmlns="http://schemas.openxmlformats.org/package/2006/relationships"><Relationship Id="rId2" Type="http://schemas.openxmlformats.org/officeDocument/2006/relationships/hyperlink" Target="#&#204;ndice!A1"/><Relationship Id="rId1" Type="http://schemas.openxmlformats.org/officeDocument/2006/relationships/chart" Target="../charts/chart3.xml"/></Relationships>
</file>

<file path=xl/drawings/_rels/drawing81.xml.rels><?xml version="1.0" encoding="UTF-8" standalone="yes"?>
<Relationships xmlns="http://schemas.openxmlformats.org/package/2006/relationships"><Relationship Id="rId3" Type="http://schemas.openxmlformats.org/officeDocument/2006/relationships/hyperlink" Target="#&#204;ndice!A1"/><Relationship Id="rId2" Type="http://schemas.openxmlformats.org/officeDocument/2006/relationships/chart" Target="../charts/chart5.xml"/><Relationship Id="rId1" Type="http://schemas.openxmlformats.org/officeDocument/2006/relationships/chart" Target="../charts/chart4.xml"/></Relationships>
</file>

<file path=xl/drawings/_rels/drawing82.xml.rels><?xml version="1.0" encoding="UTF-8" standalone="yes"?>
<Relationships xmlns="http://schemas.openxmlformats.org/package/2006/relationships"><Relationship Id="rId1" Type="http://schemas.openxmlformats.org/officeDocument/2006/relationships/hyperlink" Target="#&#204;ndice!A1"/></Relationships>
</file>

<file path=xl/drawings/_rels/drawing83.xml.rels><?xml version="1.0" encoding="UTF-8" standalone="yes"?>
<Relationships xmlns="http://schemas.openxmlformats.org/package/2006/relationships"><Relationship Id="rId1" Type="http://schemas.openxmlformats.org/officeDocument/2006/relationships/hyperlink" Target="#&#204;ndice!A1"/></Relationships>
</file>

<file path=xl/drawings/_rels/drawing84.xml.rels><?xml version="1.0" encoding="UTF-8" standalone="yes"?>
<Relationships xmlns="http://schemas.openxmlformats.org/package/2006/relationships"><Relationship Id="rId1" Type="http://schemas.openxmlformats.org/officeDocument/2006/relationships/hyperlink" Target="#&#204;ndice!A1"/></Relationships>
</file>

<file path=xl/drawings/_rels/drawing85.xml.rels><?xml version="1.0" encoding="UTF-8" standalone="yes"?>
<Relationships xmlns="http://schemas.openxmlformats.org/package/2006/relationships"><Relationship Id="rId1" Type="http://schemas.openxmlformats.org/officeDocument/2006/relationships/hyperlink" Target="#&#204;ndice!A1"/></Relationships>
</file>

<file path=xl/drawings/_rels/drawing86.xml.rels><?xml version="1.0" encoding="UTF-8" standalone="yes"?>
<Relationships xmlns="http://schemas.openxmlformats.org/package/2006/relationships"><Relationship Id="rId1" Type="http://schemas.openxmlformats.org/officeDocument/2006/relationships/hyperlink" Target="#&#204;ndice!A1"/></Relationships>
</file>

<file path=xl/drawings/_rels/drawing87.xml.rels><?xml version="1.0" encoding="UTF-8" standalone="yes"?>
<Relationships xmlns="http://schemas.openxmlformats.org/package/2006/relationships"><Relationship Id="rId1" Type="http://schemas.openxmlformats.org/officeDocument/2006/relationships/hyperlink" Target="#&#204;ndice!A1"/></Relationships>
</file>

<file path=xl/drawings/_rels/drawing88.xml.rels><?xml version="1.0" encoding="UTF-8" standalone="yes"?>
<Relationships xmlns="http://schemas.openxmlformats.org/package/2006/relationships"><Relationship Id="rId1" Type="http://schemas.openxmlformats.org/officeDocument/2006/relationships/hyperlink" Target="#&#204;ndice!A1"/></Relationships>
</file>

<file path=xl/drawings/_rels/drawing89.xml.rels><?xml version="1.0" encoding="UTF-8" standalone="yes"?>
<Relationships xmlns="http://schemas.openxmlformats.org/package/2006/relationships"><Relationship Id="rId1" Type="http://schemas.openxmlformats.org/officeDocument/2006/relationships/hyperlink" Target="#&#204;ndice!A1"/></Relationships>
</file>

<file path=xl/drawings/_rels/drawing90.xml.rels><?xml version="1.0" encoding="UTF-8" standalone="yes"?>
<Relationships xmlns="http://schemas.openxmlformats.org/package/2006/relationships"><Relationship Id="rId1" Type="http://schemas.openxmlformats.org/officeDocument/2006/relationships/hyperlink" Target="#&#204;ndice!A1"/></Relationships>
</file>

<file path=xl/drawings/_rels/drawing91.xml.rels><?xml version="1.0" encoding="UTF-8" standalone="yes"?>
<Relationships xmlns="http://schemas.openxmlformats.org/package/2006/relationships"><Relationship Id="rId1" Type="http://schemas.openxmlformats.org/officeDocument/2006/relationships/hyperlink" Target="#&#204;ndice!A1"/></Relationships>
</file>

<file path=xl/drawings/_rels/drawing92.xml.rels><?xml version="1.0" encoding="UTF-8" standalone="yes"?>
<Relationships xmlns="http://schemas.openxmlformats.org/package/2006/relationships"><Relationship Id="rId1" Type="http://schemas.openxmlformats.org/officeDocument/2006/relationships/hyperlink" Target="#&#204;ndice!A1"/></Relationships>
</file>

<file path=xl/drawings/_rels/drawing93.xml.rels><?xml version="1.0" encoding="UTF-8" standalone="yes"?>
<Relationships xmlns="http://schemas.openxmlformats.org/package/2006/relationships"><Relationship Id="rId1" Type="http://schemas.openxmlformats.org/officeDocument/2006/relationships/hyperlink" Target="#&#204;ndice!A1"/></Relationships>
</file>

<file path=xl/drawings/_rels/drawing94.xml.rels><?xml version="1.0" encoding="UTF-8" standalone="yes"?>
<Relationships xmlns="http://schemas.openxmlformats.org/package/2006/relationships"><Relationship Id="rId1" Type="http://schemas.openxmlformats.org/officeDocument/2006/relationships/hyperlink" Target="#&#204;ndice!A1"/></Relationships>
</file>

<file path=xl/drawings/_rels/drawing95.xml.rels><?xml version="1.0" encoding="UTF-8" standalone="yes"?>
<Relationships xmlns="http://schemas.openxmlformats.org/package/2006/relationships"><Relationship Id="rId1" Type="http://schemas.openxmlformats.org/officeDocument/2006/relationships/hyperlink" Target="#&#204;ndice!A1"/></Relationships>
</file>

<file path=xl/drawings/_rels/drawing96.xml.rels><?xml version="1.0" encoding="UTF-8" standalone="yes"?>
<Relationships xmlns="http://schemas.openxmlformats.org/package/2006/relationships"><Relationship Id="rId1" Type="http://schemas.openxmlformats.org/officeDocument/2006/relationships/hyperlink" Target="#&#204;ndice!A1"/></Relationships>
</file>

<file path=xl/drawings/_rels/drawing97.xml.rels><?xml version="1.0" encoding="UTF-8" standalone="yes"?>
<Relationships xmlns="http://schemas.openxmlformats.org/package/2006/relationships"><Relationship Id="rId1" Type="http://schemas.openxmlformats.org/officeDocument/2006/relationships/hyperlink" Target="#&#204;ndice!A1"/></Relationships>
</file>

<file path=xl/drawings/_rels/drawing98.xml.rels><?xml version="1.0" encoding="UTF-8" standalone="yes"?>
<Relationships xmlns="http://schemas.openxmlformats.org/package/2006/relationships"><Relationship Id="rId1" Type="http://schemas.openxmlformats.org/officeDocument/2006/relationships/hyperlink" Target="#&#204;ndice!A1"/></Relationships>
</file>

<file path=xl/drawings/_rels/drawing99.xml.rels><?xml version="1.0" encoding="UTF-8" standalone="yes"?>
<Relationships xmlns="http://schemas.openxmlformats.org/package/2006/relationships"><Relationship Id="rId1" Type="http://schemas.openxmlformats.org/officeDocument/2006/relationships/hyperlink" Target="#&#204;ndice!A1"/></Relationships>
</file>

<file path=xl/drawings/_rels/drawing100.xml.rels><?xml version="1.0" encoding="UTF-8" standalone="yes"?>
<Relationships xmlns="http://schemas.openxmlformats.org/package/2006/relationships"><Relationship Id="rId1" Type="http://schemas.openxmlformats.org/officeDocument/2006/relationships/hyperlink" Target="#&#204;ndice!A1"/></Relationships>
</file>

<file path=xl/drawings/_rels/drawing101.xml.rels><?xml version="1.0" encoding="UTF-8" standalone="yes"?>
<Relationships xmlns="http://schemas.openxmlformats.org/package/2006/relationships"><Relationship Id="rId1" Type="http://schemas.openxmlformats.org/officeDocument/2006/relationships/hyperlink" Target="#&#204;ndice!A1"/></Relationships>
</file>

<file path=xl/drawings/_rels/drawing102.xml.rels><?xml version="1.0" encoding="UTF-8" standalone="yes"?>
<Relationships xmlns="http://schemas.openxmlformats.org/package/2006/relationships"><Relationship Id="rId2" Type="http://schemas.openxmlformats.org/officeDocument/2006/relationships/hyperlink" Target="#&#204;ndice!A1"/><Relationship Id="rId1" Type="http://schemas.openxmlformats.org/officeDocument/2006/relationships/chart" Target="../charts/chart6.xml"/></Relationships>
</file>

<file path=xl/drawings/_rels/drawing103.xml.rels><?xml version="1.0" encoding="UTF-8" standalone="yes"?>
<Relationships xmlns="http://schemas.openxmlformats.org/package/2006/relationships"><Relationship Id="rId1" Type="http://schemas.openxmlformats.org/officeDocument/2006/relationships/hyperlink" Target="#&#204;ndice!A1"/></Relationships>
</file>

<file path=xl/drawings/_rels/drawing104.xml.rels><?xml version="1.0" encoding="UTF-8" standalone="yes"?>
<Relationships xmlns="http://schemas.openxmlformats.org/package/2006/relationships"><Relationship Id="rId3" Type="http://schemas.openxmlformats.org/officeDocument/2006/relationships/hyperlink" Target="#&#204;ndice!A1"/><Relationship Id="rId2" Type="http://schemas.openxmlformats.org/officeDocument/2006/relationships/chart" Target="../charts/chart8.xml"/><Relationship Id="rId1" Type="http://schemas.openxmlformats.org/officeDocument/2006/relationships/chart" Target="../charts/chart7.xml"/></Relationships>
</file>

<file path=xl/drawings/_rels/drawing105.xml.rels><?xml version="1.0" encoding="UTF-8" standalone="yes"?>
<Relationships xmlns="http://schemas.openxmlformats.org/package/2006/relationships"><Relationship Id="rId1" Type="http://schemas.openxmlformats.org/officeDocument/2006/relationships/hyperlink" Target="#&#204;ndice!A1"/></Relationships>
</file>

<file path=xl/drawings/_rels/drawing106.xml.rels><?xml version="1.0" encoding="UTF-8" standalone="yes"?>
<Relationships xmlns="http://schemas.openxmlformats.org/package/2006/relationships"><Relationship Id="rId1" Type="http://schemas.openxmlformats.org/officeDocument/2006/relationships/hyperlink" Target="#&#204;ndice!A1"/></Relationships>
</file>

<file path=xl/drawings/_rels/drawing107.xml.rels><?xml version="1.0" encoding="UTF-8" standalone="yes"?>
<Relationships xmlns="http://schemas.openxmlformats.org/package/2006/relationships"><Relationship Id="rId1" Type="http://schemas.openxmlformats.org/officeDocument/2006/relationships/hyperlink" Target="#&#204;ndice!A1"/></Relationships>
</file>

<file path=xl/drawings/_rels/drawing108.xml.rels><?xml version="1.0" encoding="UTF-8" standalone="yes"?>
<Relationships xmlns="http://schemas.openxmlformats.org/package/2006/relationships"><Relationship Id="rId1" Type="http://schemas.openxmlformats.org/officeDocument/2006/relationships/hyperlink" Target="#&#204;ndice!A1"/></Relationships>
</file>

<file path=xl/drawings/_rels/drawing109.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0.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1.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2.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3.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4.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5.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6.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7.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8.xml.rels><?xml version="1.0" encoding="UTF-8" standalone="yes"?>
<Relationships xmlns="http://schemas.openxmlformats.org/package/2006/relationships"><Relationship Id="rId1" Type="http://schemas.openxmlformats.org/officeDocument/2006/relationships/hyperlink" Target="#&#204;ndice!A1"/></Relationships>
</file>

<file path=xl/drawings/_rels/drawing119.xml.rels><?xml version="1.0" encoding="UTF-8" standalone="yes"?>
<Relationships xmlns="http://schemas.openxmlformats.org/package/2006/relationships"><Relationship Id="rId1" Type="http://schemas.openxmlformats.org/officeDocument/2006/relationships/hyperlink" Target="#&#204;ndice!A1"/></Relationships>
</file>

<file path=xl/drawings/_rels/drawing120.xml.rels><?xml version="1.0" encoding="UTF-8" standalone="yes"?>
<Relationships xmlns="http://schemas.openxmlformats.org/package/2006/relationships"><Relationship Id="rId1" Type="http://schemas.openxmlformats.org/officeDocument/2006/relationships/hyperlink" Target="#&#204;ndice!A1"/></Relationships>
</file>

<file path=xl/drawings/_rels/drawing121.xml.rels><?xml version="1.0" encoding="UTF-8" standalone="yes"?>
<Relationships xmlns="http://schemas.openxmlformats.org/package/2006/relationships"><Relationship Id="rId1" Type="http://schemas.openxmlformats.org/officeDocument/2006/relationships/hyperlink" Target="#&#204;ndice!A1"/></Relationships>
</file>

<file path=xl/drawings/_rels/drawing122.xml.rels><?xml version="1.0" encoding="UTF-8" standalone="yes"?>
<Relationships xmlns="http://schemas.openxmlformats.org/package/2006/relationships"><Relationship Id="rId1" Type="http://schemas.openxmlformats.org/officeDocument/2006/relationships/hyperlink" Target="#&#204;ndice!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12699</xdr:rowOff>
    </xdr:from>
    <xdr:to>
      <xdr:col>22</xdr:col>
      <xdr:colOff>165100</xdr:colOff>
      <xdr:row>63</xdr:row>
      <xdr:rowOff>73104</xdr:rowOff>
    </xdr:to>
    <xdr:pic>
      <xdr:nvPicPr>
        <xdr:cNvPr id="3" name="Imagen 2">
          <a:extLst>
            <a:ext uri="{FF2B5EF4-FFF2-40B4-BE49-F238E27FC236}">
              <a16:creationId xmlns:a16="http://schemas.microsoft.com/office/drawing/2014/main" id="{EC913C4F-EDB3-5BC9-A7F8-9683EF7649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2699"/>
          <a:ext cx="18326100" cy="12061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30284</xdr:colOff>
      <xdr:row>1</xdr:row>
      <xdr:rowOff>1953</xdr:rowOff>
    </xdr:from>
    <xdr:to>
      <xdr:col>3</xdr:col>
      <xdr:colOff>32727</xdr:colOff>
      <xdr:row>4</xdr:row>
      <xdr:rowOff>235438</xdr:rowOff>
    </xdr:to>
    <xdr:pic>
      <xdr:nvPicPr>
        <xdr:cNvPr id="2" name="Imagen 1">
          <a:extLst>
            <a:ext uri="{FF2B5EF4-FFF2-40B4-BE49-F238E27FC236}">
              <a16:creationId xmlns:a16="http://schemas.microsoft.com/office/drawing/2014/main" id="{876451D9-0CB5-40BD-0CDD-D78B3D034664}"/>
            </a:ext>
          </a:extLst>
        </xdr:cNvPr>
        <xdr:cNvPicPr>
          <a:picLocks noChangeAspect="1"/>
        </xdr:cNvPicPr>
      </xdr:nvPicPr>
      <xdr:blipFill>
        <a:blip xmlns:r="http://schemas.openxmlformats.org/officeDocument/2006/relationships" r:embed="rId1"/>
        <a:stretch>
          <a:fillRect/>
        </a:stretch>
      </xdr:blipFill>
      <xdr:spPr>
        <a:xfrm>
          <a:off x="860669" y="197338"/>
          <a:ext cx="3087077" cy="9564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863600</xdr:colOff>
      <xdr:row>0</xdr:row>
      <xdr:rowOff>38100</xdr:rowOff>
    </xdr:from>
    <xdr:to>
      <xdr:col>7</xdr:col>
      <xdr:colOff>12700</xdr:colOff>
      <xdr:row>2</xdr:row>
      <xdr:rowOff>63500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7D14A86-C017-AE14-3AD6-17A87475459F}"/>
            </a:ext>
          </a:extLst>
        </xdr:cNvPr>
        <xdr:cNvSpPr/>
      </xdr:nvSpPr>
      <xdr:spPr>
        <a:xfrm>
          <a:off x="8915400" y="381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812800</xdr:colOff>
      <xdr:row>3</xdr:row>
      <xdr:rowOff>63500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DF6CCCB4-784A-5146-9FFD-25C5309E2DFE}"/>
            </a:ext>
          </a:extLst>
        </xdr:cNvPr>
        <xdr:cNvSpPr/>
      </xdr:nvSpPr>
      <xdr:spPr>
        <a:xfrm>
          <a:off x="6972300" y="241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25400</xdr:colOff>
      <xdr:row>0</xdr:row>
      <xdr:rowOff>88900</xdr:rowOff>
    </xdr:from>
    <xdr:to>
      <xdr:col>9</xdr:col>
      <xdr:colOff>50800</xdr:colOff>
      <xdr:row>2</xdr:row>
      <xdr:rowOff>114300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CAA1176C-6C5D-F147-852B-93A42DFA4892}"/>
            </a:ext>
          </a:extLst>
        </xdr:cNvPr>
        <xdr:cNvSpPr/>
      </xdr:nvSpPr>
      <xdr:spPr>
        <a:xfrm>
          <a:off x="79121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38100</xdr:colOff>
      <xdr:row>0</xdr:row>
      <xdr:rowOff>101600</xdr:rowOff>
    </xdr:from>
    <xdr:to>
      <xdr:col>9</xdr:col>
      <xdr:colOff>63500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4D22A9F-1E50-7C46-9DB0-4A4AF6E088A3}"/>
            </a:ext>
          </a:extLst>
        </xdr:cNvPr>
        <xdr:cNvSpPr/>
      </xdr:nvSpPr>
      <xdr:spPr>
        <a:xfrm>
          <a:off x="7759700" y="1016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88900</xdr:colOff>
      <xdr:row>0</xdr:row>
      <xdr:rowOff>88900</xdr:rowOff>
    </xdr:from>
    <xdr:to>
      <xdr:col>7</xdr:col>
      <xdr:colOff>114300</xdr:colOff>
      <xdr:row>2</xdr:row>
      <xdr:rowOff>114300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16B1EB9B-66FA-FC4F-8E4F-EED7E01E3FC8}"/>
            </a:ext>
          </a:extLst>
        </xdr:cNvPr>
        <xdr:cNvSpPr/>
      </xdr:nvSpPr>
      <xdr:spPr>
        <a:xfrm>
          <a:off x="60452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88900</xdr:colOff>
      <xdr:row>0</xdr:row>
      <xdr:rowOff>88900</xdr:rowOff>
    </xdr:from>
    <xdr:to>
      <xdr:col>7</xdr:col>
      <xdr:colOff>114300</xdr:colOff>
      <xdr:row>2</xdr:row>
      <xdr:rowOff>114300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C7BBD812-F0FB-B64A-B199-EF5FB5FD7DB8}"/>
            </a:ext>
          </a:extLst>
        </xdr:cNvPr>
        <xdr:cNvSpPr/>
      </xdr:nvSpPr>
      <xdr:spPr>
        <a:xfrm>
          <a:off x="76327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0</xdr:row>
      <xdr:rowOff>63500</xdr:rowOff>
    </xdr:from>
    <xdr:to>
      <xdr:col>6</xdr:col>
      <xdr:colOff>25400</xdr:colOff>
      <xdr:row>2</xdr:row>
      <xdr:rowOff>88900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73F3604F-3DD2-6945-B2C0-AE58469E1D17}"/>
            </a:ext>
          </a:extLst>
        </xdr:cNvPr>
        <xdr:cNvSpPr/>
      </xdr:nvSpPr>
      <xdr:spPr>
        <a:xfrm>
          <a:off x="6159500" y="63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25400</xdr:colOff>
      <xdr:row>0</xdr:row>
      <xdr:rowOff>63500</xdr:rowOff>
    </xdr:from>
    <xdr:to>
      <xdr:col>7</xdr:col>
      <xdr:colOff>50800</xdr:colOff>
      <xdr:row>2</xdr:row>
      <xdr:rowOff>88900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BA4C4466-A131-5E47-AABC-12F4B1E49EDD}"/>
            </a:ext>
          </a:extLst>
        </xdr:cNvPr>
        <xdr:cNvSpPr/>
      </xdr:nvSpPr>
      <xdr:spPr>
        <a:xfrm>
          <a:off x="6134100" y="63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76200</xdr:colOff>
      <xdr:row>0</xdr:row>
      <xdr:rowOff>88900</xdr:rowOff>
    </xdr:from>
    <xdr:to>
      <xdr:col>7</xdr:col>
      <xdr:colOff>101600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93BDF3A0-738E-A849-AD63-3EF293D30BC7}"/>
            </a:ext>
          </a:extLst>
        </xdr:cNvPr>
        <xdr:cNvSpPr/>
      </xdr:nvSpPr>
      <xdr:spPr>
        <a:xfrm>
          <a:off x="98425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330200</xdr:colOff>
      <xdr:row>0</xdr:row>
      <xdr:rowOff>38100</xdr:rowOff>
    </xdr:from>
    <xdr:to>
      <xdr:col>13</xdr:col>
      <xdr:colOff>355600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6452560-2028-2F4A-8377-B612F59B5C96}"/>
            </a:ext>
          </a:extLst>
        </xdr:cNvPr>
        <xdr:cNvSpPr/>
      </xdr:nvSpPr>
      <xdr:spPr>
        <a:xfrm>
          <a:off x="12255500" y="381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0</xdr:colOff>
      <xdr:row>0</xdr:row>
      <xdr:rowOff>63500</xdr:rowOff>
    </xdr:from>
    <xdr:to>
      <xdr:col>8</xdr:col>
      <xdr:colOff>25400</xdr:colOff>
      <xdr:row>2</xdr:row>
      <xdr:rowOff>88900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6755174F-C13D-BA4E-8E9D-5218D77284A8}"/>
            </a:ext>
          </a:extLst>
        </xdr:cNvPr>
        <xdr:cNvSpPr/>
      </xdr:nvSpPr>
      <xdr:spPr>
        <a:xfrm>
          <a:off x="6946900" y="63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25400</xdr:colOff>
      <xdr:row>0</xdr:row>
      <xdr:rowOff>63500</xdr:rowOff>
    </xdr:from>
    <xdr:to>
      <xdr:col>6</xdr:col>
      <xdr:colOff>50800</xdr:colOff>
      <xdr:row>2</xdr:row>
      <xdr:rowOff>88900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6958386D-B744-B041-AB3E-CC62FD56C141}"/>
            </a:ext>
          </a:extLst>
        </xdr:cNvPr>
        <xdr:cNvSpPr/>
      </xdr:nvSpPr>
      <xdr:spPr>
        <a:xfrm>
          <a:off x="6248400" y="63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850900</xdr:colOff>
      <xdr:row>0</xdr:row>
      <xdr:rowOff>50800</xdr:rowOff>
    </xdr:from>
    <xdr:to>
      <xdr:col>7</xdr:col>
      <xdr:colOff>0</xdr:colOff>
      <xdr:row>2</xdr:row>
      <xdr:rowOff>76200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7E986E78-BB87-724B-9FD4-CB76F5957027}"/>
            </a:ext>
          </a:extLst>
        </xdr:cNvPr>
        <xdr:cNvSpPr/>
      </xdr:nvSpPr>
      <xdr:spPr>
        <a:xfrm>
          <a:off x="6845300" y="508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863600</xdr:colOff>
      <xdr:row>0</xdr:row>
      <xdr:rowOff>50800</xdr:rowOff>
    </xdr:from>
    <xdr:to>
      <xdr:col>7</xdr:col>
      <xdr:colOff>12700</xdr:colOff>
      <xdr:row>2</xdr:row>
      <xdr:rowOff>76200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5526E68-A134-E94B-AAE7-9DDC215EF4AA}"/>
            </a:ext>
          </a:extLst>
        </xdr:cNvPr>
        <xdr:cNvSpPr/>
      </xdr:nvSpPr>
      <xdr:spPr>
        <a:xfrm>
          <a:off x="7162800" y="508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101600</xdr:colOff>
      <xdr:row>0</xdr:row>
      <xdr:rowOff>25400</xdr:rowOff>
    </xdr:from>
    <xdr:to>
      <xdr:col>13</xdr:col>
      <xdr:colOff>127000</xdr:colOff>
      <xdr:row>2</xdr:row>
      <xdr:rowOff>38100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CD0C2B2D-B4EA-1F4F-BE41-5E6B24EE0E98}"/>
            </a:ext>
          </a:extLst>
        </xdr:cNvPr>
        <xdr:cNvSpPr/>
      </xdr:nvSpPr>
      <xdr:spPr>
        <a:xfrm>
          <a:off x="10375900" y="254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38100</xdr:colOff>
      <xdr:row>0</xdr:row>
      <xdr:rowOff>25400</xdr:rowOff>
    </xdr:from>
    <xdr:to>
      <xdr:col>10</xdr:col>
      <xdr:colOff>63500</xdr:colOff>
      <xdr:row>2</xdr:row>
      <xdr:rowOff>63500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C15F55BD-8F47-3A4C-ADD5-30ABD0B3F141}"/>
            </a:ext>
          </a:extLst>
        </xdr:cNvPr>
        <xdr:cNvSpPr/>
      </xdr:nvSpPr>
      <xdr:spPr>
        <a:xfrm>
          <a:off x="8102600" y="254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76200</xdr:colOff>
      <xdr:row>0</xdr:row>
      <xdr:rowOff>114300</xdr:rowOff>
    </xdr:from>
    <xdr:to>
      <xdr:col>13</xdr:col>
      <xdr:colOff>101600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B896CD7-BD3C-9247-BBC2-95EB50ABBE69}"/>
            </a:ext>
          </a:extLst>
        </xdr:cNvPr>
        <xdr:cNvSpPr/>
      </xdr:nvSpPr>
      <xdr:spPr>
        <a:xfrm>
          <a:off x="111252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495300</xdr:colOff>
      <xdr:row>0</xdr:row>
      <xdr:rowOff>38100</xdr:rowOff>
    </xdr:from>
    <xdr:to>
      <xdr:col>8</xdr:col>
      <xdr:colOff>520700</xdr:colOff>
      <xdr:row>2</xdr:row>
      <xdr:rowOff>76200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682E5F17-1E16-0843-A1EE-3F9A1357B785}"/>
            </a:ext>
          </a:extLst>
        </xdr:cNvPr>
        <xdr:cNvSpPr/>
      </xdr:nvSpPr>
      <xdr:spPr>
        <a:xfrm>
          <a:off x="4775200" y="381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863600</xdr:colOff>
      <xdr:row>0</xdr:row>
      <xdr:rowOff>50800</xdr:rowOff>
    </xdr:from>
    <xdr:to>
      <xdr:col>7</xdr:col>
      <xdr:colOff>12700</xdr:colOff>
      <xdr:row>2</xdr:row>
      <xdr:rowOff>76200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F05AAE22-BD07-5447-94C7-ED7A27754654}"/>
            </a:ext>
          </a:extLst>
        </xdr:cNvPr>
        <xdr:cNvSpPr/>
      </xdr:nvSpPr>
      <xdr:spPr>
        <a:xfrm>
          <a:off x="5943600" y="508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800100</xdr:colOff>
      <xdr:row>0</xdr:row>
      <xdr:rowOff>76200</xdr:rowOff>
    </xdr:from>
    <xdr:to>
      <xdr:col>12</xdr:col>
      <xdr:colOff>825500</xdr:colOff>
      <xdr:row>2</xdr:row>
      <xdr:rowOff>114300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C315781E-6781-E449-B195-151AC8B553C2}"/>
            </a:ext>
          </a:extLst>
        </xdr:cNvPr>
        <xdr:cNvSpPr/>
      </xdr:nvSpPr>
      <xdr:spPr>
        <a:xfrm>
          <a:off x="11442700" y="762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38100</xdr:colOff>
      <xdr:row>0</xdr:row>
      <xdr:rowOff>50800</xdr:rowOff>
    </xdr:from>
    <xdr:to>
      <xdr:col>7</xdr:col>
      <xdr:colOff>63500</xdr:colOff>
      <xdr:row>2</xdr:row>
      <xdr:rowOff>76200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F0FC09F6-9AC8-4041-86CD-8B9EDBF4E941}"/>
            </a:ext>
          </a:extLst>
        </xdr:cNvPr>
        <xdr:cNvSpPr/>
      </xdr:nvSpPr>
      <xdr:spPr>
        <a:xfrm>
          <a:off x="6985000" y="508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863600</xdr:colOff>
      <xdr:row>0</xdr:row>
      <xdr:rowOff>127000</xdr:rowOff>
    </xdr:from>
    <xdr:to>
      <xdr:col>13</xdr:col>
      <xdr:colOff>12700</xdr:colOff>
      <xdr:row>2</xdr:row>
      <xdr:rowOff>165100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AE9E3E85-DB0C-8946-9608-389BD920FE59}"/>
            </a:ext>
          </a:extLst>
        </xdr:cNvPr>
        <xdr:cNvSpPr/>
      </xdr:nvSpPr>
      <xdr:spPr>
        <a:xfrm>
          <a:off x="108712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11</xdr:col>
      <xdr:colOff>88900</xdr:colOff>
      <xdr:row>0</xdr:row>
      <xdr:rowOff>139700</xdr:rowOff>
    </xdr:from>
    <xdr:to>
      <xdr:col>13</xdr:col>
      <xdr:colOff>114300</xdr:colOff>
      <xdr:row>3</xdr:row>
      <xdr:rowOff>76200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9E70EF3-4259-6243-A3EE-636A02C97F11}"/>
            </a:ext>
          </a:extLst>
        </xdr:cNvPr>
        <xdr:cNvSpPr/>
      </xdr:nvSpPr>
      <xdr:spPr>
        <a:xfrm>
          <a:off x="107696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812800</xdr:colOff>
      <xdr:row>0</xdr:row>
      <xdr:rowOff>76200</xdr:rowOff>
    </xdr:from>
    <xdr:to>
      <xdr:col>6</xdr:col>
      <xdr:colOff>838200</xdr:colOff>
      <xdr:row>2</xdr:row>
      <xdr:rowOff>101600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5B9EC668-625B-6E47-A021-33B4FD1AF4C3}"/>
            </a:ext>
          </a:extLst>
        </xdr:cNvPr>
        <xdr:cNvSpPr/>
      </xdr:nvSpPr>
      <xdr:spPr>
        <a:xfrm>
          <a:off x="6540500" y="762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10</xdr:col>
      <xdr:colOff>165100</xdr:colOff>
      <xdr:row>0</xdr:row>
      <xdr:rowOff>88900</xdr:rowOff>
    </xdr:from>
    <xdr:to>
      <xdr:col>12</xdr:col>
      <xdr:colOff>190500</xdr:colOff>
      <xdr:row>3</xdr:row>
      <xdr:rowOff>25400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0F41895-3C36-2949-B95D-EA612E29633F}"/>
            </a:ext>
          </a:extLst>
        </xdr:cNvPr>
        <xdr:cNvSpPr/>
      </xdr:nvSpPr>
      <xdr:spPr>
        <a:xfrm>
          <a:off x="88265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5</xdr:col>
      <xdr:colOff>863600</xdr:colOff>
      <xdr:row>0</xdr:row>
      <xdr:rowOff>50800</xdr:rowOff>
    </xdr:from>
    <xdr:to>
      <xdr:col>8</xdr:col>
      <xdr:colOff>12700</xdr:colOff>
      <xdr:row>2</xdr:row>
      <xdr:rowOff>76200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A3AAD28-8A2E-574C-B0BD-C5B545384C0B}"/>
            </a:ext>
          </a:extLst>
        </xdr:cNvPr>
        <xdr:cNvSpPr/>
      </xdr:nvSpPr>
      <xdr:spPr>
        <a:xfrm>
          <a:off x="9664700" y="508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850900</xdr:colOff>
      <xdr:row>0</xdr:row>
      <xdr:rowOff>101600</xdr:rowOff>
    </xdr:from>
    <xdr:to>
      <xdr:col>10</xdr:col>
      <xdr:colOff>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1D1D8F79-DB57-3944-B67D-4687DB2601DA}"/>
            </a:ext>
          </a:extLst>
        </xdr:cNvPr>
        <xdr:cNvSpPr/>
      </xdr:nvSpPr>
      <xdr:spPr>
        <a:xfrm>
          <a:off x="9055100" y="1016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0</xdr:colOff>
      <xdr:row>0</xdr:row>
      <xdr:rowOff>101600</xdr:rowOff>
    </xdr:from>
    <xdr:to>
      <xdr:col>8</xdr:col>
      <xdr:colOff>25400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BF5D3301-03FA-D24F-AAA1-5AA31509EE10}"/>
            </a:ext>
          </a:extLst>
        </xdr:cNvPr>
        <xdr:cNvSpPr/>
      </xdr:nvSpPr>
      <xdr:spPr>
        <a:xfrm>
          <a:off x="9296400" y="1016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12</xdr:col>
      <xdr:colOff>0</xdr:colOff>
      <xdr:row>0</xdr:row>
      <xdr:rowOff>63500</xdr:rowOff>
    </xdr:from>
    <xdr:to>
      <xdr:col>14</xdr:col>
      <xdr:colOff>25400</xdr:colOff>
      <xdr:row>2</xdr:row>
      <xdr:rowOff>101600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DBF4A1E6-036D-674C-ADEB-D5438BC7D05C}"/>
            </a:ext>
          </a:extLst>
        </xdr:cNvPr>
        <xdr:cNvSpPr/>
      </xdr:nvSpPr>
      <xdr:spPr>
        <a:xfrm>
          <a:off x="13589000" y="63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825500</xdr:colOff>
      <xdr:row>0</xdr:row>
      <xdr:rowOff>50800</xdr:rowOff>
    </xdr:from>
    <xdr:to>
      <xdr:col>7</xdr:col>
      <xdr:colOff>850900</xdr:colOff>
      <xdr:row>1</xdr:row>
      <xdr:rowOff>292100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6C55B93-4996-F241-A43E-244F66D94BA4}"/>
            </a:ext>
          </a:extLst>
        </xdr:cNvPr>
        <xdr:cNvSpPr/>
      </xdr:nvSpPr>
      <xdr:spPr>
        <a:xfrm>
          <a:off x="8369300" y="508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6</xdr:col>
      <xdr:colOff>12700</xdr:colOff>
      <xdr:row>0</xdr:row>
      <xdr:rowOff>63500</xdr:rowOff>
    </xdr:from>
    <xdr:to>
      <xdr:col>8</xdr:col>
      <xdr:colOff>38100</xdr:colOff>
      <xdr:row>2</xdr:row>
      <xdr:rowOff>88900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91E25B8A-F13E-B94B-8C47-E36CB039F2E1}"/>
            </a:ext>
          </a:extLst>
        </xdr:cNvPr>
        <xdr:cNvSpPr/>
      </xdr:nvSpPr>
      <xdr:spPr>
        <a:xfrm>
          <a:off x="9537700" y="63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3</xdr:col>
      <xdr:colOff>825500</xdr:colOff>
      <xdr:row>0</xdr:row>
      <xdr:rowOff>114300</xdr:rowOff>
    </xdr:from>
    <xdr:to>
      <xdr:col>5</xdr:col>
      <xdr:colOff>850900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CDC8331C-9A6A-B54E-A0B2-61AB78139999}"/>
            </a:ext>
          </a:extLst>
        </xdr:cNvPr>
        <xdr:cNvSpPr/>
      </xdr:nvSpPr>
      <xdr:spPr>
        <a:xfrm>
          <a:off x="60706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9</xdr:col>
      <xdr:colOff>800100</xdr:colOff>
      <xdr:row>0</xdr:row>
      <xdr:rowOff>114300</xdr:rowOff>
    </xdr:from>
    <xdr:to>
      <xdr:col>11</xdr:col>
      <xdr:colOff>825500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D5B5E3A4-1575-A246-917D-78C173423BA6}"/>
            </a:ext>
          </a:extLst>
        </xdr:cNvPr>
        <xdr:cNvSpPr/>
      </xdr:nvSpPr>
      <xdr:spPr>
        <a:xfrm>
          <a:off x="113665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6</xdr:col>
      <xdr:colOff>0</xdr:colOff>
      <xdr:row>0</xdr:row>
      <xdr:rowOff>127000</xdr:rowOff>
    </xdr:from>
    <xdr:to>
      <xdr:col>8</xdr:col>
      <xdr:colOff>25400</xdr:colOff>
      <xdr:row>1</xdr:row>
      <xdr:rowOff>368300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D35E15C-02E4-BB47-879D-9C1C3BA62896}"/>
            </a:ext>
          </a:extLst>
        </xdr:cNvPr>
        <xdr:cNvSpPr/>
      </xdr:nvSpPr>
      <xdr:spPr>
        <a:xfrm>
          <a:off x="99695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11</xdr:col>
      <xdr:colOff>76200</xdr:colOff>
      <xdr:row>0</xdr:row>
      <xdr:rowOff>114300</xdr:rowOff>
    </xdr:from>
    <xdr:to>
      <xdr:col>13</xdr:col>
      <xdr:colOff>101600</xdr:colOff>
      <xdr:row>1</xdr:row>
      <xdr:rowOff>355600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1214D0A-89AC-8141-A3CF-5CE32E8DB298}"/>
            </a:ext>
          </a:extLst>
        </xdr:cNvPr>
        <xdr:cNvSpPr/>
      </xdr:nvSpPr>
      <xdr:spPr>
        <a:xfrm>
          <a:off x="111379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9</xdr:col>
      <xdr:colOff>127000</xdr:colOff>
      <xdr:row>0</xdr:row>
      <xdr:rowOff>127000</xdr:rowOff>
    </xdr:from>
    <xdr:to>
      <xdr:col>11</xdr:col>
      <xdr:colOff>152400</xdr:colOff>
      <xdr:row>2</xdr:row>
      <xdr:rowOff>165100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33050795-A096-C44C-8C16-1A4872E9C1AB}"/>
            </a:ext>
          </a:extLst>
        </xdr:cNvPr>
        <xdr:cNvSpPr/>
      </xdr:nvSpPr>
      <xdr:spPr>
        <a:xfrm>
          <a:off x="121920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4</xdr:col>
      <xdr:colOff>0</xdr:colOff>
      <xdr:row>0</xdr:row>
      <xdr:rowOff>88900</xdr:rowOff>
    </xdr:from>
    <xdr:to>
      <xdr:col>6</xdr:col>
      <xdr:colOff>25400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7C39A86-1942-154B-A5D5-6335BBC944B2}"/>
            </a:ext>
          </a:extLst>
        </xdr:cNvPr>
        <xdr:cNvSpPr/>
      </xdr:nvSpPr>
      <xdr:spPr>
        <a:xfrm>
          <a:off x="52578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7</xdr:col>
      <xdr:colOff>825500</xdr:colOff>
      <xdr:row>0</xdr:row>
      <xdr:rowOff>139700</xdr:rowOff>
    </xdr:from>
    <xdr:to>
      <xdr:col>9</xdr:col>
      <xdr:colOff>850900</xdr:colOff>
      <xdr:row>2</xdr:row>
      <xdr:rowOff>177800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D32054E1-A0AF-8A4D-B5E1-B3866C313053}"/>
            </a:ext>
          </a:extLst>
        </xdr:cNvPr>
        <xdr:cNvSpPr/>
      </xdr:nvSpPr>
      <xdr:spPr>
        <a:xfrm>
          <a:off x="80264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5</xdr:col>
      <xdr:colOff>25400</xdr:colOff>
      <xdr:row>0</xdr:row>
      <xdr:rowOff>88900</xdr:rowOff>
    </xdr:from>
    <xdr:to>
      <xdr:col>7</xdr:col>
      <xdr:colOff>50800</xdr:colOff>
      <xdr:row>2</xdr:row>
      <xdr:rowOff>114300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8B57A6D5-5C3D-0B42-AD43-D9923D664D20}"/>
            </a:ext>
          </a:extLst>
        </xdr:cNvPr>
        <xdr:cNvSpPr/>
      </xdr:nvSpPr>
      <xdr:spPr>
        <a:xfrm>
          <a:off x="61468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3</xdr:col>
      <xdr:colOff>76200</xdr:colOff>
      <xdr:row>0</xdr:row>
      <xdr:rowOff>88900</xdr:rowOff>
    </xdr:from>
    <xdr:to>
      <xdr:col>5</xdr:col>
      <xdr:colOff>101600</xdr:colOff>
      <xdr:row>2</xdr:row>
      <xdr:rowOff>114300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C2FE5E83-801C-9945-80A5-ED33115D080C}"/>
            </a:ext>
          </a:extLst>
        </xdr:cNvPr>
        <xdr:cNvSpPr/>
      </xdr:nvSpPr>
      <xdr:spPr>
        <a:xfrm>
          <a:off x="50927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4</xdr:col>
      <xdr:colOff>114300</xdr:colOff>
      <xdr:row>0</xdr:row>
      <xdr:rowOff>0</xdr:rowOff>
    </xdr:from>
    <xdr:to>
      <xdr:col>6</xdr:col>
      <xdr:colOff>139700</xdr:colOff>
      <xdr:row>2</xdr:row>
      <xdr:rowOff>25400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EC5ED8B-8B10-5049-BC0A-BB3BB44E6C0C}"/>
            </a:ext>
          </a:extLst>
        </xdr:cNvPr>
        <xdr:cNvSpPr/>
      </xdr:nvSpPr>
      <xdr:spPr>
        <a:xfrm>
          <a:off x="8661400" y="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4</xdr:col>
      <xdr:colOff>0</xdr:colOff>
      <xdr:row>0</xdr:row>
      <xdr:rowOff>63500</xdr:rowOff>
    </xdr:from>
    <xdr:to>
      <xdr:col>6</xdr:col>
      <xdr:colOff>25400</xdr:colOff>
      <xdr:row>2</xdr:row>
      <xdr:rowOff>101600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6D486F8F-1262-FA4B-B6E2-9FAA205ED419}"/>
            </a:ext>
          </a:extLst>
        </xdr:cNvPr>
        <xdr:cNvSpPr/>
      </xdr:nvSpPr>
      <xdr:spPr>
        <a:xfrm>
          <a:off x="9232900" y="63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4</xdr:col>
      <xdr:colOff>0</xdr:colOff>
      <xdr:row>0</xdr:row>
      <xdr:rowOff>114300</xdr:rowOff>
    </xdr:from>
    <xdr:to>
      <xdr:col>6</xdr:col>
      <xdr:colOff>25400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8BA2A600-8DAA-1049-9CE7-87632EAC613F}"/>
            </a:ext>
          </a:extLst>
        </xdr:cNvPr>
        <xdr:cNvSpPr/>
      </xdr:nvSpPr>
      <xdr:spPr>
        <a:xfrm>
          <a:off x="85471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9</xdr:col>
      <xdr:colOff>50800</xdr:colOff>
      <xdr:row>0</xdr:row>
      <xdr:rowOff>114300</xdr:rowOff>
    </xdr:from>
    <xdr:to>
      <xdr:col>11</xdr:col>
      <xdr:colOff>76200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1DFC4EE2-8851-4642-8C8A-834A03776E79}"/>
            </a:ext>
          </a:extLst>
        </xdr:cNvPr>
        <xdr:cNvSpPr/>
      </xdr:nvSpPr>
      <xdr:spPr>
        <a:xfrm>
          <a:off x="75819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11</xdr:col>
      <xdr:colOff>152400</xdr:colOff>
      <xdr:row>0</xdr:row>
      <xdr:rowOff>50800</xdr:rowOff>
    </xdr:from>
    <xdr:to>
      <xdr:col>12</xdr:col>
      <xdr:colOff>1054100</xdr:colOff>
      <xdr:row>2</xdr:row>
      <xdr:rowOff>88900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AB709500-9180-D34C-84DB-9D7B9B1599B8}"/>
            </a:ext>
          </a:extLst>
        </xdr:cNvPr>
        <xdr:cNvSpPr/>
      </xdr:nvSpPr>
      <xdr:spPr>
        <a:xfrm>
          <a:off x="9791700" y="508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7</xdr:col>
      <xdr:colOff>152400</xdr:colOff>
      <xdr:row>0</xdr:row>
      <xdr:rowOff>88900</xdr:rowOff>
    </xdr:from>
    <xdr:to>
      <xdr:col>9</xdr:col>
      <xdr:colOff>0</xdr:colOff>
      <xdr:row>2</xdr:row>
      <xdr:rowOff>165100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73904C4-71DE-1D48-BFDB-B9873921C900}"/>
            </a:ext>
          </a:extLst>
        </xdr:cNvPr>
        <xdr:cNvSpPr/>
      </xdr:nvSpPr>
      <xdr:spPr>
        <a:xfrm>
          <a:off x="104013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10</xdr:col>
      <xdr:colOff>50800</xdr:colOff>
      <xdr:row>0</xdr:row>
      <xdr:rowOff>63500</xdr:rowOff>
    </xdr:from>
    <xdr:to>
      <xdr:col>12</xdr:col>
      <xdr:colOff>76200</xdr:colOff>
      <xdr:row>2</xdr:row>
      <xdr:rowOff>88900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27BE229C-30FE-5F4B-8292-051136D4768E}"/>
            </a:ext>
          </a:extLst>
        </xdr:cNvPr>
        <xdr:cNvSpPr/>
      </xdr:nvSpPr>
      <xdr:spPr>
        <a:xfrm>
          <a:off x="22428200" y="63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15</xdr:col>
      <xdr:colOff>838200</xdr:colOff>
      <xdr:row>0</xdr:row>
      <xdr:rowOff>88900</xdr:rowOff>
    </xdr:from>
    <xdr:to>
      <xdr:col>17</xdr:col>
      <xdr:colOff>863600</xdr:colOff>
      <xdr:row>2</xdr:row>
      <xdr:rowOff>114300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E33D2EE-9593-9C4C-8786-39F0041417AC}"/>
            </a:ext>
          </a:extLst>
        </xdr:cNvPr>
        <xdr:cNvSpPr/>
      </xdr:nvSpPr>
      <xdr:spPr>
        <a:xfrm>
          <a:off x="319659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2</xdr:col>
      <xdr:colOff>762000</xdr:colOff>
      <xdr:row>0</xdr:row>
      <xdr:rowOff>88900</xdr:rowOff>
    </xdr:from>
    <xdr:to>
      <xdr:col>5</xdr:col>
      <xdr:colOff>63500</xdr:colOff>
      <xdr:row>2</xdr:row>
      <xdr:rowOff>114300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82BC10B6-B738-B94E-BCA4-BF5AB87F37B6}"/>
            </a:ext>
          </a:extLst>
        </xdr:cNvPr>
        <xdr:cNvSpPr/>
      </xdr:nvSpPr>
      <xdr:spPr>
        <a:xfrm>
          <a:off x="63119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10</xdr:col>
      <xdr:colOff>838200</xdr:colOff>
      <xdr:row>0</xdr:row>
      <xdr:rowOff>139700</xdr:rowOff>
    </xdr:from>
    <xdr:to>
      <xdr:col>12</xdr:col>
      <xdr:colOff>863600</xdr:colOff>
      <xdr:row>2</xdr:row>
      <xdr:rowOff>101600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B1171D9C-EBC8-3E41-BE31-07AFAB3EA9D8}"/>
            </a:ext>
          </a:extLst>
        </xdr:cNvPr>
        <xdr:cNvSpPr/>
      </xdr:nvSpPr>
      <xdr:spPr>
        <a:xfrm>
          <a:off x="101473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2</xdr:col>
      <xdr:colOff>838200</xdr:colOff>
      <xdr:row>0</xdr:row>
      <xdr:rowOff>101600</xdr:rowOff>
    </xdr:from>
    <xdr:to>
      <xdr:col>4</xdr:col>
      <xdr:colOff>863600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5FC9EE55-B60B-9B4D-AB10-A453A22B719E}"/>
            </a:ext>
          </a:extLst>
        </xdr:cNvPr>
        <xdr:cNvSpPr/>
      </xdr:nvSpPr>
      <xdr:spPr>
        <a:xfrm>
          <a:off x="10210800" y="1016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5</xdr:col>
      <xdr:colOff>825500</xdr:colOff>
      <xdr:row>0</xdr:row>
      <xdr:rowOff>114300</xdr:rowOff>
    </xdr:from>
    <xdr:to>
      <xdr:col>7</xdr:col>
      <xdr:colOff>850900</xdr:colOff>
      <xdr:row>2</xdr:row>
      <xdr:rowOff>165100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DB8007FE-60C1-D741-992A-7DDABA1B6685}"/>
            </a:ext>
          </a:extLst>
        </xdr:cNvPr>
        <xdr:cNvSpPr/>
      </xdr:nvSpPr>
      <xdr:spPr>
        <a:xfrm>
          <a:off x="70358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2</xdr:col>
      <xdr:colOff>838200</xdr:colOff>
      <xdr:row>0</xdr:row>
      <xdr:rowOff>114300</xdr:rowOff>
    </xdr:from>
    <xdr:to>
      <xdr:col>4</xdr:col>
      <xdr:colOff>863600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0100895-F3A4-E84F-8FE1-3C1DE44CA9BE}"/>
            </a:ext>
          </a:extLst>
        </xdr:cNvPr>
        <xdr:cNvSpPr/>
      </xdr:nvSpPr>
      <xdr:spPr>
        <a:xfrm>
          <a:off x="74041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6</xdr:col>
      <xdr:colOff>38100</xdr:colOff>
      <xdr:row>0</xdr:row>
      <xdr:rowOff>101600</xdr:rowOff>
    </xdr:from>
    <xdr:to>
      <xdr:col>8</xdr:col>
      <xdr:colOff>63500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1C946099-5AFC-7043-BEEB-29080E69A545}"/>
            </a:ext>
          </a:extLst>
        </xdr:cNvPr>
        <xdr:cNvSpPr/>
      </xdr:nvSpPr>
      <xdr:spPr>
        <a:xfrm>
          <a:off x="7708900" y="1016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3</xdr:col>
      <xdr:colOff>2205182</xdr:colOff>
      <xdr:row>0</xdr:row>
      <xdr:rowOff>92364</xdr:rowOff>
    </xdr:from>
    <xdr:to>
      <xdr:col>5</xdr:col>
      <xdr:colOff>865909</xdr:colOff>
      <xdr:row>2</xdr:row>
      <xdr:rowOff>90055</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DABCD1B8-0758-A944-A3D0-9E16CCB2E9C1}"/>
            </a:ext>
          </a:extLst>
        </xdr:cNvPr>
        <xdr:cNvSpPr/>
      </xdr:nvSpPr>
      <xdr:spPr>
        <a:xfrm>
          <a:off x="8659091" y="92364"/>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5</xdr:col>
      <xdr:colOff>38100</xdr:colOff>
      <xdr:row>0</xdr:row>
      <xdr:rowOff>88900</xdr:rowOff>
    </xdr:from>
    <xdr:to>
      <xdr:col>7</xdr:col>
      <xdr:colOff>63500</xdr:colOff>
      <xdr:row>2</xdr:row>
      <xdr:rowOff>88900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F02F9560-865E-D849-9986-FE38F0E15599}"/>
            </a:ext>
          </a:extLst>
        </xdr:cNvPr>
        <xdr:cNvSpPr/>
      </xdr:nvSpPr>
      <xdr:spPr>
        <a:xfrm>
          <a:off x="132715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7</xdr:col>
      <xdr:colOff>825500</xdr:colOff>
      <xdr:row>0</xdr:row>
      <xdr:rowOff>114300</xdr:rowOff>
    </xdr:from>
    <xdr:to>
      <xdr:col>9</xdr:col>
      <xdr:colOff>850900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36096953-B032-7742-91EF-AB90D7548CA5}"/>
            </a:ext>
          </a:extLst>
        </xdr:cNvPr>
        <xdr:cNvSpPr/>
      </xdr:nvSpPr>
      <xdr:spPr>
        <a:xfrm>
          <a:off x="78105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10</xdr:col>
      <xdr:colOff>0</xdr:colOff>
      <xdr:row>0</xdr:row>
      <xdr:rowOff>114300</xdr:rowOff>
    </xdr:from>
    <xdr:to>
      <xdr:col>12</xdr:col>
      <xdr:colOff>25400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40FE4BA-1224-4F4B-8CA3-1E6B54B5CB80}"/>
            </a:ext>
          </a:extLst>
        </xdr:cNvPr>
        <xdr:cNvSpPr/>
      </xdr:nvSpPr>
      <xdr:spPr>
        <a:xfrm>
          <a:off x="223393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18</xdr:col>
      <xdr:colOff>266700</xdr:colOff>
      <xdr:row>0</xdr:row>
      <xdr:rowOff>88900</xdr:rowOff>
    </xdr:from>
    <xdr:to>
      <xdr:col>18</xdr:col>
      <xdr:colOff>2044700</xdr:colOff>
      <xdr:row>2</xdr:row>
      <xdr:rowOff>88900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F357D1A0-85B5-B649-AF3E-97011E1107A2}"/>
            </a:ext>
          </a:extLst>
        </xdr:cNvPr>
        <xdr:cNvSpPr/>
      </xdr:nvSpPr>
      <xdr:spPr>
        <a:xfrm>
          <a:off x="189992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5</xdr:col>
      <xdr:colOff>139700</xdr:colOff>
      <xdr:row>79</xdr:row>
      <xdr:rowOff>152400</xdr:rowOff>
    </xdr:from>
    <xdr:to>
      <xdr:col>6</xdr:col>
      <xdr:colOff>1104900</xdr:colOff>
      <xdr:row>82</xdr:row>
      <xdr:rowOff>25400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30A55283-D7AA-6D43-B190-EBD5A969877A}"/>
            </a:ext>
          </a:extLst>
        </xdr:cNvPr>
        <xdr:cNvSpPr/>
      </xdr:nvSpPr>
      <xdr:spPr>
        <a:xfrm>
          <a:off x="12661900" y="17399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6</xdr:col>
      <xdr:colOff>0</xdr:colOff>
      <xdr:row>0</xdr:row>
      <xdr:rowOff>127000</xdr:rowOff>
    </xdr:from>
    <xdr:to>
      <xdr:col>8</xdr:col>
      <xdr:colOff>25400</xdr:colOff>
      <xdr:row>3</xdr:row>
      <xdr:rowOff>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0C77854-B631-8548-B555-C8483984213D}"/>
            </a:ext>
          </a:extLst>
        </xdr:cNvPr>
        <xdr:cNvSpPr/>
      </xdr:nvSpPr>
      <xdr:spPr>
        <a:xfrm>
          <a:off x="80137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10</xdr:col>
      <xdr:colOff>825500</xdr:colOff>
      <xdr:row>0</xdr:row>
      <xdr:rowOff>139700</xdr:rowOff>
    </xdr:from>
    <xdr:to>
      <xdr:col>12</xdr:col>
      <xdr:colOff>850900</xdr:colOff>
      <xdr:row>2</xdr:row>
      <xdr:rowOff>317500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01A3B27-31DB-DF40-B44F-65C50323CC99}"/>
            </a:ext>
          </a:extLst>
        </xdr:cNvPr>
        <xdr:cNvSpPr/>
      </xdr:nvSpPr>
      <xdr:spPr>
        <a:xfrm>
          <a:off x="133350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6</xdr:col>
      <xdr:colOff>50800</xdr:colOff>
      <xdr:row>0</xdr:row>
      <xdr:rowOff>114300</xdr:rowOff>
    </xdr:from>
    <xdr:to>
      <xdr:col>8</xdr:col>
      <xdr:colOff>76200</xdr:colOff>
      <xdr:row>3</xdr:row>
      <xdr:rowOff>25400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2BCBD29E-A9E3-2549-ACD5-E69C3D3A2E84}"/>
            </a:ext>
          </a:extLst>
        </xdr:cNvPr>
        <xdr:cNvSpPr/>
      </xdr:nvSpPr>
      <xdr:spPr>
        <a:xfrm>
          <a:off x="94615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3</xdr:col>
      <xdr:colOff>1054100</xdr:colOff>
      <xdr:row>1</xdr:row>
      <xdr:rowOff>127000</xdr:rowOff>
    </xdr:from>
    <xdr:to>
      <xdr:col>4</xdr:col>
      <xdr:colOff>914400</xdr:colOff>
      <xdr:row>3</xdr:row>
      <xdr:rowOff>190500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9065EEB-9D42-F64A-AF2B-11DB33C3AC68}"/>
            </a:ext>
          </a:extLst>
        </xdr:cNvPr>
        <xdr:cNvSpPr/>
      </xdr:nvSpPr>
      <xdr:spPr>
        <a:xfrm>
          <a:off x="6502400" y="368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8</xdr:col>
      <xdr:colOff>0</xdr:colOff>
      <xdr:row>0</xdr:row>
      <xdr:rowOff>114300</xdr:rowOff>
    </xdr:from>
    <xdr:to>
      <xdr:col>10</xdr:col>
      <xdr:colOff>25400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80B93199-86F5-0549-98B6-219CA02FC04F}"/>
            </a:ext>
          </a:extLst>
        </xdr:cNvPr>
        <xdr:cNvSpPr/>
      </xdr:nvSpPr>
      <xdr:spPr>
        <a:xfrm>
          <a:off x="116586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6</xdr:col>
      <xdr:colOff>88900</xdr:colOff>
      <xdr:row>0</xdr:row>
      <xdr:rowOff>114300</xdr:rowOff>
    </xdr:from>
    <xdr:to>
      <xdr:col>8</xdr:col>
      <xdr:colOff>114300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33068D80-38AE-D142-BDAD-1424D206CD27}"/>
            </a:ext>
          </a:extLst>
        </xdr:cNvPr>
        <xdr:cNvSpPr/>
      </xdr:nvSpPr>
      <xdr:spPr>
        <a:xfrm>
          <a:off x="81153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6</xdr:col>
      <xdr:colOff>38100</xdr:colOff>
      <xdr:row>0</xdr:row>
      <xdr:rowOff>101600</xdr:rowOff>
    </xdr:from>
    <xdr:to>
      <xdr:col>8</xdr:col>
      <xdr:colOff>63500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5ACFDCDB-58F3-7B4B-9D72-78E9F243CC2A}"/>
            </a:ext>
          </a:extLst>
        </xdr:cNvPr>
        <xdr:cNvSpPr/>
      </xdr:nvSpPr>
      <xdr:spPr>
        <a:xfrm>
          <a:off x="10312400" y="1016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7</xdr:col>
      <xdr:colOff>88900</xdr:colOff>
      <xdr:row>0</xdr:row>
      <xdr:rowOff>139700</xdr:rowOff>
    </xdr:from>
    <xdr:to>
      <xdr:col>9</xdr:col>
      <xdr:colOff>114300</xdr:colOff>
      <xdr:row>2</xdr:row>
      <xdr:rowOff>177800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2E0BC01A-7AEF-F34F-8F17-DF07D05C0E83}"/>
            </a:ext>
          </a:extLst>
        </xdr:cNvPr>
        <xdr:cNvSpPr/>
      </xdr:nvSpPr>
      <xdr:spPr>
        <a:xfrm>
          <a:off x="100838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1.xml><?xml version="1.0" encoding="utf-8"?>
<xdr:wsDr xmlns:xdr="http://schemas.openxmlformats.org/drawingml/2006/spreadsheetDrawing" xmlns:a="http://schemas.openxmlformats.org/drawingml/2006/main">
  <xdr:twoCellAnchor>
    <xdr:from>
      <xdr:col>3</xdr:col>
      <xdr:colOff>114300</xdr:colOff>
      <xdr:row>0</xdr:row>
      <xdr:rowOff>127000</xdr:rowOff>
    </xdr:from>
    <xdr:to>
      <xdr:col>5</xdr:col>
      <xdr:colOff>139700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907CE79-620F-9444-926E-A52F181F93B6}"/>
            </a:ext>
          </a:extLst>
        </xdr:cNvPr>
        <xdr:cNvSpPr/>
      </xdr:nvSpPr>
      <xdr:spPr>
        <a:xfrm>
          <a:off x="107823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2.xml><?xml version="1.0" encoding="utf-8"?>
<xdr:wsDr xmlns:xdr="http://schemas.openxmlformats.org/drawingml/2006/spreadsheetDrawing" xmlns:a="http://schemas.openxmlformats.org/drawingml/2006/main">
  <xdr:twoCellAnchor>
    <xdr:from>
      <xdr:col>4</xdr:col>
      <xdr:colOff>787400</xdr:colOff>
      <xdr:row>0</xdr:row>
      <xdr:rowOff>127000</xdr:rowOff>
    </xdr:from>
    <xdr:to>
      <xdr:col>6</xdr:col>
      <xdr:colOff>812800</xdr:colOff>
      <xdr:row>2</xdr:row>
      <xdr:rowOff>165100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82DF3905-10EA-364C-A562-6FDA9F15BAAC}"/>
            </a:ext>
          </a:extLst>
        </xdr:cNvPr>
        <xdr:cNvSpPr/>
      </xdr:nvSpPr>
      <xdr:spPr>
        <a:xfrm>
          <a:off x="104013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3.xml><?xml version="1.0" encoding="utf-8"?>
<xdr:wsDr xmlns:xdr="http://schemas.openxmlformats.org/drawingml/2006/spreadsheetDrawing" xmlns:a="http://schemas.openxmlformats.org/drawingml/2006/main">
  <xdr:twoCellAnchor>
    <xdr:from>
      <xdr:col>4</xdr:col>
      <xdr:colOff>825500</xdr:colOff>
      <xdr:row>0</xdr:row>
      <xdr:rowOff>114300</xdr:rowOff>
    </xdr:from>
    <xdr:to>
      <xdr:col>7</xdr:col>
      <xdr:colOff>38100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9155A689-F9FA-A840-91AD-D68DB90FBD91}"/>
            </a:ext>
          </a:extLst>
        </xdr:cNvPr>
        <xdr:cNvSpPr/>
      </xdr:nvSpPr>
      <xdr:spPr>
        <a:xfrm>
          <a:off x="76073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4.xml><?xml version="1.0" encoding="utf-8"?>
<xdr:wsDr xmlns:xdr="http://schemas.openxmlformats.org/drawingml/2006/spreadsheetDrawing" xmlns:a="http://schemas.openxmlformats.org/drawingml/2006/main">
  <xdr:twoCellAnchor>
    <xdr:from>
      <xdr:col>0</xdr:col>
      <xdr:colOff>12700</xdr:colOff>
      <xdr:row>7</xdr:row>
      <xdr:rowOff>104775</xdr:rowOff>
    </xdr:from>
    <xdr:to>
      <xdr:col>2</xdr:col>
      <xdr:colOff>765175</xdr:colOff>
      <xdr:row>22</xdr:row>
      <xdr:rowOff>15875</xdr:rowOff>
    </xdr:to>
    <xdr:graphicFrame macro="">
      <xdr:nvGraphicFramePr>
        <xdr:cNvPr id="2" name="Gráfico 1">
          <a:extLst>
            <a:ext uri="{FF2B5EF4-FFF2-40B4-BE49-F238E27FC236}">
              <a16:creationId xmlns:a16="http://schemas.microsoft.com/office/drawing/2014/main" id="{00000000-0008-0000-4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30</xdr:row>
      <xdr:rowOff>44450</xdr:rowOff>
    </xdr:from>
    <xdr:to>
      <xdr:col>2</xdr:col>
      <xdr:colOff>781050</xdr:colOff>
      <xdr:row>44</xdr:row>
      <xdr:rowOff>120650</xdr:rowOff>
    </xdr:to>
    <xdr:graphicFrame macro="">
      <xdr:nvGraphicFramePr>
        <xdr:cNvPr id="3" name="Gráfico 2">
          <a:extLst>
            <a:ext uri="{FF2B5EF4-FFF2-40B4-BE49-F238E27FC236}">
              <a16:creationId xmlns:a16="http://schemas.microsoft.com/office/drawing/2014/main" id="{00000000-0008-0000-4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0</xdr:colOff>
      <xdr:row>76</xdr:row>
      <xdr:rowOff>101600</xdr:rowOff>
    </xdr:from>
    <xdr:to>
      <xdr:col>4</xdr:col>
      <xdr:colOff>762000</xdr:colOff>
      <xdr:row>78</xdr:row>
      <xdr:rowOff>165100</xdr:rowOff>
    </xdr:to>
    <xdr:sp macro="" textlink="">
      <xdr:nvSpPr>
        <xdr:cNvPr id="4" name="Rectángulo redondeado 3">
          <a:hlinkClick xmlns:r="http://schemas.openxmlformats.org/officeDocument/2006/relationships" r:id="rId3"/>
          <a:extLst>
            <a:ext uri="{FF2B5EF4-FFF2-40B4-BE49-F238E27FC236}">
              <a16:creationId xmlns:a16="http://schemas.microsoft.com/office/drawing/2014/main" id="{A60EABED-2A54-6F41-B00A-F8FD5D656E4E}"/>
            </a:ext>
          </a:extLst>
        </xdr:cNvPr>
        <xdr:cNvSpPr/>
      </xdr:nvSpPr>
      <xdr:spPr>
        <a:xfrm>
          <a:off x="5664200" y="14693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5.xml><?xml version="1.0" encoding="utf-8"?>
<xdr:wsDr xmlns:xdr="http://schemas.openxmlformats.org/drawingml/2006/spreadsheetDrawing" xmlns:a="http://schemas.openxmlformats.org/drawingml/2006/main">
  <xdr:twoCellAnchor>
    <xdr:from>
      <xdr:col>5</xdr:col>
      <xdr:colOff>0</xdr:colOff>
      <xdr:row>0</xdr:row>
      <xdr:rowOff>127000</xdr:rowOff>
    </xdr:from>
    <xdr:to>
      <xdr:col>7</xdr:col>
      <xdr:colOff>88900</xdr:colOff>
      <xdr:row>1</xdr:row>
      <xdr:rowOff>368300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AF9EACCA-4654-5C4A-BDFA-E1B141ABE245}"/>
            </a:ext>
          </a:extLst>
        </xdr:cNvPr>
        <xdr:cNvSpPr/>
      </xdr:nvSpPr>
      <xdr:spPr>
        <a:xfrm>
          <a:off x="65532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6.xml><?xml version="1.0" encoding="utf-8"?>
<xdr:wsDr xmlns:xdr="http://schemas.openxmlformats.org/drawingml/2006/spreadsheetDrawing" xmlns:a="http://schemas.openxmlformats.org/drawingml/2006/main">
  <xdr:twoCellAnchor>
    <xdr:from>
      <xdr:col>5</xdr:col>
      <xdr:colOff>63500</xdr:colOff>
      <xdr:row>0</xdr:row>
      <xdr:rowOff>152400</xdr:rowOff>
    </xdr:from>
    <xdr:to>
      <xdr:col>5</xdr:col>
      <xdr:colOff>1841500</xdr:colOff>
      <xdr:row>2</xdr:row>
      <xdr:rowOff>177800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3BDECDC4-E989-A847-A81A-19CB4275D318}"/>
            </a:ext>
          </a:extLst>
        </xdr:cNvPr>
        <xdr:cNvSpPr/>
      </xdr:nvSpPr>
      <xdr:spPr>
        <a:xfrm>
          <a:off x="9779000" y="1524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7.xml><?xml version="1.0" encoding="utf-8"?>
<xdr:wsDr xmlns:xdr="http://schemas.openxmlformats.org/drawingml/2006/spreadsheetDrawing" xmlns:a="http://schemas.openxmlformats.org/drawingml/2006/main">
  <xdr:twoCellAnchor>
    <xdr:from>
      <xdr:col>5</xdr:col>
      <xdr:colOff>25400</xdr:colOff>
      <xdr:row>0</xdr:row>
      <xdr:rowOff>127000</xdr:rowOff>
    </xdr:from>
    <xdr:to>
      <xdr:col>7</xdr:col>
      <xdr:colOff>114300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F168EB60-1E74-554D-BE64-31190A02102C}"/>
            </a:ext>
          </a:extLst>
        </xdr:cNvPr>
        <xdr:cNvSpPr/>
      </xdr:nvSpPr>
      <xdr:spPr>
        <a:xfrm>
          <a:off x="71882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8.xml><?xml version="1.0" encoding="utf-8"?>
<xdr:wsDr xmlns:xdr="http://schemas.openxmlformats.org/drawingml/2006/spreadsheetDrawing" xmlns:a="http://schemas.openxmlformats.org/drawingml/2006/main">
  <xdr:twoCellAnchor>
    <xdr:from>
      <xdr:col>4</xdr:col>
      <xdr:colOff>749300</xdr:colOff>
      <xdr:row>0</xdr:row>
      <xdr:rowOff>63500</xdr:rowOff>
    </xdr:from>
    <xdr:to>
      <xdr:col>6</xdr:col>
      <xdr:colOff>774700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5D3296C8-CF16-7949-9E1F-541887489C38}"/>
            </a:ext>
          </a:extLst>
        </xdr:cNvPr>
        <xdr:cNvSpPr/>
      </xdr:nvSpPr>
      <xdr:spPr>
        <a:xfrm>
          <a:off x="8343900" y="63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79.xml><?xml version="1.0" encoding="utf-8"?>
<xdr:wsDr xmlns:xdr="http://schemas.openxmlformats.org/drawingml/2006/spreadsheetDrawing" xmlns:a="http://schemas.openxmlformats.org/drawingml/2006/main">
  <xdr:twoCellAnchor>
    <xdr:from>
      <xdr:col>3</xdr:col>
      <xdr:colOff>127000</xdr:colOff>
      <xdr:row>0</xdr:row>
      <xdr:rowOff>114300</xdr:rowOff>
    </xdr:from>
    <xdr:to>
      <xdr:col>5</xdr:col>
      <xdr:colOff>152400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D879D843-7A5F-2841-9BE7-934962DF81DE}"/>
            </a:ext>
          </a:extLst>
        </xdr:cNvPr>
        <xdr:cNvSpPr/>
      </xdr:nvSpPr>
      <xdr:spPr>
        <a:xfrm>
          <a:off x="90678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0.xml><?xml version="1.0" encoding="utf-8"?>
<xdr:wsDr xmlns:xdr="http://schemas.openxmlformats.org/drawingml/2006/spreadsheetDrawing" xmlns:a="http://schemas.openxmlformats.org/drawingml/2006/main">
  <xdr:twoCellAnchor>
    <xdr:from>
      <xdr:col>0</xdr:col>
      <xdr:colOff>0</xdr:colOff>
      <xdr:row>16</xdr:row>
      <xdr:rowOff>63500</xdr:rowOff>
    </xdr:from>
    <xdr:to>
      <xdr:col>6</xdr:col>
      <xdr:colOff>800100</xdr:colOff>
      <xdr:row>35</xdr:row>
      <xdr:rowOff>92075</xdr:rowOff>
    </xdr:to>
    <xdr:graphicFrame macro="">
      <xdr:nvGraphicFramePr>
        <xdr:cNvPr id="2" name="Gráfico 1">
          <a:extLst>
            <a:ext uri="{FF2B5EF4-FFF2-40B4-BE49-F238E27FC236}">
              <a16:creationId xmlns:a16="http://schemas.microsoft.com/office/drawing/2014/main" id="{00000000-0008-0000-5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660400</xdr:colOff>
      <xdr:row>0</xdr:row>
      <xdr:rowOff>203200</xdr:rowOff>
    </xdr:from>
    <xdr:to>
      <xdr:col>8</xdr:col>
      <xdr:colOff>685800</xdr:colOff>
      <xdr:row>3</xdr:row>
      <xdr:rowOff>50800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A644E997-BEEB-B640-9BC8-6CC7D2ACC8F2}"/>
            </a:ext>
          </a:extLst>
        </xdr:cNvPr>
        <xdr:cNvSpPr/>
      </xdr:nvSpPr>
      <xdr:spPr>
        <a:xfrm>
          <a:off x="8382000" y="2032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1.xml><?xml version="1.0" encoding="utf-8"?>
<xdr:wsDr xmlns:xdr="http://schemas.openxmlformats.org/drawingml/2006/spreadsheetDrawing" xmlns:a="http://schemas.openxmlformats.org/drawingml/2006/main">
  <xdr:twoCellAnchor>
    <xdr:from>
      <xdr:col>0</xdr:col>
      <xdr:colOff>63500</xdr:colOff>
      <xdr:row>8</xdr:row>
      <xdr:rowOff>152400</xdr:rowOff>
    </xdr:from>
    <xdr:to>
      <xdr:col>6</xdr:col>
      <xdr:colOff>381000</xdr:colOff>
      <xdr:row>24</xdr:row>
      <xdr:rowOff>76200</xdr:rowOff>
    </xdr:to>
    <xdr:graphicFrame macro="">
      <xdr:nvGraphicFramePr>
        <xdr:cNvPr id="2" name="Gráfico 1">
          <a:extLst>
            <a:ext uri="{FF2B5EF4-FFF2-40B4-BE49-F238E27FC236}">
              <a16:creationId xmlns:a16="http://schemas.microsoft.com/office/drawing/2014/main" id="{00000000-0008-0000-5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12700</xdr:colOff>
      <xdr:row>32</xdr:row>
      <xdr:rowOff>117474</xdr:rowOff>
    </xdr:from>
    <xdr:to>
      <xdr:col>6</xdr:col>
      <xdr:colOff>469900</xdr:colOff>
      <xdr:row>52</xdr:row>
      <xdr:rowOff>126999</xdr:rowOff>
    </xdr:to>
    <xdr:graphicFrame macro="">
      <xdr:nvGraphicFramePr>
        <xdr:cNvPr id="3" name="Gráfico 2">
          <a:extLst>
            <a:ext uri="{FF2B5EF4-FFF2-40B4-BE49-F238E27FC236}">
              <a16:creationId xmlns:a16="http://schemas.microsoft.com/office/drawing/2014/main" id="{00000000-0008-0000-5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0</xdr:row>
      <xdr:rowOff>190500</xdr:rowOff>
    </xdr:from>
    <xdr:to>
      <xdr:col>10</xdr:col>
      <xdr:colOff>25400</xdr:colOff>
      <xdr:row>2</xdr:row>
      <xdr:rowOff>190500</xdr:rowOff>
    </xdr:to>
    <xdr:sp macro="" textlink="">
      <xdr:nvSpPr>
        <xdr:cNvPr id="4" name="Rectángulo redondeado 3">
          <a:hlinkClick xmlns:r="http://schemas.openxmlformats.org/officeDocument/2006/relationships" r:id="rId3"/>
          <a:extLst>
            <a:ext uri="{FF2B5EF4-FFF2-40B4-BE49-F238E27FC236}">
              <a16:creationId xmlns:a16="http://schemas.microsoft.com/office/drawing/2014/main" id="{F22770C1-917E-E642-AEB1-A36DC68ED49E}"/>
            </a:ext>
          </a:extLst>
        </xdr:cNvPr>
        <xdr:cNvSpPr/>
      </xdr:nvSpPr>
      <xdr:spPr>
        <a:xfrm>
          <a:off x="7327900" y="190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2.xml><?xml version="1.0" encoding="utf-8"?>
<xdr:wsDr xmlns:xdr="http://schemas.openxmlformats.org/drawingml/2006/spreadsheetDrawing" xmlns:a="http://schemas.openxmlformats.org/drawingml/2006/main">
  <xdr:twoCellAnchor>
    <xdr:from>
      <xdr:col>6</xdr:col>
      <xdr:colOff>800100</xdr:colOff>
      <xdr:row>0</xdr:row>
      <xdr:rowOff>114300</xdr:rowOff>
    </xdr:from>
    <xdr:to>
      <xdr:col>8</xdr:col>
      <xdr:colOff>825500</xdr:colOff>
      <xdr:row>0</xdr:row>
      <xdr:rowOff>596900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590E870-FF31-654C-996D-2C263665D8B5}"/>
            </a:ext>
          </a:extLst>
        </xdr:cNvPr>
        <xdr:cNvSpPr/>
      </xdr:nvSpPr>
      <xdr:spPr>
        <a:xfrm>
          <a:off x="75819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3.xml><?xml version="1.0" encoding="utf-8"?>
<xdr:wsDr xmlns:xdr="http://schemas.openxmlformats.org/drawingml/2006/spreadsheetDrawing" xmlns:a="http://schemas.openxmlformats.org/drawingml/2006/main">
  <xdr:twoCellAnchor>
    <xdr:from>
      <xdr:col>3</xdr:col>
      <xdr:colOff>774700</xdr:colOff>
      <xdr:row>0</xdr:row>
      <xdr:rowOff>127000</xdr:rowOff>
    </xdr:from>
    <xdr:to>
      <xdr:col>5</xdr:col>
      <xdr:colOff>800100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7D6908E-F39C-E849-AD9A-09C917B19EED}"/>
            </a:ext>
          </a:extLst>
        </xdr:cNvPr>
        <xdr:cNvSpPr/>
      </xdr:nvSpPr>
      <xdr:spPr>
        <a:xfrm>
          <a:off x="68707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4.xml><?xml version="1.0" encoding="utf-8"?>
<xdr:wsDr xmlns:xdr="http://schemas.openxmlformats.org/drawingml/2006/spreadsheetDrawing" xmlns:a="http://schemas.openxmlformats.org/drawingml/2006/main">
  <xdr:twoCellAnchor>
    <xdr:from>
      <xdr:col>4</xdr:col>
      <xdr:colOff>0</xdr:colOff>
      <xdr:row>0</xdr:row>
      <xdr:rowOff>127000</xdr:rowOff>
    </xdr:from>
    <xdr:to>
      <xdr:col>6</xdr:col>
      <xdr:colOff>25400</xdr:colOff>
      <xdr:row>2</xdr:row>
      <xdr:rowOff>165100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7B7895F8-49DE-854F-AB0D-749847B871A1}"/>
            </a:ext>
          </a:extLst>
        </xdr:cNvPr>
        <xdr:cNvSpPr/>
      </xdr:nvSpPr>
      <xdr:spPr>
        <a:xfrm>
          <a:off x="55499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5.xml><?xml version="1.0" encoding="utf-8"?>
<xdr:wsDr xmlns:xdr="http://schemas.openxmlformats.org/drawingml/2006/spreadsheetDrawing" xmlns:a="http://schemas.openxmlformats.org/drawingml/2006/main">
  <xdr:twoCellAnchor>
    <xdr:from>
      <xdr:col>3</xdr:col>
      <xdr:colOff>558800</xdr:colOff>
      <xdr:row>0</xdr:row>
      <xdr:rowOff>88900</xdr:rowOff>
    </xdr:from>
    <xdr:to>
      <xdr:col>5</xdr:col>
      <xdr:colOff>584200</xdr:colOff>
      <xdr:row>2</xdr:row>
      <xdr:rowOff>114300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C8D7109A-FEA6-2745-A4FD-59BF2CF01546}"/>
            </a:ext>
          </a:extLst>
        </xdr:cNvPr>
        <xdr:cNvSpPr/>
      </xdr:nvSpPr>
      <xdr:spPr>
        <a:xfrm>
          <a:off x="67437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6.xml><?xml version="1.0" encoding="utf-8"?>
<xdr:wsDr xmlns:xdr="http://schemas.openxmlformats.org/drawingml/2006/spreadsheetDrawing" xmlns:a="http://schemas.openxmlformats.org/drawingml/2006/main">
  <xdr:twoCellAnchor>
    <xdr:from>
      <xdr:col>6</xdr:col>
      <xdr:colOff>114300</xdr:colOff>
      <xdr:row>0</xdr:row>
      <xdr:rowOff>152400</xdr:rowOff>
    </xdr:from>
    <xdr:to>
      <xdr:col>7</xdr:col>
      <xdr:colOff>850900</xdr:colOff>
      <xdr:row>2</xdr:row>
      <xdr:rowOff>190500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6D3DC028-5686-994D-A4F4-2099D6175761}"/>
            </a:ext>
          </a:extLst>
        </xdr:cNvPr>
        <xdr:cNvSpPr/>
      </xdr:nvSpPr>
      <xdr:spPr>
        <a:xfrm>
          <a:off x="8077200" y="1524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7.xml><?xml version="1.0" encoding="utf-8"?>
<xdr:wsDr xmlns:xdr="http://schemas.openxmlformats.org/drawingml/2006/spreadsheetDrawing" xmlns:a="http://schemas.openxmlformats.org/drawingml/2006/main">
  <xdr:twoCellAnchor>
    <xdr:from>
      <xdr:col>4</xdr:col>
      <xdr:colOff>63500</xdr:colOff>
      <xdr:row>0</xdr:row>
      <xdr:rowOff>152400</xdr:rowOff>
    </xdr:from>
    <xdr:to>
      <xdr:col>6</xdr:col>
      <xdr:colOff>88900</xdr:colOff>
      <xdr:row>2</xdr:row>
      <xdr:rowOff>177800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13BFE372-A459-C34E-AB93-04A63B475034}"/>
            </a:ext>
          </a:extLst>
        </xdr:cNvPr>
        <xdr:cNvSpPr/>
      </xdr:nvSpPr>
      <xdr:spPr>
        <a:xfrm>
          <a:off x="11366500" y="1524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8.xml><?xml version="1.0" encoding="utf-8"?>
<xdr:wsDr xmlns:xdr="http://schemas.openxmlformats.org/drawingml/2006/spreadsheetDrawing" xmlns:a="http://schemas.openxmlformats.org/drawingml/2006/main">
  <xdr:twoCellAnchor>
    <xdr:from>
      <xdr:col>4</xdr:col>
      <xdr:colOff>25400</xdr:colOff>
      <xdr:row>0</xdr:row>
      <xdr:rowOff>165100</xdr:rowOff>
    </xdr:from>
    <xdr:to>
      <xdr:col>6</xdr:col>
      <xdr:colOff>50800</xdr:colOff>
      <xdr:row>2</xdr:row>
      <xdr:rowOff>190500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C0302C9-BE10-2647-8566-BFE40EE30B08}"/>
            </a:ext>
          </a:extLst>
        </xdr:cNvPr>
        <xdr:cNvSpPr/>
      </xdr:nvSpPr>
      <xdr:spPr>
        <a:xfrm>
          <a:off x="8420100" y="1651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89.xml><?xml version="1.0" encoding="utf-8"?>
<xdr:wsDr xmlns:xdr="http://schemas.openxmlformats.org/drawingml/2006/spreadsheetDrawing" xmlns:a="http://schemas.openxmlformats.org/drawingml/2006/main">
  <xdr:twoCellAnchor>
    <xdr:from>
      <xdr:col>7</xdr:col>
      <xdr:colOff>76200</xdr:colOff>
      <xdr:row>0</xdr:row>
      <xdr:rowOff>114300</xdr:rowOff>
    </xdr:from>
    <xdr:to>
      <xdr:col>9</xdr:col>
      <xdr:colOff>101600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9BCD6995-8088-AF4A-8C0E-291950F5CD71}"/>
            </a:ext>
          </a:extLst>
        </xdr:cNvPr>
        <xdr:cNvSpPr/>
      </xdr:nvSpPr>
      <xdr:spPr>
        <a:xfrm>
          <a:off x="69850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0.xml><?xml version="1.0" encoding="utf-8"?>
<xdr:wsDr xmlns:xdr="http://schemas.openxmlformats.org/drawingml/2006/spreadsheetDrawing" xmlns:a="http://schemas.openxmlformats.org/drawingml/2006/main">
  <xdr:twoCellAnchor>
    <xdr:from>
      <xdr:col>6</xdr:col>
      <xdr:colOff>838200</xdr:colOff>
      <xdr:row>0</xdr:row>
      <xdr:rowOff>101600</xdr:rowOff>
    </xdr:from>
    <xdr:to>
      <xdr:col>8</xdr:col>
      <xdr:colOff>736600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BFA7E0D-8559-FD41-BD49-B78A993A0884}"/>
            </a:ext>
          </a:extLst>
        </xdr:cNvPr>
        <xdr:cNvSpPr/>
      </xdr:nvSpPr>
      <xdr:spPr>
        <a:xfrm>
          <a:off x="6540500" y="1016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1.xml><?xml version="1.0" encoding="utf-8"?>
<xdr:wsDr xmlns:xdr="http://schemas.openxmlformats.org/drawingml/2006/spreadsheetDrawing" xmlns:a="http://schemas.openxmlformats.org/drawingml/2006/main">
  <xdr:twoCellAnchor>
    <xdr:from>
      <xdr:col>9</xdr:col>
      <xdr:colOff>127000</xdr:colOff>
      <xdr:row>0</xdr:row>
      <xdr:rowOff>101600</xdr:rowOff>
    </xdr:from>
    <xdr:to>
      <xdr:col>11</xdr:col>
      <xdr:colOff>152400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9DB6D341-49F4-7D4E-88B7-6BC873415116}"/>
            </a:ext>
          </a:extLst>
        </xdr:cNvPr>
        <xdr:cNvSpPr/>
      </xdr:nvSpPr>
      <xdr:spPr>
        <a:xfrm>
          <a:off x="9055100" y="1016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2.xml><?xml version="1.0" encoding="utf-8"?>
<xdr:wsDr xmlns:xdr="http://schemas.openxmlformats.org/drawingml/2006/spreadsheetDrawing" xmlns:a="http://schemas.openxmlformats.org/drawingml/2006/main">
  <xdr:twoCellAnchor>
    <xdr:from>
      <xdr:col>5</xdr:col>
      <xdr:colOff>101600</xdr:colOff>
      <xdr:row>0</xdr:row>
      <xdr:rowOff>165100</xdr:rowOff>
    </xdr:from>
    <xdr:to>
      <xdr:col>7</xdr:col>
      <xdr:colOff>127000</xdr:colOff>
      <xdr:row>2</xdr:row>
      <xdr:rowOff>190500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C8CD93FF-A51B-8A4C-9316-13C701D61A88}"/>
            </a:ext>
          </a:extLst>
        </xdr:cNvPr>
        <xdr:cNvSpPr/>
      </xdr:nvSpPr>
      <xdr:spPr>
        <a:xfrm>
          <a:off x="8686800" y="1651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3.xml><?xml version="1.0" encoding="utf-8"?>
<xdr:wsDr xmlns:xdr="http://schemas.openxmlformats.org/drawingml/2006/spreadsheetDrawing" xmlns:a="http://schemas.openxmlformats.org/drawingml/2006/main">
  <xdr:twoCellAnchor>
    <xdr:from>
      <xdr:col>5</xdr:col>
      <xdr:colOff>12700</xdr:colOff>
      <xdr:row>0</xdr:row>
      <xdr:rowOff>114300</xdr:rowOff>
    </xdr:from>
    <xdr:to>
      <xdr:col>7</xdr:col>
      <xdr:colOff>38100</xdr:colOff>
      <xdr:row>1</xdr:row>
      <xdr:rowOff>355600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92591A9C-B8DA-924F-A96C-19787A062C58}"/>
            </a:ext>
          </a:extLst>
        </xdr:cNvPr>
        <xdr:cNvSpPr/>
      </xdr:nvSpPr>
      <xdr:spPr>
        <a:xfrm>
          <a:off x="62357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4.xml><?xml version="1.0" encoding="utf-8"?>
<xdr:wsDr xmlns:xdr="http://schemas.openxmlformats.org/drawingml/2006/spreadsheetDrawing" xmlns:a="http://schemas.openxmlformats.org/drawingml/2006/main">
  <xdr:twoCellAnchor>
    <xdr:from>
      <xdr:col>6</xdr:col>
      <xdr:colOff>38100</xdr:colOff>
      <xdr:row>0</xdr:row>
      <xdr:rowOff>139700</xdr:rowOff>
    </xdr:from>
    <xdr:to>
      <xdr:col>8</xdr:col>
      <xdr:colOff>63500</xdr:colOff>
      <xdr:row>2</xdr:row>
      <xdr:rowOff>165100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5B8D7951-F5D5-F34B-BA01-62C2EF78EA59}"/>
            </a:ext>
          </a:extLst>
        </xdr:cNvPr>
        <xdr:cNvSpPr/>
      </xdr:nvSpPr>
      <xdr:spPr>
        <a:xfrm>
          <a:off x="75184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5.xml><?xml version="1.0" encoding="utf-8"?>
<xdr:wsDr xmlns:xdr="http://schemas.openxmlformats.org/drawingml/2006/spreadsheetDrawing" xmlns:a="http://schemas.openxmlformats.org/drawingml/2006/main">
  <xdr:twoCellAnchor>
    <xdr:from>
      <xdr:col>8</xdr:col>
      <xdr:colOff>50800</xdr:colOff>
      <xdr:row>0</xdr:row>
      <xdr:rowOff>152400</xdr:rowOff>
    </xdr:from>
    <xdr:to>
      <xdr:col>10</xdr:col>
      <xdr:colOff>76200</xdr:colOff>
      <xdr:row>2</xdr:row>
      <xdr:rowOff>177800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FA78982F-DF72-8A4B-B8F6-345355CEA6BC}"/>
            </a:ext>
          </a:extLst>
        </xdr:cNvPr>
        <xdr:cNvSpPr/>
      </xdr:nvSpPr>
      <xdr:spPr>
        <a:xfrm>
          <a:off x="6680200" y="1524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6.xml><?xml version="1.0" encoding="utf-8"?>
<xdr:wsDr xmlns:xdr="http://schemas.openxmlformats.org/drawingml/2006/spreadsheetDrawing" xmlns:a="http://schemas.openxmlformats.org/drawingml/2006/main">
  <xdr:twoCellAnchor>
    <xdr:from>
      <xdr:col>5</xdr:col>
      <xdr:colOff>647700</xdr:colOff>
      <xdr:row>0</xdr:row>
      <xdr:rowOff>63500</xdr:rowOff>
    </xdr:from>
    <xdr:to>
      <xdr:col>7</xdr:col>
      <xdr:colOff>88900</xdr:colOff>
      <xdr:row>2</xdr:row>
      <xdr:rowOff>88900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7C805F49-C72E-5F48-84BB-B3326275637A}"/>
            </a:ext>
          </a:extLst>
        </xdr:cNvPr>
        <xdr:cNvSpPr/>
      </xdr:nvSpPr>
      <xdr:spPr>
        <a:xfrm>
          <a:off x="12623800" y="635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7.xml><?xml version="1.0" encoding="utf-8"?>
<xdr:wsDr xmlns:xdr="http://schemas.openxmlformats.org/drawingml/2006/spreadsheetDrawing" xmlns:a="http://schemas.openxmlformats.org/drawingml/2006/main">
  <xdr:twoCellAnchor>
    <xdr:from>
      <xdr:col>10</xdr:col>
      <xdr:colOff>38100</xdr:colOff>
      <xdr:row>0</xdr:row>
      <xdr:rowOff>114300</xdr:rowOff>
    </xdr:from>
    <xdr:to>
      <xdr:col>12</xdr:col>
      <xdr:colOff>63500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89D4E100-52B2-DC41-96B6-26FCDAF685DF}"/>
            </a:ext>
          </a:extLst>
        </xdr:cNvPr>
        <xdr:cNvSpPr/>
      </xdr:nvSpPr>
      <xdr:spPr>
        <a:xfrm>
          <a:off x="72644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8.xml><?xml version="1.0" encoding="utf-8"?>
<xdr:wsDr xmlns:xdr="http://schemas.openxmlformats.org/drawingml/2006/spreadsheetDrawing" xmlns:a="http://schemas.openxmlformats.org/drawingml/2006/main">
  <xdr:twoCellAnchor>
    <xdr:from>
      <xdr:col>7</xdr:col>
      <xdr:colOff>76200</xdr:colOff>
      <xdr:row>0</xdr:row>
      <xdr:rowOff>127000</xdr:rowOff>
    </xdr:from>
    <xdr:to>
      <xdr:col>8</xdr:col>
      <xdr:colOff>901700</xdr:colOff>
      <xdr:row>2</xdr:row>
      <xdr:rowOff>165100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46F1EBAA-35AD-774D-B9D4-2AE07FD850CE}"/>
            </a:ext>
          </a:extLst>
        </xdr:cNvPr>
        <xdr:cNvSpPr/>
      </xdr:nvSpPr>
      <xdr:spPr>
        <a:xfrm>
          <a:off x="81153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99.xml><?xml version="1.0" encoding="utf-8"?>
<xdr:wsDr xmlns:xdr="http://schemas.openxmlformats.org/drawingml/2006/spreadsheetDrawing" xmlns:a="http://schemas.openxmlformats.org/drawingml/2006/main">
  <xdr:twoCellAnchor>
    <xdr:from>
      <xdr:col>6</xdr:col>
      <xdr:colOff>139700</xdr:colOff>
      <xdr:row>0</xdr:row>
      <xdr:rowOff>177800</xdr:rowOff>
    </xdr:from>
    <xdr:to>
      <xdr:col>8</xdr:col>
      <xdr:colOff>12700</xdr:colOff>
      <xdr:row>2</xdr:row>
      <xdr:rowOff>254000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830CEC6C-1BF6-C74F-A44A-C2C8C19E92E9}"/>
            </a:ext>
          </a:extLst>
        </xdr:cNvPr>
        <xdr:cNvSpPr/>
      </xdr:nvSpPr>
      <xdr:spPr>
        <a:xfrm>
          <a:off x="6184900" y="1778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0.xml><?xml version="1.0" encoding="utf-8"?>
<xdr:wsDr xmlns:xdr="http://schemas.openxmlformats.org/drawingml/2006/spreadsheetDrawing" xmlns:a="http://schemas.openxmlformats.org/drawingml/2006/main">
  <xdr:twoCellAnchor>
    <xdr:from>
      <xdr:col>8</xdr:col>
      <xdr:colOff>50800</xdr:colOff>
      <xdr:row>0</xdr:row>
      <xdr:rowOff>88900</xdr:rowOff>
    </xdr:from>
    <xdr:to>
      <xdr:col>9</xdr:col>
      <xdr:colOff>876300</xdr:colOff>
      <xdr:row>2</xdr:row>
      <xdr:rowOff>177800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CEE629B-4B8B-3040-977C-7B622DF3DD9D}"/>
            </a:ext>
          </a:extLst>
        </xdr:cNvPr>
        <xdr:cNvSpPr/>
      </xdr:nvSpPr>
      <xdr:spPr>
        <a:xfrm>
          <a:off x="76708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1.xml><?xml version="1.0" encoding="utf-8"?>
<xdr:wsDr xmlns:xdr="http://schemas.openxmlformats.org/drawingml/2006/spreadsheetDrawing" xmlns:a="http://schemas.openxmlformats.org/drawingml/2006/main">
  <xdr:twoCellAnchor>
    <xdr:from>
      <xdr:col>3</xdr:col>
      <xdr:colOff>863600</xdr:colOff>
      <xdr:row>0</xdr:row>
      <xdr:rowOff>114300</xdr:rowOff>
    </xdr:from>
    <xdr:to>
      <xdr:col>6</xdr:col>
      <xdr:colOff>12700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5EC1F338-8F30-C64B-9DB2-8E5897DDFEBF}"/>
            </a:ext>
          </a:extLst>
        </xdr:cNvPr>
        <xdr:cNvSpPr/>
      </xdr:nvSpPr>
      <xdr:spPr>
        <a:xfrm>
          <a:off x="65405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123825</xdr:colOff>
      <xdr:row>6</xdr:row>
      <xdr:rowOff>158750</xdr:rowOff>
    </xdr:from>
    <xdr:to>
      <xdr:col>8</xdr:col>
      <xdr:colOff>0</xdr:colOff>
      <xdr:row>31</xdr:row>
      <xdr:rowOff>127000</xdr:rowOff>
    </xdr:to>
    <xdr:graphicFrame macro="">
      <xdr:nvGraphicFramePr>
        <xdr:cNvPr id="2" name="Gráfico 1">
          <a:extLst>
            <a:ext uri="{FF2B5EF4-FFF2-40B4-BE49-F238E27FC236}">
              <a16:creationId xmlns:a16="http://schemas.microsoft.com/office/drawing/2014/main" id="{00000000-0008-0000-6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863600</xdr:colOff>
      <xdr:row>0</xdr:row>
      <xdr:rowOff>88900</xdr:rowOff>
    </xdr:from>
    <xdr:to>
      <xdr:col>7</xdr:col>
      <xdr:colOff>12700</xdr:colOff>
      <xdr:row>2</xdr:row>
      <xdr:rowOff>127000</xdr:rowOff>
    </xdr:to>
    <xdr:sp macro="" textlink="">
      <xdr:nvSpPr>
        <xdr:cNvPr id="3" name="Rectángulo redondeado 2">
          <a:hlinkClick xmlns:r="http://schemas.openxmlformats.org/officeDocument/2006/relationships" r:id="rId2"/>
          <a:extLst>
            <a:ext uri="{FF2B5EF4-FFF2-40B4-BE49-F238E27FC236}">
              <a16:creationId xmlns:a16="http://schemas.microsoft.com/office/drawing/2014/main" id="{5AF20029-CA68-F54C-8323-27B31ACD7AD2}"/>
            </a:ext>
          </a:extLst>
        </xdr:cNvPr>
        <xdr:cNvSpPr/>
      </xdr:nvSpPr>
      <xdr:spPr>
        <a:xfrm>
          <a:off x="5181600" y="889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3.xml><?xml version="1.0" encoding="utf-8"?>
<xdr:wsDr xmlns:xdr="http://schemas.openxmlformats.org/drawingml/2006/spreadsheetDrawing" xmlns:a="http://schemas.openxmlformats.org/drawingml/2006/main">
  <xdr:twoCellAnchor>
    <xdr:from>
      <xdr:col>5</xdr:col>
      <xdr:colOff>12700</xdr:colOff>
      <xdr:row>0</xdr:row>
      <xdr:rowOff>152400</xdr:rowOff>
    </xdr:from>
    <xdr:to>
      <xdr:col>7</xdr:col>
      <xdr:colOff>38100</xdr:colOff>
      <xdr:row>3</xdr:row>
      <xdr:rowOff>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8EBF6BA1-4E64-ED40-A3F4-E832F44A14ED}"/>
            </a:ext>
          </a:extLst>
        </xdr:cNvPr>
        <xdr:cNvSpPr/>
      </xdr:nvSpPr>
      <xdr:spPr>
        <a:xfrm>
          <a:off x="10617200" y="1524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171449</xdr:colOff>
      <xdr:row>7</xdr:row>
      <xdr:rowOff>142874</xdr:rowOff>
    </xdr:from>
    <xdr:to>
      <xdr:col>8</xdr:col>
      <xdr:colOff>0</xdr:colOff>
      <xdr:row>34</xdr:row>
      <xdr:rowOff>12699</xdr:rowOff>
    </xdr:to>
    <xdr:graphicFrame macro="">
      <xdr:nvGraphicFramePr>
        <xdr:cNvPr id="2" name="Gráfico 1">
          <a:extLst>
            <a:ext uri="{FF2B5EF4-FFF2-40B4-BE49-F238E27FC236}">
              <a16:creationId xmlns:a16="http://schemas.microsoft.com/office/drawing/2014/main" id="{00000000-0008-0000-6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66674</xdr:colOff>
      <xdr:row>43</xdr:row>
      <xdr:rowOff>12700</xdr:rowOff>
    </xdr:from>
    <xdr:to>
      <xdr:col>7</xdr:col>
      <xdr:colOff>838199</xdr:colOff>
      <xdr:row>67</xdr:row>
      <xdr:rowOff>165099</xdr:rowOff>
    </xdr:to>
    <xdr:graphicFrame macro="">
      <xdr:nvGraphicFramePr>
        <xdr:cNvPr id="3" name="Gráfico 2">
          <a:extLst>
            <a:ext uri="{FF2B5EF4-FFF2-40B4-BE49-F238E27FC236}">
              <a16:creationId xmlns:a16="http://schemas.microsoft.com/office/drawing/2014/main" id="{00000000-0008-0000-6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63500</xdr:colOff>
      <xdr:row>0</xdr:row>
      <xdr:rowOff>139700</xdr:rowOff>
    </xdr:from>
    <xdr:to>
      <xdr:col>6</xdr:col>
      <xdr:colOff>88900</xdr:colOff>
      <xdr:row>2</xdr:row>
      <xdr:rowOff>177800</xdr:rowOff>
    </xdr:to>
    <xdr:sp macro="" textlink="">
      <xdr:nvSpPr>
        <xdr:cNvPr id="4" name="Rectángulo redondeado 3">
          <a:hlinkClick xmlns:r="http://schemas.openxmlformats.org/officeDocument/2006/relationships" r:id="rId3"/>
          <a:extLst>
            <a:ext uri="{FF2B5EF4-FFF2-40B4-BE49-F238E27FC236}">
              <a16:creationId xmlns:a16="http://schemas.microsoft.com/office/drawing/2014/main" id="{3CB1F421-5EA7-0D49-9C6A-67F7119B86D5}"/>
            </a:ext>
          </a:extLst>
        </xdr:cNvPr>
        <xdr:cNvSpPr/>
      </xdr:nvSpPr>
      <xdr:spPr>
        <a:xfrm>
          <a:off x="52070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5.xml><?xml version="1.0" encoding="utf-8"?>
<xdr:wsDr xmlns:xdr="http://schemas.openxmlformats.org/drawingml/2006/spreadsheetDrawing" xmlns:a="http://schemas.openxmlformats.org/drawingml/2006/main">
  <xdr:twoCellAnchor>
    <xdr:from>
      <xdr:col>4</xdr:col>
      <xdr:colOff>38100</xdr:colOff>
      <xdr:row>0</xdr:row>
      <xdr:rowOff>101600</xdr:rowOff>
    </xdr:from>
    <xdr:to>
      <xdr:col>6</xdr:col>
      <xdr:colOff>63500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D2DA9F1C-C05D-0A44-9095-C6AC6DE4E1CA}"/>
            </a:ext>
          </a:extLst>
        </xdr:cNvPr>
        <xdr:cNvSpPr/>
      </xdr:nvSpPr>
      <xdr:spPr>
        <a:xfrm>
          <a:off x="5981700" y="1016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6.xml><?xml version="1.0" encoding="utf-8"?>
<xdr:wsDr xmlns:xdr="http://schemas.openxmlformats.org/drawingml/2006/spreadsheetDrawing" xmlns:a="http://schemas.openxmlformats.org/drawingml/2006/main">
  <xdr:twoCellAnchor>
    <xdr:from>
      <xdr:col>5</xdr:col>
      <xdr:colOff>0</xdr:colOff>
      <xdr:row>0</xdr:row>
      <xdr:rowOff>127000</xdr:rowOff>
    </xdr:from>
    <xdr:to>
      <xdr:col>7</xdr:col>
      <xdr:colOff>25400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88821762-C15F-344C-A99E-2807303B02FD}"/>
            </a:ext>
          </a:extLst>
        </xdr:cNvPr>
        <xdr:cNvSpPr/>
      </xdr:nvSpPr>
      <xdr:spPr>
        <a:xfrm>
          <a:off x="87884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7.xml><?xml version="1.0" encoding="utf-8"?>
<xdr:wsDr xmlns:xdr="http://schemas.openxmlformats.org/drawingml/2006/spreadsheetDrawing" xmlns:a="http://schemas.openxmlformats.org/drawingml/2006/main">
  <xdr:twoCellAnchor>
    <xdr:from>
      <xdr:col>3</xdr:col>
      <xdr:colOff>800100</xdr:colOff>
      <xdr:row>0</xdr:row>
      <xdr:rowOff>139700</xdr:rowOff>
    </xdr:from>
    <xdr:to>
      <xdr:col>5</xdr:col>
      <xdr:colOff>825500</xdr:colOff>
      <xdr:row>2</xdr:row>
      <xdr:rowOff>177800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6BD8198F-1DEC-C14E-A28E-8E1B2C5AAE72}"/>
            </a:ext>
          </a:extLst>
        </xdr:cNvPr>
        <xdr:cNvSpPr/>
      </xdr:nvSpPr>
      <xdr:spPr>
        <a:xfrm>
          <a:off x="62484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8.xml><?xml version="1.0" encoding="utf-8"?>
<xdr:wsDr xmlns:xdr="http://schemas.openxmlformats.org/drawingml/2006/spreadsheetDrawing" xmlns:a="http://schemas.openxmlformats.org/drawingml/2006/main">
  <xdr:twoCellAnchor>
    <xdr:from>
      <xdr:col>3</xdr:col>
      <xdr:colOff>838200</xdr:colOff>
      <xdr:row>0</xdr:row>
      <xdr:rowOff>127000</xdr:rowOff>
    </xdr:from>
    <xdr:to>
      <xdr:col>5</xdr:col>
      <xdr:colOff>863600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5DF841F4-F902-9E41-AD24-5B1C115A8039}"/>
            </a:ext>
          </a:extLst>
        </xdr:cNvPr>
        <xdr:cNvSpPr/>
      </xdr:nvSpPr>
      <xdr:spPr>
        <a:xfrm>
          <a:off x="82931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09.xml><?xml version="1.0" encoding="utf-8"?>
<xdr:wsDr xmlns:xdr="http://schemas.openxmlformats.org/drawingml/2006/spreadsheetDrawing" xmlns:a="http://schemas.openxmlformats.org/drawingml/2006/main">
  <xdr:twoCellAnchor>
    <xdr:from>
      <xdr:col>5</xdr:col>
      <xdr:colOff>114300</xdr:colOff>
      <xdr:row>0</xdr:row>
      <xdr:rowOff>114300</xdr:rowOff>
    </xdr:from>
    <xdr:to>
      <xdr:col>7</xdr:col>
      <xdr:colOff>139700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704D46DF-1834-E644-A4A5-6D4AD753C263}"/>
            </a:ext>
          </a:extLst>
        </xdr:cNvPr>
        <xdr:cNvSpPr/>
      </xdr:nvSpPr>
      <xdr:spPr>
        <a:xfrm>
          <a:off x="95250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0.xml><?xml version="1.0" encoding="utf-8"?>
<xdr:wsDr xmlns:xdr="http://schemas.openxmlformats.org/drawingml/2006/spreadsheetDrawing" xmlns:a="http://schemas.openxmlformats.org/drawingml/2006/main">
  <xdr:twoCellAnchor>
    <xdr:from>
      <xdr:col>4</xdr:col>
      <xdr:colOff>50800</xdr:colOff>
      <xdr:row>0</xdr:row>
      <xdr:rowOff>114300</xdr:rowOff>
    </xdr:from>
    <xdr:to>
      <xdr:col>6</xdr:col>
      <xdr:colOff>76200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82305792-3E5E-1F4E-8CAD-85AA8A4CDAAD}"/>
            </a:ext>
          </a:extLst>
        </xdr:cNvPr>
        <xdr:cNvSpPr/>
      </xdr:nvSpPr>
      <xdr:spPr>
        <a:xfrm>
          <a:off x="71247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1.xml><?xml version="1.0" encoding="utf-8"?>
<xdr:wsDr xmlns:xdr="http://schemas.openxmlformats.org/drawingml/2006/spreadsheetDrawing" xmlns:a="http://schemas.openxmlformats.org/drawingml/2006/main">
  <xdr:twoCellAnchor>
    <xdr:from>
      <xdr:col>3</xdr:col>
      <xdr:colOff>139700</xdr:colOff>
      <xdr:row>0</xdr:row>
      <xdr:rowOff>114300</xdr:rowOff>
    </xdr:from>
    <xdr:to>
      <xdr:col>5</xdr:col>
      <xdr:colOff>165100</xdr:colOff>
      <xdr:row>2</xdr:row>
      <xdr:rowOff>139700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C327036-10AC-4245-959C-B457163CD1C1}"/>
            </a:ext>
          </a:extLst>
        </xdr:cNvPr>
        <xdr:cNvSpPr/>
      </xdr:nvSpPr>
      <xdr:spPr>
        <a:xfrm>
          <a:off x="68326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2.xml><?xml version="1.0" encoding="utf-8"?>
<xdr:wsDr xmlns:xdr="http://schemas.openxmlformats.org/drawingml/2006/spreadsheetDrawing" xmlns:a="http://schemas.openxmlformats.org/drawingml/2006/main">
  <xdr:twoCellAnchor>
    <xdr:from>
      <xdr:col>11</xdr:col>
      <xdr:colOff>622300</xdr:colOff>
      <xdr:row>0</xdr:row>
      <xdr:rowOff>152400</xdr:rowOff>
    </xdr:from>
    <xdr:to>
      <xdr:col>13</xdr:col>
      <xdr:colOff>774700</xdr:colOff>
      <xdr:row>2</xdr:row>
      <xdr:rowOff>177800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AA742B39-E3D3-7944-8FF0-C9ECC391C61B}"/>
            </a:ext>
          </a:extLst>
        </xdr:cNvPr>
        <xdr:cNvSpPr/>
      </xdr:nvSpPr>
      <xdr:spPr>
        <a:xfrm>
          <a:off x="14859000" y="1524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3.xml><?xml version="1.0" encoding="utf-8"?>
<xdr:wsDr xmlns:xdr="http://schemas.openxmlformats.org/drawingml/2006/spreadsheetDrawing" xmlns:a="http://schemas.openxmlformats.org/drawingml/2006/main">
  <xdr:twoCellAnchor>
    <xdr:from>
      <xdr:col>12</xdr:col>
      <xdr:colOff>1092200</xdr:colOff>
      <xdr:row>0</xdr:row>
      <xdr:rowOff>139700</xdr:rowOff>
    </xdr:from>
    <xdr:to>
      <xdr:col>14</xdr:col>
      <xdr:colOff>660400</xdr:colOff>
      <xdr:row>2</xdr:row>
      <xdr:rowOff>215900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65605957-85D2-914C-84D0-88207A64BE50}"/>
            </a:ext>
          </a:extLst>
        </xdr:cNvPr>
        <xdr:cNvSpPr/>
      </xdr:nvSpPr>
      <xdr:spPr>
        <a:xfrm>
          <a:off x="167894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4.xml><?xml version="1.0" encoding="utf-8"?>
<xdr:wsDr xmlns:xdr="http://schemas.openxmlformats.org/drawingml/2006/spreadsheetDrawing" xmlns:a="http://schemas.openxmlformats.org/drawingml/2006/main">
  <xdr:twoCellAnchor>
    <xdr:from>
      <xdr:col>8</xdr:col>
      <xdr:colOff>965200</xdr:colOff>
      <xdr:row>0</xdr:row>
      <xdr:rowOff>114300</xdr:rowOff>
    </xdr:from>
    <xdr:to>
      <xdr:col>10</xdr:col>
      <xdr:colOff>533400</xdr:colOff>
      <xdr:row>1</xdr:row>
      <xdr:rowOff>406400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3BA49FD1-30BF-AD47-A885-AF729D5E812A}"/>
            </a:ext>
          </a:extLst>
        </xdr:cNvPr>
        <xdr:cNvSpPr/>
      </xdr:nvSpPr>
      <xdr:spPr>
        <a:xfrm>
          <a:off x="10591800" y="1143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5.xml><?xml version="1.0" encoding="utf-8"?>
<xdr:wsDr xmlns:xdr="http://schemas.openxmlformats.org/drawingml/2006/spreadsheetDrawing" xmlns:a="http://schemas.openxmlformats.org/drawingml/2006/main">
  <xdr:twoCellAnchor>
    <xdr:from>
      <xdr:col>8</xdr:col>
      <xdr:colOff>444500</xdr:colOff>
      <xdr:row>0</xdr:row>
      <xdr:rowOff>139700</xdr:rowOff>
    </xdr:from>
    <xdr:to>
      <xdr:col>10</xdr:col>
      <xdr:colOff>12700</xdr:colOff>
      <xdr:row>2</xdr:row>
      <xdr:rowOff>165100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7794647F-A8CB-474B-B530-A7CAF5249AFA}"/>
            </a:ext>
          </a:extLst>
        </xdr:cNvPr>
        <xdr:cNvSpPr/>
      </xdr:nvSpPr>
      <xdr:spPr>
        <a:xfrm>
          <a:off x="118745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6.xml><?xml version="1.0" encoding="utf-8"?>
<xdr:wsDr xmlns:xdr="http://schemas.openxmlformats.org/drawingml/2006/spreadsheetDrawing" xmlns:a="http://schemas.openxmlformats.org/drawingml/2006/main">
  <xdr:twoCellAnchor>
    <xdr:from>
      <xdr:col>9</xdr:col>
      <xdr:colOff>685800</xdr:colOff>
      <xdr:row>0</xdr:row>
      <xdr:rowOff>152400</xdr:rowOff>
    </xdr:from>
    <xdr:to>
      <xdr:col>11</xdr:col>
      <xdr:colOff>254000</xdr:colOff>
      <xdr:row>2</xdr:row>
      <xdr:rowOff>177800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6954B49-911E-364E-A0EA-6AC1921F5A0B}"/>
            </a:ext>
          </a:extLst>
        </xdr:cNvPr>
        <xdr:cNvSpPr/>
      </xdr:nvSpPr>
      <xdr:spPr>
        <a:xfrm>
          <a:off x="13893800" y="1524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7.xml><?xml version="1.0" encoding="utf-8"?>
<xdr:wsDr xmlns:xdr="http://schemas.openxmlformats.org/drawingml/2006/spreadsheetDrawing" xmlns:a="http://schemas.openxmlformats.org/drawingml/2006/main">
  <xdr:twoCellAnchor>
    <xdr:from>
      <xdr:col>7</xdr:col>
      <xdr:colOff>609600</xdr:colOff>
      <xdr:row>0</xdr:row>
      <xdr:rowOff>101600</xdr:rowOff>
    </xdr:from>
    <xdr:to>
      <xdr:col>9</xdr:col>
      <xdr:colOff>177800</xdr:colOff>
      <xdr:row>2</xdr:row>
      <xdr:rowOff>127000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E18DAFB5-D5D3-4A4D-A3C9-71E8D18E81B1}"/>
            </a:ext>
          </a:extLst>
        </xdr:cNvPr>
        <xdr:cNvSpPr/>
      </xdr:nvSpPr>
      <xdr:spPr>
        <a:xfrm>
          <a:off x="9220200" y="1016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8.xml><?xml version="1.0" encoding="utf-8"?>
<xdr:wsDr xmlns:xdr="http://schemas.openxmlformats.org/drawingml/2006/spreadsheetDrawing" xmlns:a="http://schemas.openxmlformats.org/drawingml/2006/main">
  <xdr:twoCellAnchor>
    <xdr:from>
      <xdr:col>8</xdr:col>
      <xdr:colOff>609600</xdr:colOff>
      <xdr:row>0</xdr:row>
      <xdr:rowOff>127000</xdr:rowOff>
    </xdr:from>
    <xdr:to>
      <xdr:col>10</xdr:col>
      <xdr:colOff>177800</xdr:colOff>
      <xdr:row>2</xdr:row>
      <xdr:rowOff>152400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36D38A41-D6E8-6048-BF3A-2E361DCD23D2}"/>
            </a:ext>
          </a:extLst>
        </xdr:cNvPr>
        <xdr:cNvSpPr/>
      </xdr:nvSpPr>
      <xdr:spPr>
        <a:xfrm>
          <a:off x="13182600" y="1270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19.xml><?xml version="1.0" encoding="utf-8"?>
<xdr:wsDr xmlns:xdr="http://schemas.openxmlformats.org/drawingml/2006/spreadsheetDrawing" xmlns:a="http://schemas.openxmlformats.org/drawingml/2006/main">
  <xdr:twoCellAnchor>
    <xdr:from>
      <xdr:col>3</xdr:col>
      <xdr:colOff>203200</xdr:colOff>
      <xdr:row>0</xdr:row>
      <xdr:rowOff>139700</xdr:rowOff>
    </xdr:from>
    <xdr:to>
      <xdr:col>4</xdr:col>
      <xdr:colOff>876300</xdr:colOff>
      <xdr:row>3</xdr:row>
      <xdr:rowOff>50800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7D8F479-F117-0441-8449-9E0E8AA4E712}"/>
            </a:ext>
          </a:extLst>
        </xdr:cNvPr>
        <xdr:cNvSpPr/>
      </xdr:nvSpPr>
      <xdr:spPr>
        <a:xfrm>
          <a:off x="60198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20.xml><?xml version="1.0" encoding="utf-8"?>
<xdr:wsDr xmlns:xdr="http://schemas.openxmlformats.org/drawingml/2006/spreadsheetDrawing" xmlns:a="http://schemas.openxmlformats.org/drawingml/2006/main">
  <xdr:twoCellAnchor>
    <xdr:from>
      <xdr:col>2</xdr:col>
      <xdr:colOff>889000</xdr:colOff>
      <xdr:row>0</xdr:row>
      <xdr:rowOff>203200</xdr:rowOff>
    </xdr:from>
    <xdr:to>
      <xdr:col>4</xdr:col>
      <xdr:colOff>457200</xdr:colOff>
      <xdr:row>2</xdr:row>
      <xdr:rowOff>165100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0249CEDE-07A2-5047-B262-F50BAF0B31C2}"/>
            </a:ext>
          </a:extLst>
        </xdr:cNvPr>
        <xdr:cNvSpPr/>
      </xdr:nvSpPr>
      <xdr:spPr>
        <a:xfrm>
          <a:off x="3810000" y="2032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21.xml><?xml version="1.0" encoding="utf-8"?>
<xdr:wsDr xmlns:xdr="http://schemas.openxmlformats.org/drawingml/2006/spreadsheetDrawing" xmlns:a="http://schemas.openxmlformats.org/drawingml/2006/main">
  <xdr:twoCellAnchor>
    <xdr:from>
      <xdr:col>3</xdr:col>
      <xdr:colOff>152400</xdr:colOff>
      <xdr:row>0</xdr:row>
      <xdr:rowOff>139700</xdr:rowOff>
    </xdr:from>
    <xdr:to>
      <xdr:col>4</xdr:col>
      <xdr:colOff>469900</xdr:colOff>
      <xdr:row>2</xdr:row>
      <xdr:rowOff>63500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D46A91CF-1F8C-2048-BDBB-F992C3232194}"/>
            </a:ext>
          </a:extLst>
        </xdr:cNvPr>
        <xdr:cNvSpPr/>
      </xdr:nvSpPr>
      <xdr:spPr>
        <a:xfrm>
          <a:off x="62103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drawings/drawing122.xml><?xml version="1.0" encoding="utf-8"?>
<xdr:wsDr xmlns:xdr="http://schemas.openxmlformats.org/drawingml/2006/spreadsheetDrawing" xmlns:a="http://schemas.openxmlformats.org/drawingml/2006/main">
  <xdr:twoCellAnchor>
    <xdr:from>
      <xdr:col>6</xdr:col>
      <xdr:colOff>762000</xdr:colOff>
      <xdr:row>0</xdr:row>
      <xdr:rowOff>139700</xdr:rowOff>
    </xdr:from>
    <xdr:to>
      <xdr:col>8</xdr:col>
      <xdr:colOff>241300</xdr:colOff>
      <xdr:row>2</xdr:row>
      <xdr:rowOff>177800</xdr:rowOff>
    </xdr:to>
    <xdr:sp macro="" textlink="">
      <xdr:nvSpPr>
        <xdr:cNvPr id="2" name="Rectángulo redondeado 1">
          <a:hlinkClick xmlns:r="http://schemas.openxmlformats.org/officeDocument/2006/relationships" r:id="rId1"/>
          <a:extLst>
            <a:ext uri="{FF2B5EF4-FFF2-40B4-BE49-F238E27FC236}">
              <a16:creationId xmlns:a16="http://schemas.microsoft.com/office/drawing/2014/main" id="{A66D8DE3-2B85-134A-A9E3-28EDDA0A692D}"/>
            </a:ext>
          </a:extLst>
        </xdr:cNvPr>
        <xdr:cNvSpPr/>
      </xdr:nvSpPr>
      <xdr:spPr>
        <a:xfrm>
          <a:off x="7353300" y="139700"/>
          <a:ext cx="1778000" cy="482600"/>
        </a:xfrm>
        <a:prstGeom prst="roundRect">
          <a:avLst/>
        </a:prstGeom>
      </xdr:spPr>
      <xdr:style>
        <a:lnRef idx="3">
          <a:schemeClr val="lt1"/>
        </a:lnRef>
        <a:fillRef idx="1">
          <a:schemeClr val="dk1"/>
        </a:fillRef>
        <a:effectRef idx="1">
          <a:schemeClr val="dk1"/>
        </a:effectRef>
        <a:fontRef idx="minor">
          <a:schemeClr val="lt1"/>
        </a:fontRef>
      </xdr:style>
      <xdr:txBody>
        <a:bodyPr vertOverflow="clip" horzOverflow="clip" rtlCol="0" anchor="ctr"/>
        <a:lstStyle/>
        <a:p>
          <a:pPr algn="ctr"/>
          <a:r>
            <a:rPr lang="es-MX" sz="1600" b="1">
              <a:latin typeface="Arial" panose="020B0604020202020204" pitchFamily="34" charset="0"/>
              <a:cs typeface="Arial" panose="020B0604020202020204" pitchFamily="34" charset="0"/>
            </a:rPr>
            <a:t>ÍNDICE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UENTA%20P&#218;BLICA/Macintosh%20HDUsers/mlmelendez/Documents/DESG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Catcoe0510/compartido%20%20ajr/windows/TEMP/DESG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UENTA%20P&#218;BLICA/Macintosh%20HDUsers/mlmelendez/Documents/DESG12.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V%C3%ADnculoExternoRecuperado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CUENTA%20P&#218;BLICA/Macintosh%20HDUsers/mlmelendez/Documents/TF199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CUENTA%20P&#218;BLICA/Macintosh%20HDUsers/mlmelendez/Documents/TF199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GES4/SYS/SEGUP/OSCAR_D/TRABAJO/12CCG-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Users/jnavadiaz/AppData/Local/Microsoft/Windows/Temporary%20Internet%20Files/Content.Outlook/5RIGSLV0/Users/planeacion21.UAMREC/Desktop/MIGUEL/TRABAJO/12CCG-1.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Nomina%20Personal%20doc%20y%20adm.%20Marzo%2020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CUENTA%20P&#218;BLICA/Macintosh%20HDUsers/mlmelendez/Documents/12CCG-1.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UENTA%20P&#218;BLICA/Macintosh%20HDUsers/mlmelendez/Documents/12CCG-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jnavadiaz/AppData/Local/Microsoft/Windows/Temporary%20Internet%20Files/Content.Outlook/5RIGSLV0/Users/planeacion21.UAMREC/Desktop/MIGUEL/Users/planeacion21.UAMREC/Desktop/PIFI/SEGUP/OSCAR_D/TRABAJO/12CCG-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Users/jnavadiaz/AppData/Local/Microsoft/Windows/Temporary%20Internet%20Files/Content.Outlook/5RIGSLV0/Users/planeacion21.UAMREC/Desktop/MIGUEL/Users/planeacion21.UAMREC/Desktop/PIFI/SEGUP/OSCAR_D/TRABAJO/12CCG-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jnavadiaz/AppData/Local/Microsoft/Windows/Temporary%20Internet%20Files/Content.Outlook/5RIGSLV0/Users/dat/AppData/Roaming/Microsoft/Excel/TRABAJO/12CCG-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Users/jnavadiaz/AppData/Local/Microsoft/Windows/Temporary%20Internet%20Files/Content.Outlook/5RIGSLV0/Users/dat/AppData/Roaming/Microsoft/Excel/TRABAJO/12CCG-1.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Cosnom2000.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PDI%202012/Users/jnavadiaz/AppData/Local/Microsoft/Windows/Temporary%20Internet%20Files/Content.Outlook/5RIGSLV0/Users/dat/AppData/Roaming/Microsoft/Excel/TRABAJO/12CCG-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PDI%202012/Users/jnavadiaz/AppData/Local/Microsoft/Windows/Temporary%20Internet%20Files/Content.Outlook/5RIGSLV0/Users/dat/AppData/Roaming/Microsoft/Excel/TRABAJO/12CCG-1.XLS"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TABS%20SPM%20200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navadiaz/AppData/Local/Microsoft/Windows/Temporary%20Internet%20Files/Content.Outlook/5RIGSLV0/Users/planeacion21.UAMREC/Desktop/MIGUEL/TRABAJO/12CCG-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Users/mlmelendez/Documents/ASUNTOS/2016/911-2015-2016/ESCUELA/Soporte/E:/REGULARIZABLE%202013/Nueva%20propuesta%20SEPT%202012%20CON%20101%20MILL/Plantilla_Regularizable%20V%20Con%20tabuladores%20101%20mill.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CUENTA%20P&#218;BLICA/Macintosh%20HDUsers/mlmelendez/Downloads/PLIE-00IN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Users/usuario/Desktop/Libro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I"/>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I"/>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I"/>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TABIPNDO298"/>
      <sheetName val="TABCETDO298"/>
      <sheetName val="TABCONDO298"/>
      <sheetName val="TABCREDO298"/>
      <sheetName val="TABCOFDO298"/>
      <sheetName val="TABCINDO298"/>
      <sheetName val="TABCINTES298"/>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TAB DOC IPN 2001"/>
      <sheetName val="TAB DCENTE CETI 2001"/>
      <sheetName val="TAB DCENTE CONALEP 2001"/>
      <sheetName val="TAB DOC COFAA 2001"/>
      <sheetName val="TAB CIEA TEC Y  ESP 2001"/>
      <sheetName val="TAB DCENTE CIEA 2001"/>
      <sheetName val="TAB DCENTE CONACYT 2001"/>
      <sheetName val="DIRECTIVO"/>
      <sheetName val="MATRIZ DIRECTIVO"/>
      <sheetName val="RESUMEN"/>
      <sheetName val="FORMATO DEL PROC. DE PLANTILLAS"/>
      <sheetName val="IPN"/>
      <sheetName val="POI"/>
      <sheetName val="COFAA"/>
      <sheetName val="CINVESTAV"/>
      <sheetName val="CONALEP"/>
      <sheetName val="CETI"/>
      <sheetName val="INAOE"/>
      <sheetName val="CIDESI"/>
      <sheetName val="INDA"/>
      <sheetName val="Ac02acV2"/>
      <sheetName val="PRUEBA AC02"/>
      <sheetName val="POR UNIDAD"/>
      <sheetName val="AC03ACC"/>
      <sheetName val="TABULADOR"/>
      <sheetName val="MOVIMIENTOS"/>
      <sheetName val="PLANTILLA 99"/>
      <sheetName val="SPS Y MM"/>
      <sheetName val="ADMVO"/>
      <sheetName val="MEDICA"/>
      <sheetName val="RESIDENTES"/>
      <sheetName val="INVESTIGADORES"/>
      <sheetName val="RESUMEN 01"/>
      <sheetName val="RESUMEN MENSUAL"/>
      <sheetName val="SUELDOS"/>
      <sheetName val="SUELDOS DOC"/>
      <sheetName val="TAB ATM IPN 2003"/>
      <sheetName val="TAB IPN CONFIANZA 2003"/>
      <sheetName val="TAB IPN INVEST"/>
      <sheetName val="TAB  ATM POI  2003"/>
      <sheetName val="TAB ATM COFAA 2003"/>
      <sheetName val="TAB ATM CIEA 2003"/>
      <sheetName val="TAB ATM CONALEP 2003"/>
      <sheetName val="TAB ATM CETI 2003 "/>
      <sheetName val="TAB ATM CETI CONFIANZA 2003"/>
      <sheetName val="TAB DOC IPN 2003"/>
      <sheetName val="TAB DIRECTIVO IPN 2003"/>
      <sheetName val="TAB DOC COFAA 2003"/>
      <sheetName val="TAB DCENTE CIEA 2003"/>
      <sheetName val="TAB CIEA TEC Y  ESP 2003"/>
      <sheetName val="TAB DCENTE CONALEP 2003"/>
      <sheetName val="TAB DCENTE CETI 2002"/>
      <sheetName val="TAB DCENTE CONACYT 2003"/>
      <sheetName val="COSTO IPN  ATM 2003 "/>
      <sheetName val="COSTO POI 2003 ATM"/>
      <sheetName val="COSTO COFAA ATM 2003"/>
      <sheetName val="COSTO ATM CIEA 2003"/>
      <sheetName val="COSTO CONALEP ATM 2003"/>
      <sheetName val="COSTO CETI ATM 2003"/>
      <sheetName val="COSTO CIDESI ATM 2003"/>
      <sheetName val="COSTO ATM INAOE 2003"/>
      <sheetName val="COSTO DOC IPN 2003"/>
      <sheetName val="COSTO DIRECTIVO IPN 2003"/>
      <sheetName val="COSTO DCNTE COFAA 2003"/>
      <sheetName val="COSTO DCNTE CIEA 2003"/>
      <sheetName val="COSTO TEC. Y  ESP CIEA 2003"/>
      <sheetName val="COSTO DOC CONALEP 2003"/>
      <sheetName val="COSTO DCNTE CETI 2003"/>
      <sheetName val="COSTO DCNTE CIDESI 2003"/>
      <sheetName val="COSTO DCNTE INAOE 2003"/>
      <sheetName val="COSTO DCNTE CONACyT  &quot;A&quot;"/>
      <sheetName val="COSTO DCNTE CONACyT  &quot;B&quot;"/>
      <sheetName val="TABULADOR ADMVO"/>
      <sheetName val="FUENTE MED"/>
      <sheetName val="PLANC99 PERIODO"/>
      <sheetName val="planew99 prueba "/>
      <sheetName val="COSTO CIJ SEP"/>
      <sheetName val="COSTO CIJ DIC"/>
      <sheetName val="PLANC VER 4"/>
      <sheetName val="TAB DESCON"/>
      <sheetName val="Costo"/>
      <sheetName val="IPNATM01"/>
      <sheetName val="IPNCZA"/>
      <sheetName val="Hoja1 (2)"/>
      <sheetName val="IPNDOC1;2 T-3;4 T"/>
      <sheetName val="Hoja1 (3)"/>
      <sheetName val="IPNDOC T C HRS"/>
      <sheetName val="Hoja1 (4)"/>
      <sheetName val="TABULADOR ÚNICO IPN"/>
      <sheetName val="planew99"/>
      <sheetName val="planew99 (2)"/>
      <sheetName val="cij"/>
      <sheetName val="planew99 (3)"/>
      <sheetName val="planew99 REVISADAS"/>
      <sheetName val="COSTO PRIMER PAQUETE"/>
      <sheetName val="planew99 PROY CAM VIG"/>
      <sheetName val="TABULADOR (2)"/>
      <sheetName val="TAB ATM CETI 2002 "/>
      <sheetName val="Espacio fisico"/>
      <sheetName val="sectores sociales"/>
      <sheetName val="problemas nacionales"/>
    </sheetNames>
    <sheetDataSet>
      <sheetData sheetId="0">
        <row r="11">
          <cell r="B11" t="str">
            <v>JC1</v>
          </cell>
          <cell r="C11" t="str">
            <v>DIRECTOR GENERAL</v>
          </cell>
          <cell r="D11" t="str">
            <v>JC1</v>
          </cell>
          <cell r="E11">
            <v>25454.98</v>
          </cell>
          <cell r="F11">
            <v>167129.38</v>
          </cell>
          <cell r="G11">
            <v>12972.91</v>
          </cell>
          <cell r="H11">
            <v>25913.149999999998</v>
          </cell>
          <cell r="I11">
            <v>170137.7</v>
          </cell>
          <cell r="K11">
            <v>25913.16964</v>
          </cell>
          <cell r="L11">
            <v>170137.70884000001</v>
          </cell>
        </row>
        <row r="12">
          <cell r="B12" t="str">
            <v>LB2</v>
          </cell>
          <cell r="C12" t="str">
            <v>SECRETARIO</v>
          </cell>
          <cell r="D12" t="str">
            <v>LB2</v>
          </cell>
          <cell r="E12">
            <v>19328.43</v>
          </cell>
          <cell r="F12">
            <v>92251.24</v>
          </cell>
          <cell r="G12">
            <v>18476.990000000002</v>
          </cell>
          <cell r="H12">
            <v>19676.349999999999</v>
          </cell>
          <cell r="I12">
            <v>93911.75</v>
          </cell>
          <cell r="K12">
            <v>19676.34174</v>
          </cell>
          <cell r="L12">
            <v>93911.762320000009</v>
          </cell>
        </row>
        <row r="13">
          <cell r="B13" t="str">
            <v>LC1</v>
          </cell>
          <cell r="C13" t="str">
            <v>ABOGADO GENERAL</v>
          </cell>
          <cell r="D13" t="str">
            <v>LC1</v>
          </cell>
          <cell r="E13">
            <v>19328.43</v>
          </cell>
          <cell r="F13">
            <v>92251.24</v>
          </cell>
          <cell r="G13">
            <v>2792.23</v>
          </cell>
          <cell r="H13">
            <v>19676.349999999999</v>
          </cell>
          <cell r="I13">
            <v>93911.75</v>
          </cell>
          <cell r="K13">
            <v>19676.34174</v>
          </cell>
          <cell r="L13">
            <v>93911.762320000009</v>
          </cell>
        </row>
        <row r="14">
          <cell r="B14" t="str">
            <v>LC2</v>
          </cell>
          <cell r="C14" t="str">
            <v>SECRETARIO</v>
          </cell>
          <cell r="D14" t="str">
            <v>LC2</v>
          </cell>
          <cell r="E14">
            <v>19328.43</v>
          </cell>
          <cell r="F14">
            <v>108988.19</v>
          </cell>
          <cell r="H14">
            <v>19676.349999999999</v>
          </cell>
          <cell r="I14">
            <v>110950</v>
          </cell>
          <cell r="K14">
            <v>19676.34174</v>
          </cell>
          <cell r="L14">
            <v>110949.97742000001</v>
          </cell>
        </row>
        <row r="15">
          <cell r="B15" t="str">
            <v>1LC2</v>
          </cell>
          <cell r="G15">
            <v>7948.77</v>
          </cell>
        </row>
        <row r="16">
          <cell r="B16" t="str">
            <v>2LC2</v>
          </cell>
          <cell r="G16">
            <v>9783.0400000000009</v>
          </cell>
        </row>
        <row r="17">
          <cell r="B17" t="str">
            <v>3LC2</v>
          </cell>
          <cell r="G17">
            <v>11524.24</v>
          </cell>
        </row>
        <row r="18">
          <cell r="B18" t="str">
            <v>MA1</v>
          </cell>
          <cell r="C18" t="str">
            <v>DIRECTOR DE ESCUELA SUPERIOR "A"</v>
          </cell>
          <cell r="D18" t="str">
            <v>MA1</v>
          </cell>
          <cell r="E18">
            <v>10853.72</v>
          </cell>
          <cell r="F18">
            <v>36271.71</v>
          </cell>
          <cell r="G18">
            <v>17445.39</v>
          </cell>
          <cell r="H18">
            <v>11049.1</v>
          </cell>
          <cell r="I18">
            <v>36924.6</v>
          </cell>
          <cell r="K18">
            <v>11049.086959999999</v>
          </cell>
          <cell r="L18">
            <v>36924.600780000001</v>
          </cell>
        </row>
        <row r="19">
          <cell r="B19" t="str">
            <v>MA2</v>
          </cell>
          <cell r="C19" t="str">
            <v>COORD. DE ASESORES DE DIR. GRAL.</v>
          </cell>
          <cell r="D19" t="str">
            <v>MA2</v>
          </cell>
          <cell r="E19">
            <v>12249.51</v>
          </cell>
          <cell r="F19">
            <v>42887.24</v>
          </cell>
          <cell r="H19">
            <v>12470</v>
          </cell>
          <cell r="I19">
            <v>43659.199999999997</v>
          </cell>
          <cell r="K19">
            <v>12470.001180000001</v>
          </cell>
          <cell r="L19">
            <v>43659.22</v>
          </cell>
        </row>
        <row r="20">
          <cell r="B20" t="str">
            <v>MC1</v>
          </cell>
          <cell r="C20" t="str">
            <v>DIRECTOR DE ÁREA</v>
          </cell>
          <cell r="D20" t="str">
            <v>MC1</v>
          </cell>
          <cell r="E20">
            <v>15400.62</v>
          </cell>
          <cell r="F20">
            <v>49109.38</v>
          </cell>
          <cell r="H20">
            <v>15677.849999999999</v>
          </cell>
          <cell r="I20">
            <v>49993.350000000006</v>
          </cell>
          <cell r="K20">
            <v>15677.831160000002</v>
          </cell>
          <cell r="L20">
            <v>49993.348839999999</v>
          </cell>
        </row>
        <row r="21">
          <cell r="B21" t="str">
            <v>1MC1</v>
          </cell>
          <cell r="G21">
            <v>3337.76</v>
          </cell>
        </row>
        <row r="22">
          <cell r="B22" t="str">
            <v>2MC1</v>
          </cell>
          <cell r="G22">
            <v>24399.15</v>
          </cell>
        </row>
        <row r="23">
          <cell r="B23" t="str">
            <v>MC3</v>
          </cell>
          <cell r="C23" t="str">
            <v>DIRECTOR DE ÁREA</v>
          </cell>
          <cell r="D23" t="str">
            <v>MC3</v>
          </cell>
          <cell r="E23">
            <v>15400.62</v>
          </cell>
          <cell r="F23">
            <v>78267.899999999994</v>
          </cell>
          <cell r="H23">
            <v>15677.849999999999</v>
          </cell>
          <cell r="I23">
            <v>79676.75</v>
          </cell>
          <cell r="K23">
            <v>15677.831160000002</v>
          </cell>
          <cell r="L23">
            <v>79676.73</v>
          </cell>
        </row>
        <row r="24">
          <cell r="B24" t="str">
            <v>1MC3</v>
          </cell>
          <cell r="G24">
            <v>1517.08</v>
          </cell>
        </row>
        <row r="25">
          <cell r="B25" t="str">
            <v>2MC3</v>
          </cell>
          <cell r="G25">
            <v>1862.26</v>
          </cell>
        </row>
        <row r="26">
          <cell r="B26" t="str">
            <v>3MC3</v>
          </cell>
          <cell r="G26">
            <v>2216.5500000000002</v>
          </cell>
        </row>
        <row r="27">
          <cell r="B27" t="str">
            <v>4MC3</v>
          </cell>
          <cell r="G27">
            <v>2311.39</v>
          </cell>
        </row>
        <row r="28">
          <cell r="B28" t="str">
            <v>5MC3</v>
          </cell>
          <cell r="G28">
            <v>2495.92</v>
          </cell>
        </row>
        <row r="29">
          <cell r="B29" t="str">
            <v>6MC3</v>
          </cell>
          <cell r="G29">
            <v>4175.29</v>
          </cell>
        </row>
        <row r="30">
          <cell r="B30" t="str">
            <v>7MC3</v>
          </cell>
          <cell r="G30">
            <v>6490.13</v>
          </cell>
        </row>
        <row r="31">
          <cell r="B31" t="str">
            <v>8MC3</v>
          </cell>
          <cell r="G31">
            <v>7219.47</v>
          </cell>
        </row>
        <row r="32">
          <cell r="B32" t="str">
            <v>9MC3</v>
          </cell>
          <cell r="G32">
            <v>8421.7999999999993</v>
          </cell>
        </row>
        <row r="33">
          <cell r="B33" t="str">
            <v>10MC3</v>
          </cell>
          <cell r="G33">
            <v>8730.26</v>
          </cell>
        </row>
        <row r="34">
          <cell r="B34" t="str">
            <v>11MC3</v>
          </cell>
          <cell r="G34">
            <v>9230.84</v>
          </cell>
        </row>
        <row r="35">
          <cell r="B35" t="str">
            <v>12MC3</v>
          </cell>
          <cell r="G35">
            <v>11074.07</v>
          </cell>
        </row>
        <row r="36">
          <cell r="B36" t="str">
            <v>13MC3</v>
          </cell>
          <cell r="G36">
            <v>11669.12</v>
          </cell>
        </row>
        <row r="37">
          <cell r="B37" t="str">
            <v>14MC3</v>
          </cell>
          <cell r="G37">
            <v>12497.23</v>
          </cell>
        </row>
        <row r="38">
          <cell r="B38" t="str">
            <v>15MC3</v>
          </cell>
          <cell r="G38">
            <v>13358.7</v>
          </cell>
        </row>
        <row r="39">
          <cell r="B39" t="str">
            <v>16MC3</v>
          </cell>
          <cell r="G39">
            <v>15288.78</v>
          </cell>
        </row>
        <row r="40">
          <cell r="B40" t="str">
            <v>NB2</v>
          </cell>
          <cell r="C40" t="str">
            <v>JEFE DE DIVISIÓN "B"</v>
          </cell>
          <cell r="D40" t="str">
            <v>NB2</v>
          </cell>
          <cell r="E40">
            <v>8206.6</v>
          </cell>
          <cell r="F40">
            <v>24737.47</v>
          </cell>
          <cell r="H40">
            <v>8354.2999999999993</v>
          </cell>
          <cell r="I40">
            <v>25182.75</v>
          </cell>
          <cell r="K40">
            <v>8354.3188000000009</v>
          </cell>
          <cell r="L40">
            <v>25182.744460000002</v>
          </cell>
        </row>
        <row r="41">
          <cell r="B41" t="str">
            <v>1NB2</v>
          </cell>
          <cell r="G41">
            <v>1075.32</v>
          </cell>
        </row>
        <row r="42">
          <cell r="B42" t="str">
            <v>2NB2</v>
          </cell>
          <cell r="G42">
            <v>6848.82</v>
          </cell>
        </row>
        <row r="43">
          <cell r="B43" t="str">
            <v>3NB2</v>
          </cell>
          <cell r="G43">
            <v>8826.7000000000007</v>
          </cell>
        </row>
        <row r="44">
          <cell r="B44" t="str">
            <v>4NB2</v>
          </cell>
          <cell r="G44">
            <v>10824.53</v>
          </cell>
        </row>
        <row r="45">
          <cell r="B45" t="str">
            <v>5NB2</v>
          </cell>
          <cell r="G45">
            <v>16022.61</v>
          </cell>
        </row>
        <row r="46">
          <cell r="B46" t="str">
            <v>NB2-1</v>
          </cell>
          <cell r="C46" t="str">
            <v>JEFE DE DIVISÓN "A"</v>
          </cell>
          <cell r="D46" t="str">
            <v>NB2</v>
          </cell>
          <cell r="E46">
            <v>7301.88</v>
          </cell>
          <cell r="F46">
            <v>25642.19</v>
          </cell>
          <cell r="G46">
            <v>17410.849999999999</v>
          </cell>
          <cell r="H46">
            <v>7433.3</v>
          </cell>
          <cell r="I46">
            <v>26103.75</v>
          </cell>
          <cell r="K46">
            <v>7433.3138399999998</v>
          </cell>
          <cell r="L46">
            <v>26103.74942</v>
          </cell>
        </row>
        <row r="47">
          <cell r="B47" t="str">
            <v>NB2-2</v>
          </cell>
          <cell r="C47" t="str">
            <v>SRIO. PARTICULAR DE DIR. GRAL.</v>
          </cell>
          <cell r="D47" t="str">
            <v>NB2</v>
          </cell>
          <cell r="E47">
            <v>7902.11</v>
          </cell>
          <cell r="F47">
            <v>25041.919999999998</v>
          </cell>
          <cell r="G47">
            <v>2934.18</v>
          </cell>
          <cell r="H47">
            <v>8044.35</v>
          </cell>
          <cell r="I47">
            <v>25492.7</v>
          </cell>
          <cell r="K47">
            <v>8044.3479799999996</v>
          </cell>
          <cell r="L47">
            <v>25492.71</v>
          </cell>
        </row>
        <row r="48">
          <cell r="B48" t="str">
            <v>NB2-3</v>
          </cell>
          <cell r="C48" t="str">
            <v>SUBDIRECTOR DE CECYT "C"</v>
          </cell>
          <cell r="D48" t="str">
            <v>NB2</v>
          </cell>
          <cell r="E48">
            <v>9403.4500000000007</v>
          </cell>
          <cell r="F48">
            <v>23540.62</v>
          </cell>
          <cell r="H48">
            <v>9572.7000000000007</v>
          </cell>
          <cell r="I48">
            <v>23964.35</v>
          </cell>
          <cell r="K48">
            <v>9572.7121000000006</v>
          </cell>
          <cell r="L48">
            <v>23964.351159999998</v>
          </cell>
        </row>
        <row r="49">
          <cell r="B49" t="str">
            <v>NC1</v>
          </cell>
          <cell r="C49" t="str">
            <v>JEFE DE DIVISIÓN "C"</v>
          </cell>
          <cell r="D49" t="str">
            <v>NC1</v>
          </cell>
          <cell r="E49">
            <v>9587.36</v>
          </cell>
          <cell r="F49">
            <v>23356.71</v>
          </cell>
          <cell r="H49">
            <v>9759.9499999999989</v>
          </cell>
          <cell r="I49">
            <v>23777.149999999998</v>
          </cell>
          <cell r="K49">
            <v>9759.9324800000013</v>
          </cell>
          <cell r="L49">
            <v>23777.13078</v>
          </cell>
        </row>
        <row r="50">
          <cell r="B50" t="str">
            <v>1NC1</v>
          </cell>
          <cell r="G50">
            <v>604.16999999999996</v>
          </cell>
        </row>
        <row r="51">
          <cell r="B51" t="str">
            <v>2NC1</v>
          </cell>
          <cell r="G51">
            <v>2389.77</v>
          </cell>
        </row>
        <row r="52">
          <cell r="B52" t="str">
            <v>3NC1</v>
          </cell>
          <cell r="G52">
            <v>7548.45</v>
          </cell>
        </row>
        <row r="53">
          <cell r="B53" t="str">
            <v>4NC1</v>
          </cell>
          <cell r="G53">
            <v>7789.73</v>
          </cell>
        </row>
        <row r="54">
          <cell r="B54" t="str">
            <v>5NC1</v>
          </cell>
          <cell r="G54">
            <v>9219.89</v>
          </cell>
        </row>
        <row r="55">
          <cell r="B55" t="str">
            <v>6NC1</v>
          </cell>
          <cell r="G55">
            <v>10956.1</v>
          </cell>
        </row>
        <row r="56">
          <cell r="B56" t="str">
            <v>7NC1</v>
          </cell>
          <cell r="G56">
            <v>15870.55</v>
          </cell>
        </row>
        <row r="57">
          <cell r="B57" t="str">
            <v>8NC1</v>
          </cell>
          <cell r="G57">
            <v>16195.56</v>
          </cell>
        </row>
        <row r="58">
          <cell r="B58" t="str">
            <v>9NC1</v>
          </cell>
          <cell r="G58">
            <v>18887.64</v>
          </cell>
        </row>
        <row r="59">
          <cell r="B59" t="str">
            <v>10NC1</v>
          </cell>
          <cell r="G59">
            <v>23075.48</v>
          </cell>
        </row>
        <row r="60">
          <cell r="B60" t="str">
            <v>NC2</v>
          </cell>
          <cell r="C60" t="str">
            <v>JEFE DE DIVISIÓN "C"</v>
          </cell>
          <cell r="D60" t="str">
            <v>NC2</v>
          </cell>
          <cell r="E60">
            <v>9587.36</v>
          </cell>
          <cell r="F60">
            <v>29616.080000000002</v>
          </cell>
          <cell r="H60">
            <v>9759.9499999999989</v>
          </cell>
          <cell r="I60">
            <v>30149.199999999997</v>
          </cell>
          <cell r="K60">
            <v>9759.9324800000013</v>
          </cell>
          <cell r="L60">
            <v>30149.18</v>
          </cell>
        </row>
        <row r="61">
          <cell r="B61" t="str">
            <v>1NC2</v>
          </cell>
          <cell r="G61">
            <v>275.64</v>
          </cell>
        </row>
        <row r="62">
          <cell r="B62" t="str">
            <v>2NC2</v>
          </cell>
          <cell r="G62">
            <v>526.35</v>
          </cell>
        </row>
        <row r="63">
          <cell r="B63" t="str">
            <v>3NC2</v>
          </cell>
          <cell r="G63">
            <v>528.88</v>
          </cell>
        </row>
        <row r="64">
          <cell r="B64" t="str">
            <v>4NC2</v>
          </cell>
          <cell r="G64">
            <v>1055.1099999999999</v>
          </cell>
        </row>
        <row r="65">
          <cell r="B65" t="str">
            <v>5NC2</v>
          </cell>
          <cell r="G65">
            <v>1567.95</v>
          </cell>
        </row>
        <row r="66">
          <cell r="B66" t="str">
            <v>6NC2</v>
          </cell>
          <cell r="G66">
            <v>1867.52</v>
          </cell>
        </row>
        <row r="67">
          <cell r="B67" t="str">
            <v>7NC2</v>
          </cell>
          <cell r="G67">
            <v>2500.7800000000002</v>
          </cell>
        </row>
        <row r="68">
          <cell r="B68" t="str">
            <v>8NC2</v>
          </cell>
          <cell r="G68">
            <v>3019.26</v>
          </cell>
        </row>
        <row r="69">
          <cell r="B69" t="str">
            <v>9NC2</v>
          </cell>
          <cell r="G69">
            <v>3895.88</v>
          </cell>
        </row>
        <row r="70">
          <cell r="B70" t="str">
            <v>10NC2</v>
          </cell>
          <cell r="G70">
            <v>5488.87</v>
          </cell>
        </row>
        <row r="71">
          <cell r="B71" t="str">
            <v>11NC2</v>
          </cell>
          <cell r="G71">
            <v>5504.76</v>
          </cell>
        </row>
        <row r="72">
          <cell r="B72" t="str">
            <v>12NC2</v>
          </cell>
          <cell r="G72">
            <v>5506.46</v>
          </cell>
        </row>
        <row r="73">
          <cell r="B73" t="str">
            <v>13NC2</v>
          </cell>
          <cell r="G73">
            <v>6175.76</v>
          </cell>
        </row>
        <row r="74">
          <cell r="B74" t="str">
            <v>14NC2</v>
          </cell>
          <cell r="G74">
            <v>6407.86</v>
          </cell>
        </row>
        <row r="75">
          <cell r="B75" t="str">
            <v>15NC2</v>
          </cell>
          <cell r="G75">
            <v>7750.91</v>
          </cell>
        </row>
        <row r="76">
          <cell r="B76" t="str">
            <v>16NC2</v>
          </cell>
          <cell r="G76">
            <v>7799.33</v>
          </cell>
        </row>
        <row r="77">
          <cell r="B77" t="str">
            <v>17NC2</v>
          </cell>
          <cell r="G77">
            <v>7912.29</v>
          </cell>
        </row>
        <row r="78">
          <cell r="B78" t="str">
            <v>18NC2</v>
          </cell>
          <cell r="G78">
            <v>7959.96</v>
          </cell>
        </row>
        <row r="79">
          <cell r="B79" t="str">
            <v>19NC2</v>
          </cell>
          <cell r="G79">
            <v>8058</v>
          </cell>
        </row>
        <row r="80">
          <cell r="B80" t="str">
            <v>20NC2</v>
          </cell>
          <cell r="G80">
            <v>8225.41</v>
          </cell>
        </row>
        <row r="81">
          <cell r="B81" t="str">
            <v>21NC2</v>
          </cell>
          <cell r="G81">
            <v>8476.2000000000007</v>
          </cell>
        </row>
        <row r="82">
          <cell r="B82" t="str">
            <v>22NC2</v>
          </cell>
          <cell r="G82">
            <v>9033.82</v>
          </cell>
        </row>
        <row r="83">
          <cell r="B83" t="str">
            <v>23NC2</v>
          </cell>
          <cell r="G83">
            <v>9127.23</v>
          </cell>
        </row>
        <row r="84">
          <cell r="B84" t="str">
            <v>24NC2</v>
          </cell>
          <cell r="G84">
            <v>9552.5499999999993</v>
          </cell>
        </row>
        <row r="85">
          <cell r="B85" t="str">
            <v>25NC2</v>
          </cell>
          <cell r="G85">
            <v>9851.9500000000007</v>
          </cell>
        </row>
        <row r="86">
          <cell r="B86" t="str">
            <v>26NC2</v>
          </cell>
          <cell r="G86">
            <v>10787.36</v>
          </cell>
        </row>
        <row r="87">
          <cell r="B87" t="str">
            <v>27NC2</v>
          </cell>
          <cell r="G87">
            <v>12546.33</v>
          </cell>
        </row>
        <row r="88">
          <cell r="B88" t="str">
            <v>28NC2</v>
          </cell>
          <cell r="G88">
            <v>12895.93</v>
          </cell>
        </row>
        <row r="89">
          <cell r="B89" t="str">
            <v>29NC2</v>
          </cell>
          <cell r="G89">
            <v>14391.85</v>
          </cell>
        </row>
        <row r="90">
          <cell r="B90" t="str">
            <v>30NC2</v>
          </cell>
          <cell r="G90">
            <v>14841.16</v>
          </cell>
        </row>
        <row r="91">
          <cell r="B91" t="str">
            <v>31NC2</v>
          </cell>
          <cell r="G91">
            <v>16224.3</v>
          </cell>
        </row>
        <row r="92">
          <cell r="B92" t="str">
            <v>32NC2</v>
          </cell>
          <cell r="G92">
            <v>16240.55</v>
          </cell>
        </row>
        <row r="93">
          <cell r="B93" t="str">
            <v>33NC2</v>
          </cell>
          <cell r="G93">
            <v>16474.71</v>
          </cell>
        </row>
        <row r="94">
          <cell r="B94" t="str">
            <v>34NC2</v>
          </cell>
          <cell r="G94">
            <v>17069.11</v>
          </cell>
        </row>
        <row r="95">
          <cell r="B95" t="str">
            <v>35NC2</v>
          </cell>
          <cell r="G95">
            <v>17400.57</v>
          </cell>
        </row>
        <row r="96">
          <cell r="B96" t="str">
            <v>36NC2</v>
          </cell>
          <cell r="G96">
            <v>17722.61</v>
          </cell>
        </row>
        <row r="97">
          <cell r="B97" t="str">
            <v>37NC2</v>
          </cell>
          <cell r="G97">
            <v>17717.439999999999</v>
          </cell>
        </row>
        <row r="98">
          <cell r="B98" t="str">
            <v>38NC2</v>
          </cell>
          <cell r="G98">
            <v>18449.32</v>
          </cell>
        </row>
        <row r="99">
          <cell r="B99" t="str">
            <v>39NC2</v>
          </cell>
          <cell r="G99">
            <v>18761.41</v>
          </cell>
        </row>
        <row r="100">
          <cell r="B100" t="str">
            <v>40NC2</v>
          </cell>
          <cell r="G100">
            <v>19723.62</v>
          </cell>
        </row>
        <row r="101">
          <cell r="B101" t="str">
            <v>41NC2</v>
          </cell>
          <cell r="G101">
            <v>20656.59</v>
          </cell>
        </row>
        <row r="102">
          <cell r="B102" t="str">
            <v>42NC2</v>
          </cell>
          <cell r="G102">
            <v>20659.29</v>
          </cell>
        </row>
        <row r="103">
          <cell r="B103" t="str">
            <v>43NC2</v>
          </cell>
          <cell r="G103">
            <v>22144.85</v>
          </cell>
        </row>
        <row r="104">
          <cell r="B104" t="str">
            <v>44NC2</v>
          </cell>
          <cell r="G104">
            <v>22919.13</v>
          </cell>
        </row>
        <row r="105">
          <cell r="B105" t="str">
            <v>45NC2</v>
          </cell>
          <cell r="G105">
            <v>23418.16</v>
          </cell>
        </row>
        <row r="106">
          <cell r="B106" t="str">
            <v>46NC2</v>
          </cell>
          <cell r="G106">
            <v>23497.42</v>
          </cell>
        </row>
        <row r="107">
          <cell r="B107" t="str">
            <v>47NC2</v>
          </cell>
          <cell r="G107">
            <v>25030.51</v>
          </cell>
        </row>
        <row r="108">
          <cell r="B108" t="str">
            <v>NC3</v>
          </cell>
          <cell r="C108" t="str">
            <v>DIRECTOR DE CECYT "C"</v>
          </cell>
          <cell r="D108" t="str">
            <v>NC3</v>
          </cell>
          <cell r="E108">
            <v>11653.43</v>
          </cell>
          <cell r="F108">
            <v>35390.699999999997</v>
          </cell>
          <cell r="H108">
            <v>11863.2</v>
          </cell>
          <cell r="I108">
            <v>36027.75</v>
          </cell>
          <cell r="K108">
            <v>11863.19174</v>
          </cell>
          <cell r="L108">
            <v>36027.74</v>
          </cell>
        </row>
        <row r="109">
          <cell r="B109" t="str">
            <v>1NC3</v>
          </cell>
          <cell r="G109">
            <v>2568.88</v>
          </cell>
        </row>
        <row r="110">
          <cell r="B110" t="str">
            <v>2NC3</v>
          </cell>
          <cell r="G110">
            <v>7082.73</v>
          </cell>
        </row>
        <row r="111">
          <cell r="B111" t="str">
            <v>3NC3</v>
          </cell>
          <cell r="G111">
            <v>11338.39</v>
          </cell>
        </row>
        <row r="112">
          <cell r="B112" t="str">
            <v>PA1</v>
          </cell>
          <cell r="C112" t="str">
            <v>DIRECTOR DE CENTRO DE DESARROLLO INFANTIL</v>
          </cell>
          <cell r="D112" t="str">
            <v>PA1</v>
          </cell>
          <cell r="E112">
            <v>4141.26</v>
          </cell>
          <cell r="F112">
            <v>9494.24</v>
          </cell>
          <cell r="G112">
            <v>708.98</v>
          </cell>
          <cell r="H112">
            <v>4215.8</v>
          </cell>
          <cell r="I112">
            <v>9665.15</v>
          </cell>
          <cell r="K112">
            <v>4215.8026800000007</v>
          </cell>
          <cell r="L112">
            <v>9665.1363199999996</v>
          </cell>
        </row>
        <row r="113">
          <cell r="B113" t="str">
            <v>1OA1</v>
          </cell>
          <cell r="G113">
            <v>8121.49</v>
          </cell>
        </row>
        <row r="114">
          <cell r="B114" t="str">
            <v>2OA1</v>
          </cell>
          <cell r="G114">
            <v>10871.25</v>
          </cell>
        </row>
        <row r="115">
          <cell r="B115" t="str">
            <v>3OA1</v>
          </cell>
          <cell r="G115">
            <v>13758.3</v>
          </cell>
        </row>
        <row r="116">
          <cell r="B116" t="str">
            <v>4OA1</v>
          </cell>
          <cell r="G116">
            <v>16874.77</v>
          </cell>
        </row>
        <row r="117">
          <cell r="B117" t="str">
            <v>PA2</v>
          </cell>
          <cell r="C117" t="str">
            <v>DIRECTOR DE CENTRO DE ATENCIÓN A ESTUDIANTES</v>
          </cell>
          <cell r="D117" t="str">
            <v>PA2</v>
          </cell>
          <cell r="E117">
            <v>4373.05</v>
          </cell>
          <cell r="F117">
            <v>10112.950000000001</v>
          </cell>
          <cell r="G117">
            <v>2001.33</v>
          </cell>
          <cell r="H117">
            <v>4451.75</v>
          </cell>
          <cell r="I117">
            <v>10295</v>
          </cell>
          <cell r="K117">
            <v>4451.7649000000001</v>
          </cell>
          <cell r="L117">
            <v>10294.99</v>
          </cell>
        </row>
        <row r="118">
          <cell r="B118" t="str">
            <v>1OA1-1</v>
          </cell>
          <cell r="G118">
            <v>2705.94</v>
          </cell>
        </row>
        <row r="119">
          <cell r="B119" t="str">
            <v>2OA1-1</v>
          </cell>
          <cell r="G119">
            <v>4853.32</v>
          </cell>
        </row>
        <row r="120">
          <cell r="B120" t="str">
            <v>3OA1-1</v>
          </cell>
          <cell r="G120">
            <v>5526.14</v>
          </cell>
        </row>
        <row r="121">
          <cell r="B121" t="str">
            <v>4OA1-1</v>
          </cell>
          <cell r="G121">
            <v>6441.61</v>
          </cell>
        </row>
        <row r="122">
          <cell r="B122" t="str">
            <v>5OA1-1</v>
          </cell>
          <cell r="G122">
            <v>7654.87</v>
          </cell>
        </row>
        <row r="123">
          <cell r="B123" t="str">
            <v>6OA1-1</v>
          </cell>
          <cell r="G123">
            <v>8577.9500000000007</v>
          </cell>
        </row>
        <row r="124">
          <cell r="B124" t="str">
            <v>7OA1-1</v>
          </cell>
          <cell r="G124">
            <v>9827.39</v>
          </cell>
        </row>
        <row r="125">
          <cell r="B125" t="str">
            <v>OA1-2</v>
          </cell>
          <cell r="C125" t="str">
            <v>JEFE DE DEPTO. DE DIR. DE ÁREA "B"</v>
          </cell>
          <cell r="D125" t="str">
            <v>OA1</v>
          </cell>
          <cell r="E125">
            <v>4417.41</v>
          </cell>
          <cell r="F125">
            <v>12327.43</v>
          </cell>
          <cell r="H125">
            <v>4496.8999999999996</v>
          </cell>
          <cell r="I125">
            <v>12549.349999999999</v>
          </cell>
          <cell r="K125">
            <v>4496.9233800000002</v>
          </cell>
          <cell r="L125">
            <v>12549.33</v>
          </cell>
        </row>
        <row r="126">
          <cell r="B126" t="str">
            <v>1OA1-2</v>
          </cell>
          <cell r="G126">
            <v>4924.87</v>
          </cell>
        </row>
        <row r="127">
          <cell r="B127" t="str">
            <v>2OA1-2</v>
          </cell>
          <cell r="G127">
            <v>9259.8799999999992</v>
          </cell>
        </row>
        <row r="128">
          <cell r="B128" t="str">
            <v>3OA1-2</v>
          </cell>
          <cell r="G128">
            <v>11430.11</v>
          </cell>
        </row>
        <row r="129">
          <cell r="B129" t="str">
            <v>4OA1-2</v>
          </cell>
          <cell r="G129">
            <v>21423.22</v>
          </cell>
        </row>
        <row r="130">
          <cell r="B130" t="str">
            <v>5OA1-2</v>
          </cell>
          <cell r="G130">
            <v>24317.99</v>
          </cell>
        </row>
        <row r="131">
          <cell r="B131" t="str">
            <v>6OA1-2</v>
          </cell>
          <cell r="G131">
            <v>25797.37</v>
          </cell>
        </row>
        <row r="132">
          <cell r="B132" t="str">
            <v>1PA2</v>
          </cell>
          <cell r="C132" t="str">
            <v>JEFE DE DEPTO. DE DIR. DE ÁREA "A"</v>
          </cell>
          <cell r="D132" t="str">
            <v>PA2</v>
          </cell>
          <cell r="E132">
            <v>3641.6</v>
          </cell>
          <cell r="F132">
            <v>10844.4</v>
          </cell>
          <cell r="H132">
            <v>3707.15</v>
          </cell>
          <cell r="I132">
            <v>11039.6</v>
          </cell>
          <cell r="K132">
            <v>3707.1487999999999</v>
          </cell>
          <cell r="L132">
            <v>11039.599200000001</v>
          </cell>
        </row>
        <row r="133">
          <cell r="B133" t="str">
            <v>1OA1-3</v>
          </cell>
          <cell r="G133">
            <v>398.75</v>
          </cell>
        </row>
        <row r="134">
          <cell r="B134" t="str">
            <v>OB1</v>
          </cell>
          <cell r="C134" t="str">
            <v>ASESOR TÉCNICO DE SRIO. GRAL.</v>
          </cell>
          <cell r="D134" t="str">
            <v>OB1</v>
          </cell>
          <cell r="E134">
            <v>4835.3900000000003</v>
          </cell>
          <cell r="F134">
            <v>14253.73</v>
          </cell>
          <cell r="H134">
            <v>4922.45</v>
          </cell>
          <cell r="I134">
            <v>14510.300000000001</v>
          </cell>
          <cell r="K134">
            <v>4922.4270200000001</v>
          </cell>
          <cell r="L134">
            <v>14510.29</v>
          </cell>
        </row>
        <row r="135">
          <cell r="B135" t="str">
            <v>1OB1</v>
          </cell>
          <cell r="G135">
            <v>587.88</v>
          </cell>
        </row>
        <row r="136">
          <cell r="B136" t="str">
            <v>2OB1</v>
          </cell>
          <cell r="G136">
            <v>6068.4</v>
          </cell>
        </row>
        <row r="137">
          <cell r="B137" t="str">
            <v>3OB1</v>
          </cell>
          <cell r="G137">
            <v>14736.96</v>
          </cell>
        </row>
        <row r="138">
          <cell r="B138" t="str">
            <v>OB1-1</v>
          </cell>
          <cell r="C138" t="str">
            <v>JEFE DE DEPTO. DE DIR. DE ÁREA "C"</v>
          </cell>
          <cell r="D138" t="str">
            <v>OB1</v>
          </cell>
          <cell r="E138">
            <v>5262.45</v>
          </cell>
          <cell r="F138">
            <v>13826.67</v>
          </cell>
          <cell r="H138">
            <v>5357.1500000000005</v>
          </cell>
          <cell r="I138">
            <v>14075.55</v>
          </cell>
          <cell r="K138">
            <v>5357.1741000000002</v>
          </cell>
          <cell r="L138">
            <v>14075.55006</v>
          </cell>
        </row>
        <row r="139">
          <cell r="B139" t="str">
            <v>1OB1-1</v>
          </cell>
          <cell r="G139">
            <v>528.57000000000005</v>
          </cell>
        </row>
        <row r="140">
          <cell r="B140" t="str">
            <v>2OB1-1</v>
          </cell>
          <cell r="G140">
            <v>607.63</v>
          </cell>
        </row>
        <row r="141">
          <cell r="B141" t="str">
            <v>3OB1-1</v>
          </cell>
          <cell r="G141">
            <v>950.37</v>
          </cell>
        </row>
        <row r="142">
          <cell r="B142" t="str">
            <v>4OB1-1</v>
          </cell>
          <cell r="G142">
            <v>2947.72</v>
          </cell>
        </row>
        <row r="143">
          <cell r="B143" t="str">
            <v>5OB1-1</v>
          </cell>
          <cell r="G143">
            <v>4515.04</v>
          </cell>
        </row>
        <row r="144">
          <cell r="B144" t="str">
            <v>6OB1-1</v>
          </cell>
          <cell r="G144">
            <v>5739.14</v>
          </cell>
        </row>
        <row r="145">
          <cell r="B145" t="str">
            <v>7OB1-1</v>
          </cell>
          <cell r="G145">
            <v>6649.46</v>
          </cell>
        </row>
        <row r="146">
          <cell r="B146" t="str">
            <v>8OB1-1</v>
          </cell>
          <cell r="G146">
            <v>7097.05</v>
          </cell>
        </row>
        <row r="147">
          <cell r="B147" t="str">
            <v>9OB1-1</v>
          </cell>
          <cell r="G147">
            <v>9618.1</v>
          </cell>
        </row>
        <row r="148">
          <cell r="B148" t="str">
            <v>10OB1-1</v>
          </cell>
          <cell r="G148">
            <v>14700.37</v>
          </cell>
        </row>
        <row r="149">
          <cell r="B149" t="str">
            <v>11OB1-1</v>
          </cell>
          <cell r="G149">
            <v>15833.3</v>
          </cell>
        </row>
        <row r="150">
          <cell r="B150" t="str">
            <v>12OB1-1</v>
          </cell>
          <cell r="G150">
            <v>16204.13</v>
          </cell>
        </row>
        <row r="151">
          <cell r="B151" t="str">
            <v>13OB1-1</v>
          </cell>
          <cell r="G151">
            <v>20423.89</v>
          </cell>
        </row>
        <row r="152">
          <cell r="B152" t="str">
            <v>14OB1-1</v>
          </cell>
          <cell r="G152">
            <v>21145.16</v>
          </cell>
        </row>
        <row r="153">
          <cell r="B153" t="str">
            <v>OC1</v>
          </cell>
          <cell r="C153" t="str">
            <v>COORDINADOR ADMINISTRATIVO DE DIR. GRAL.</v>
          </cell>
          <cell r="D153" t="str">
            <v>OC1</v>
          </cell>
          <cell r="E153">
            <v>6839.66</v>
          </cell>
          <cell r="F153">
            <v>14921.93</v>
          </cell>
          <cell r="H153">
            <v>6962.75</v>
          </cell>
          <cell r="I153">
            <v>15190.55</v>
          </cell>
          <cell r="K153">
            <v>6962.7738799999997</v>
          </cell>
          <cell r="L153">
            <v>15190.53</v>
          </cell>
        </row>
        <row r="154">
          <cell r="B154" t="str">
            <v>OC1-1</v>
          </cell>
          <cell r="C154" t="str">
            <v>JEFE DE DEPTO. DE DIR. DE ÁREA "E"</v>
          </cell>
          <cell r="D154" t="str">
            <v>OC1</v>
          </cell>
          <cell r="E154">
            <v>6839.66</v>
          </cell>
          <cell r="F154">
            <v>14921.93</v>
          </cell>
          <cell r="H154">
            <v>6962.75</v>
          </cell>
          <cell r="I154">
            <v>15190.55</v>
          </cell>
          <cell r="K154">
            <v>6962.7738799999997</v>
          </cell>
          <cell r="L154">
            <v>15190.53</v>
          </cell>
        </row>
        <row r="155">
          <cell r="B155">
            <v>1</v>
          </cell>
          <cell r="G155">
            <v>61.59</v>
          </cell>
        </row>
        <row r="156">
          <cell r="B156">
            <v>2</v>
          </cell>
          <cell r="G156">
            <v>79.59</v>
          </cell>
        </row>
        <row r="157">
          <cell r="B157">
            <v>3</v>
          </cell>
          <cell r="G157">
            <v>80.91</v>
          </cell>
        </row>
        <row r="158">
          <cell r="B158">
            <v>4</v>
          </cell>
          <cell r="G158">
            <v>114.86</v>
          </cell>
        </row>
        <row r="159">
          <cell r="B159">
            <v>5</v>
          </cell>
          <cell r="G159">
            <v>211.28</v>
          </cell>
        </row>
        <row r="160">
          <cell r="B160">
            <v>6</v>
          </cell>
          <cell r="G160">
            <v>309.5</v>
          </cell>
        </row>
        <row r="161">
          <cell r="B161">
            <v>7</v>
          </cell>
          <cell r="G161">
            <v>230.15</v>
          </cell>
        </row>
        <row r="162">
          <cell r="B162">
            <v>8</v>
          </cell>
          <cell r="G162">
            <v>440.74</v>
          </cell>
        </row>
        <row r="163">
          <cell r="B163">
            <v>9</v>
          </cell>
          <cell r="G163">
            <v>498.42</v>
          </cell>
        </row>
        <row r="164">
          <cell r="B164">
            <v>10</v>
          </cell>
          <cell r="G164">
            <v>561.11</v>
          </cell>
        </row>
        <row r="165">
          <cell r="B165">
            <v>11</v>
          </cell>
          <cell r="G165">
            <v>815.95</v>
          </cell>
        </row>
        <row r="166">
          <cell r="B166">
            <v>12</v>
          </cell>
          <cell r="G166">
            <v>821.77</v>
          </cell>
        </row>
        <row r="167">
          <cell r="B167">
            <v>13</v>
          </cell>
          <cell r="G167">
            <v>942.3</v>
          </cell>
        </row>
        <row r="168">
          <cell r="B168">
            <v>14</v>
          </cell>
          <cell r="G168">
            <v>1007.93</v>
          </cell>
        </row>
        <row r="169">
          <cell r="B169">
            <v>15</v>
          </cell>
          <cell r="G169">
            <v>1030.5899999999999</v>
          </cell>
        </row>
        <row r="170">
          <cell r="B170">
            <v>16</v>
          </cell>
          <cell r="G170">
            <v>1095.67</v>
          </cell>
        </row>
        <row r="171">
          <cell r="B171">
            <v>17</v>
          </cell>
          <cell r="G171">
            <v>1149.81</v>
          </cell>
        </row>
        <row r="172">
          <cell r="B172">
            <v>18</v>
          </cell>
          <cell r="G172">
            <v>1156.56</v>
          </cell>
        </row>
        <row r="173">
          <cell r="B173">
            <v>19</v>
          </cell>
          <cell r="G173">
            <v>1162.43</v>
          </cell>
        </row>
        <row r="174">
          <cell r="B174">
            <v>20</v>
          </cell>
          <cell r="G174">
            <v>1182.3699999999999</v>
          </cell>
        </row>
        <row r="175">
          <cell r="B175">
            <v>21</v>
          </cell>
          <cell r="G175">
            <v>1270.49</v>
          </cell>
        </row>
        <row r="176">
          <cell r="B176">
            <v>22</v>
          </cell>
          <cell r="G176">
            <v>1310.81</v>
          </cell>
        </row>
        <row r="177">
          <cell r="B177">
            <v>23</v>
          </cell>
          <cell r="G177">
            <v>1480.85</v>
          </cell>
        </row>
        <row r="178">
          <cell r="B178">
            <v>24</v>
          </cell>
          <cell r="G178">
            <v>1556.69</v>
          </cell>
        </row>
        <row r="179">
          <cell r="B179">
            <v>25</v>
          </cell>
          <cell r="G179">
            <v>1583.04</v>
          </cell>
        </row>
        <row r="180">
          <cell r="B180">
            <v>26</v>
          </cell>
          <cell r="G180">
            <v>1756.57</v>
          </cell>
        </row>
        <row r="181">
          <cell r="B181">
            <v>27</v>
          </cell>
          <cell r="G181">
            <v>1838.45</v>
          </cell>
        </row>
        <row r="182">
          <cell r="B182">
            <v>28</v>
          </cell>
          <cell r="G182">
            <v>1891.44</v>
          </cell>
        </row>
        <row r="183">
          <cell r="B183">
            <v>29</v>
          </cell>
          <cell r="G183">
            <v>1892.82</v>
          </cell>
        </row>
        <row r="184">
          <cell r="B184">
            <v>30</v>
          </cell>
          <cell r="G184">
            <v>1920.73</v>
          </cell>
        </row>
        <row r="185">
          <cell r="B185">
            <v>31</v>
          </cell>
          <cell r="G185">
            <v>1951.18</v>
          </cell>
        </row>
        <row r="186">
          <cell r="B186">
            <v>32</v>
          </cell>
          <cell r="G186">
            <v>1985.6</v>
          </cell>
        </row>
        <row r="187">
          <cell r="B187">
            <v>33</v>
          </cell>
          <cell r="G187">
            <v>1989.17</v>
          </cell>
        </row>
        <row r="188">
          <cell r="B188">
            <v>34</v>
          </cell>
          <cell r="G188">
            <v>2153.46</v>
          </cell>
        </row>
        <row r="189">
          <cell r="B189">
            <v>35</v>
          </cell>
          <cell r="G189">
            <v>2301.2600000000002</v>
          </cell>
        </row>
        <row r="190">
          <cell r="B190">
            <v>36</v>
          </cell>
          <cell r="G190">
            <v>2377.21</v>
          </cell>
        </row>
        <row r="191">
          <cell r="B191">
            <v>37</v>
          </cell>
          <cell r="G191">
            <v>2392.04</v>
          </cell>
        </row>
        <row r="192">
          <cell r="B192">
            <v>38</v>
          </cell>
          <cell r="G192">
            <v>2417.21</v>
          </cell>
        </row>
        <row r="193">
          <cell r="B193">
            <v>39</v>
          </cell>
          <cell r="G193">
            <v>2454.52</v>
          </cell>
        </row>
        <row r="194">
          <cell r="B194">
            <v>40</v>
          </cell>
          <cell r="G194">
            <v>2696.96</v>
          </cell>
        </row>
        <row r="195">
          <cell r="B195">
            <v>41</v>
          </cell>
          <cell r="G195">
            <v>2810.4</v>
          </cell>
        </row>
        <row r="196">
          <cell r="B196">
            <v>42</v>
          </cell>
          <cell r="G196">
            <v>2947.89</v>
          </cell>
        </row>
        <row r="197">
          <cell r="B197">
            <v>43</v>
          </cell>
          <cell r="G197">
            <v>3395.58</v>
          </cell>
        </row>
        <row r="198">
          <cell r="B198">
            <v>44</v>
          </cell>
          <cell r="G198">
            <v>3413.98</v>
          </cell>
        </row>
        <row r="199">
          <cell r="B199">
            <v>45</v>
          </cell>
          <cell r="G199">
            <v>3474.12</v>
          </cell>
        </row>
        <row r="200">
          <cell r="B200">
            <v>46</v>
          </cell>
          <cell r="G200">
            <v>3594.22</v>
          </cell>
        </row>
        <row r="201">
          <cell r="B201">
            <v>47</v>
          </cell>
          <cell r="G201">
            <v>3651.87</v>
          </cell>
        </row>
        <row r="202">
          <cell r="B202">
            <v>48</v>
          </cell>
          <cell r="G202">
            <v>3787.27</v>
          </cell>
        </row>
        <row r="203">
          <cell r="B203">
            <v>49</v>
          </cell>
          <cell r="G203">
            <v>3787.83</v>
          </cell>
        </row>
        <row r="204">
          <cell r="B204">
            <v>50</v>
          </cell>
          <cell r="G204">
            <v>3869.5</v>
          </cell>
        </row>
        <row r="205">
          <cell r="B205">
            <v>51</v>
          </cell>
          <cell r="G205">
            <v>4120.13</v>
          </cell>
        </row>
        <row r="206">
          <cell r="B206">
            <v>52</v>
          </cell>
          <cell r="G206">
            <v>4203.24</v>
          </cell>
        </row>
        <row r="207">
          <cell r="B207">
            <v>53</v>
          </cell>
          <cell r="G207">
            <v>4530.05</v>
          </cell>
        </row>
        <row r="208">
          <cell r="B208">
            <v>54</v>
          </cell>
          <cell r="G208">
            <v>4533.83</v>
          </cell>
        </row>
        <row r="209">
          <cell r="B209">
            <v>55</v>
          </cell>
          <cell r="G209">
            <v>4537.1099999999997</v>
          </cell>
        </row>
        <row r="210">
          <cell r="B210">
            <v>56</v>
          </cell>
          <cell r="G210">
            <v>4587.84</v>
          </cell>
        </row>
        <row r="211">
          <cell r="B211">
            <v>57</v>
          </cell>
          <cell r="G211">
            <v>4625.26</v>
          </cell>
        </row>
        <row r="212">
          <cell r="B212">
            <v>58</v>
          </cell>
          <cell r="G212">
            <v>4812.43</v>
          </cell>
        </row>
        <row r="213">
          <cell r="B213">
            <v>59</v>
          </cell>
          <cell r="G213">
            <v>4907.0600000000004</v>
          </cell>
        </row>
        <row r="214">
          <cell r="B214">
            <v>60</v>
          </cell>
          <cell r="G214">
            <v>4924.72</v>
          </cell>
        </row>
        <row r="215">
          <cell r="B215">
            <v>61</v>
          </cell>
          <cell r="G215">
            <v>4945.09</v>
          </cell>
        </row>
        <row r="216">
          <cell r="B216">
            <v>62</v>
          </cell>
          <cell r="G216">
            <v>4984.58</v>
          </cell>
        </row>
        <row r="217">
          <cell r="B217">
            <v>63</v>
          </cell>
          <cell r="G217">
            <v>5636.68</v>
          </cell>
        </row>
        <row r="218">
          <cell r="B218">
            <v>64</v>
          </cell>
          <cell r="G218">
            <v>5809.1</v>
          </cell>
        </row>
        <row r="219">
          <cell r="B219">
            <v>65</v>
          </cell>
          <cell r="G219">
            <v>5815.31</v>
          </cell>
        </row>
        <row r="220">
          <cell r="B220">
            <v>66</v>
          </cell>
          <cell r="G220">
            <v>5941.89</v>
          </cell>
        </row>
        <row r="221">
          <cell r="B221">
            <v>67</v>
          </cell>
          <cell r="G221">
            <v>6060.74</v>
          </cell>
        </row>
        <row r="222">
          <cell r="B222">
            <v>68</v>
          </cell>
          <cell r="G222">
            <v>6151.57</v>
          </cell>
        </row>
        <row r="223">
          <cell r="B223">
            <v>69</v>
          </cell>
          <cell r="G223">
            <v>6204.4</v>
          </cell>
        </row>
        <row r="224">
          <cell r="B224">
            <v>70</v>
          </cell>
          <cell r="G224">
            <v>6206.39</v>
          </cell>
        </row>
        <row r="225">
          <cell r="B225">
            <v>71</v>
          </cell>
          <cell r="G225">
            <v>6240.61</v>
          </cell>
        </row>
        <row r="226">
          <cell r="B226">
            <v>72</v>
          </cell>
          <cell r="G226">
            <v>6249.58</v>
          </cell>
        </row>
        <row r="227">
          <cell r="B227">
            <v>73</v>
          </cell>
          <cell r="G227">
            <v>6402.43</v>
          </cell>
        </row>
        <row r="228">
          <cell r="B228">
            <v>74</v>
          </cell>
          <cell r="G228">
            <v>6425.44</v>
          </cell>
        </row>
        <row r="229">
          <cell r="B229">
            <v>75</v>
          </cell>
          <cell r="G229">
            <v>6602.84</v>
          </cell>
        </row>
        <row r="230">
          <cell r="B230">
            <v>76</v>
          </cell>
          <cell r="G230">
            <v>6688.11</v>
          </cell>
        </row>
        <row r="231">
          <cell r="B231">
            <v>77</v>
          </cell>
          <cell r="G231">
            <v>6760.08</v>
          </cell>
        </row>
        <row r="232">
          <cell r="B232">
            <v>78</v>
          </cell>
          <cell r="G232">
            <v>7115.79</v>
          </cell>
        </row>
        <row r="233">
          <cell r="B233">
            <v>79</v>
          </cell>
          <cell r="G233">
            <v>7571.15</v>
          </cell>
        </row>
        <row r="234">
          <cell r="B234">
            <v>80</v>
          </cell>
          <cell r="G234">
            <v>7717.34</v>
          </cell>
        </row>
        <row r="235">
          <cell r="B235">
            <v>81</v>
          </cell>
          <cell r="G235">
            <v>8012.32</v>
          </cell>
        </row>
        <row r="236">
          <cell r="B236">
            <v>82</v>
          </cell>
          <cell r="G236">
            <v>8306.3700000000008</v>
          </cell>
        </row>
        <row r="237">
          <cell r="B237">
            <v>83</v>
          </cell>
          <cell r="G237">
            <v>8328.2199999999993</v>
          </cell>
        </row>
        <row r="238">
          <cell r="B238">
            <v>84</v>
          </cell>
          <cell r="G238">
            <v>8415.01</v>
          </cell>
        </row>
        <row r="239">
          <cell r="B239">
            <v>85</v>
          </cell>
          <cell r="G239">
            <v>8491.02</v>
          </cell>
        </row>
        <row r="240">
          <cell r="B240">
            <v>86</v>
          </cell>
          <cell r="G240">
            <v>8520.5300000000007</v>
          </cell>
        </row>
        <row r="241">
          <cell r="B241">
            <v>87</v>
          </cell>
          <cell r="G241">
            <v>8549.83</v>
          </cell>
        </row>
        <row r="242">
          <cell r="B242">
            <v>88</v>
          </cell>
          <cell r="G242">
            <v>8894.85</v>
          </cell>
        </row>
        <row r="243">
          <cell r="B243">
            <v>89</v>
          </cell>
          <cell r="G243">
            <v>8906.61</v>
          </cell>
        </row>
        <row r="244">
          <cell r="B244">
            <v>90</v>
          </cell>
          <cell r="G244">
            <v>8936.31</v>
          </cell>
        </row>
        <row r="245">
          <cell r="B245">
            <v>91</v>
          </cell>
          <cell r="G245">
            <v>9872.9599999999991</v>
          </cell>
        </row>
        <row r="246">
          <cell r="B246">
            <v>92</v>
          </cell>
          <cell r="G246">
            <v>10927.15</v>
          </cell>
        </row>
        <row r="247">
          <cell r="B247">
            <v>93</v>
          </cell>
          <cell r="G247">
            <v>11047.72</v>
          </cell>
        </row>
        <row r="248">
          <cell r="B248">
            <v>94</v>
          </cell>
          <cell r="G248">
            <v>11047.74</v>
          </cell>
        </row>
        <row r="249">
          <cell r="B249">
            <v>95</v>
          </cell>
          <cell r="G249">
            <v>11089.54</v>
          </cell>
        </row>
        <row r="250">
          <cell r="B250">
            <v>96</v>
          </cell>
          <cell r="G250">
            <v>11172.06</v>
          </cell>
        </row>
        <row r="251">
          <cell r="B251">
            <v>97</v>
          </cell>
          <cell r="G251">
            <v>11253.07</v>
          </cell>
        </row>
        <row r="252">
          <cell r="B252">
            <v>98</v>
          </cell>
          <cell r="G252">
            <v>12187.74</v>
          </cell>
        </row>
        <row r="253">
          <cell r="B253">
            <v>99</v>
          </cell>
          <cell r="G253">
            <v>12194.9</v>
          </cell>
        </row>
        <row r="254">
          <cell r="B254">
            <v>100</v>
          </cell>
          <cell r="G254">
            <v>12349.22</v>
          </cell>
        </row>
        <row r="255">
          <cell r="B255">
            <v>101</v>
          </cell>
          <cell r="G255">
            <v>12540.46</v>
          </cell>
        </row>
        <row r="256">
          <cell r="B256">
            <v>102</v>
          </cell>
          <cell r="G256">
            <v>12581.48</v>
          </cell>
        </row>
        <row r="257">
          <cell r="B257">
            <v>103</v>
          </cell>
          <cell r="G257">
            <v>12845.37</v>
          </cell>
        </row>
        <row r="258">
          <cell r="B258">
            <v>104</v>
          </cell>
          <cell r="G258">
            <v>13574.79</v>
          </cell>
        </row>
        <row r="259">
          <cell r="B259">
            <v>105</v>
          </cell>
          <cell r="G259">
            <v>13883.13</v>
          </cell>
        </row>
        <row r="260">
          <cell r="B260">
            <v>106</v>
          </cell>
          <cell r="G260">
            <v>14667.33</v>
          </cell>
        </row>
        <row r="261">
          <cell r="B261">
            <v>107</v>
          </cell>
          <cell r="G261">
            <v>15138.9</v>
          </cell>
        </row>
        <row r="262">
          <cell r="B262">
            <v>108</v>
          </cell>
          <cell r="G262">
            <v>15195.63</v>
          </cell>
        </row>
        <row r="263">
          <cell r="B263">
            <v>109</v>
          </cell>
          <cell r="G263">
            <v>15282.28</v>
          </cell>
        </row>
        <row r="264">
          <cell r="B264">
            <v>110</v>
          </cell>
          <cell r="G264">
            <v>15825.28</v>
          </cell>
        </row>
        <row r="265">
          <cell r="B265">
            <v>111</v>
          </cell>
          <cell r="G265">
            <v>16231.44</v>
          </cell>
        </row>
        <row r="266">
          <cell r="B266">
            <v>112</v>
          </cell>
          <cell r="G266">
            <v>19142.34</v>
          </cell>
        </row>
        <row r="267">
          <cell r="B267">
            <v>113</v>
          </cell>
          <cell r="G267">
            <v>19858</v>
          </cell>
        </row>
        <row r="268">
          <cell r="B268">
            <v>114</v>
          </cell>
          <cell r="G268">
            <v>20072.52</v>
          </cell>
        </row>
        <row r="269">
          <cell r="B269">
            <v>115</v>
          </cell>
          <cell r="G269">
            <v>20255.28</v>
          </cell>
        </row>
        <row r="270">
          <cell r="B270">
            <v>116</v>
          </cell>
          <cell r="G270">
            <v>20341.72</v>
          </cell>
        </row>
        <row r="271">
          <cell r="B271">
            <v>117</v>
          </cell>
          <cell r="G271">
            <v>20550.080000000002</v>
          </cell>
        </row>
        <row r="272">
          <cell r="B272">
            <v>118</v>
          </cell>
          <cell r="G272">
            <v>22016.959999999999</v>
          </cell>
        </row>
        <row r="273">
          <cell r="B273">
            <v>119</v>
          </cell>
          <cell r="G273">
            <v>22947.58</v>
          </cell>
        </row>
        <row r="274">
          <cell r="B274">
            <v>120</v>
          </cell>
          <cell r="G274">
            <v>23310.33</v>
          </cell>
        </row>
        <row r="275">
          <cell r="B275">
            <v>121</v>
          </cell>
          <cell r="G275">
            <v>24528.25</v>
          </cell>
        </row>
        <row r="276">
          <cell r="B276">
            <v>122</v>
          </cell>
          <cell r="G276">
            <v>24736.17</v>
          </cell>
        </row>
        <row r="277">
          <cell r="B277">
            <v>123</v>
          </cell>
          <cell r="G277">
            <v>24821.91</v>
          </cell>
        </row>
        <row r="278">
          <cell r="B278">
            <v>124</v>
          </cell>
          <cell r="G278">
            <v>25270.28</v>
          </cell>
        </row>
        <row r="279">
          <cell r="B279">
            <v>125</v>
          </cell>
          <cell r="G279">
            <v>25739.49</v>
          </cell>
        </row>
        <row r="280">
          <cell r="B280">
            <v>126</v>
          </cell>
          <cell r="G280">
            <v>25834.93</v>
          </cell>
        </row>
        <row r="281">
          <cell r="B281">
            <v>127</v>
          </cell>
          <cell r="G281">
            <v>25427.21</v>
          </cell>
        </row>
        <row r="282">
          <cell r="B282">
            <v>128</v>
          </cell>
          <cell r="G282">
            <v>27489.5</v>
          </cell>
        </row>
        <row r="283">
          <cell r="B283">
            <v>129</v>
          </cell>
          <cell r="G283">
            <v>28066.07</v>
          </cell>
        </row>
        <row r="284">
          <cell r="B284">
            <v>130</v>
          </cell>
          <cell r="G284">
            <v>29696.81</v>
          </cell>
        </row>
        <row r="285">
          <cell r="B285" t="str">
            <v>OC1-2</v>
          </cell>
          <cell r="C285" t="str">
            <v>JEFE DE DEPTO. DE DIR. DE ÁREA "D"</v>
          </cell>
          <cell r="D285" t="str">
            <v>OC1</v>
          </cell>
          <cell r="E285">
            <v>6082.05</v>
          </cell>
          <cell r="F285">
            <v>15679.54</v>
          </cell>
          <cell r="H285">
            <v>6191.55</v>
          </cell>
          <cell r="I285">
            <v>15961.75</v>
          </cell>
          <cell r="K285">
            <v>6191.5268999999998</v>
          </cell>
          <cell r="L285">
            <v>15961.771720000001</v>
          </cell>
        </row>
        <row r="286">
          <cell r="B286" t="str">
            <v>1OC1-2</v>
          </cell>
          <cell r="G286">
            <v>3561.91</v>
          </cell>
        </row>
        <row r="287">
          <cell r="B287" t="str">
            <v>2OC1-2</v>
          </cell>
          <cell r="G287">
            <v>5090.6400000000003</v>
          </cell>
        </row>
        <row r="288">
          <cell r="B288" t="str">
            <v>3OC1-2</v>
          </cell>
          <cell r="G288">
            <v>7417.05</v>
          </cell>
        </row>
        <row r="289">
          <cell r="B289" t="str">
            <v>4OC1-2</v>
          </cell>
          <cell r="G289">
            <v>8515.57</v>
          </cell>
        </row>
        <row r="290">
          <cell r="B290" t="str">
            <v>OC2</v>
          </cell>
          <cell r="C290" t="str">
            <v>ASESOR TÉCNICO DE DIR. GRAL.</v>
          </cell>
          <cell r="D290" t="str">
            <v>OC2</v>
          </cell>
          <cell r="E290">
            <v>6256.97</v>
          </cell>
          <cell r="F290">
            <v>18551.25</v>
          </cell>
          <cell r="G290">
            <v>19708.72</v>
          </cell>
          <cell r="H290">
            <v>6369.6</v>
          </cell>
          <cell r="I290">
            <v>18885.149999999998</v>
          </cell>
          <cell r="K290">
            <v>6369.5954600000005</v>
          </cell>
          <cell r="L290">
            <v>18885.16</v>
          </cell>
        </row>
        <row r="291">
          <cell r="B291" t="str">
            <v>1OC2</v>
          </cell>
          <cell r="G291">
            <v>21272.240000000002</v>
          </cell>
        </row>
        <row r="292">
          <cell r="B292" t="str">
            <v>OC2-1</v>
          </cell>
          <cell r="C292" t="str">
            <v>ENCARGADO DE ACDOS. DE DIR. DE A. Y CENTROS</v>
          </cell>
          <cell r="D292" t="str">
            <v>OC2</v>
          </cell>
          <cell r="E292">
            <v>5998.19</v>
          </cell>
          <cell r="F292">
            <v>18810.03</v>
          </cell>
          <cell r="H292">
            <v>6106.1500000000005</v>
          </cell>
          <cell r="I292">
            <v>19148.599999999999</v>
          </cell>
          <cell r="K292">
            <v>6106.1574199999995</v>
          </cell>
          <cell r="L292">
            <v>19148.599999999999</v>
          </cell>
        </row>
        <row r="293">
          <cell r="B293" t="str">
            <v>1OC2-1</v>
          </cell>
          <cell r="G293">
            <v>426.36</v>
          </cell>
        </row>
        <row r="294">
          <cell r="B294" t="str">
            <v>2OC2-1</v>
          </cell>
          <cell r="G294">
            <v>580.07000000000005</v>
          </cell>
        </row>
        <row r="295">
          <cell r="B295" t="str">
            <v>3OC2-1</v>
          </cell>
          <cell r="G295">
            <v>785.52</v>
          </cell>
        </row>
        <row r="296">
          <cell r="B296" t="str">
            <v>4OC2-1</v>
          </cell>
          <cell r="G296">
            <v>2954.25</v>
          </cell>
        </row>
        <row r="297">
          <cell r="B297" t="str">
            <v>5OC2-1</v>
          </cell>
          <cell r="G297">
            <v>3375.77</v>
          </cell>
        </row>
        <row r="298">
          <cell r="B298" t="str">
            <v>6OC2-1</v>
          </cell>
          <cell r="G298">
            <v>4790.3500000000004</v>
          </cell>
        </row>
        <row r="299">
          <cell r="B299" t="str">
            <v>7OC2-1</v>
          </cell>
          <cell r="G299">
            <v>5963.87</v>
          </cell>
        </row>
        <row r="300">
          <cell r="B300" t="str">
            <v>8OC2-1</v>
          </cell>
          <cell r="G300">
            <v>6732.93</v>
          </cell>
        </row>
        <row r="301">
          <cell r="B301" t="str">
            <v>9OC2-1</v>
          </cell>
          <cell r="G301">
            <v>12789.71</v>
          </cell>
        </row>
        <row r="302">
          <cell r="B302" t="str">
            <v>10OC2-1</v>
          </cell>
          <cell r="G302">
            <v>14514.97</v>
          </cell>
        </row>
        <row r="303">
          <cell r="B303" t="str">
            <v>11OC2-1</v>
          </cell>
          <cell r="G303">
            <v>17509.57</v>
          </cell>
        </row>
        <row r="304">
          <cell r="B304" t="str">
            <v>12OC2-1</v>
          </cell>
          <cell r="G304">
            <v>18808.330000000002</v>
          </cell>
        </row>
        <row r="305">
          <cell r="B305" t="str">
            <v>13OC2-1</v>
          </cell>
          <cell r="G305">
            <v>19990.64</v>
          </cell>
        </row>
        <row r="306">
          <cell r="B306" t="str">
            <v>OC3</v>
          </cell>
          <cell r="C306" t="str">
            <v>JEFE DE DEPTO. DE INVESTIGACIÓN Y DOCENCIA "E"</v>
          </cell>
          <cell r="D306" t="str">
            <v>OC3</v>
          </cell>
          <cell r="E306">
            <v>7648.08</v>
          </cell>
          <cell r="F306">
            <v>20633.29</v>
          </cell>
          <cell r="G306">
            <v>11561.86</v>
          </cell>
          <cell r="H306">
            <v>7785.75</v>
          </cell>
          <cell r="I306">
            <v>21004.699999999997</v>
          </cell>
          <cell r="K306">
            <v>7785.7454399999997</v>
          </cell>
          <cell r="L306">
            <v>21004.68</v>
          </cell>
        </row>
        <row r="307">
          <cell r="B307" t="str">
            <v>OC3-1</v>
          </cell>
          <cell r="C307" t="str">
            <v>SRIO. PARTICULAR DE SECRETARIO GRAL.</v>
          </cell>
          <cell r="D307" t="str">
            <v>OC3</v>
          </cell>
          <cell r="E307">
            <v>6881.64</v>
          </cell>
          <cell r="F307">
            <v>21399.73</v>
          </cell>
          <cell r="H307">
            <v>7005.5</v>
          </cell>
          <cell r="I307">
            <v>21784.9</v>
          </cell>
          <cell r="K307">
            <v>7005.5095200000005</v>
          </cell>
          <cell r="L307">
            <v>21784.92</v>
          </cell>
        </row>
        <row r="308">
          <cell r="B308" t="str">
            <v>1OC3-1</v>
          </cell>
          <cell r="G308">
            <v>806.05</v>
          </cell>
        </row>
        <row r="309">
          <cell r="B309" t="str">
            <v>2OC3-1</v>
          </cell>
          <cell r="G309">
            <v>6390.65</v>
          </cell>
        </row>
        <row r="313">
          <cell r="B313" t="str">
            <v>LB2</v>
          </cell>
          <cell r="C313" t="str">
            <v>SECRETARIO EJECUTIVO</v>
          </cell>
          <cell r="D313" t="str">
            <v>LB2</v>
          </cell>
          <cell r="E313">
            <v>19899.71</v>
          </cell>
          <cell r="F313">
            <v>91679.96</v>
          </cell>
          <cell r="G313">
            <v>20257.900000000001</v>
          </cell>
          <cell r="H313">
            <v>93330.2</v>
          </cell>
          <cell r="I313">
            <v>20257.904780000001</v>
          </cell>
          <cell r="J313">
            <v>93330.199280000001</v>
          </cell>
        </row>
        <row r="314">
          <cell r="B314" t="str">
            <v>MA1</v>
          </cell>
          <cell r="C314" t="str">
            <v>DIRECTOR</v>
          </cell>
          <cell r="D314" t="str">
            <v>MA1</v>
          </cell>
          <cell r="E314">
            <v>14352.71</v>
          </cell>
          <cell r="F314">
            <v>32772.720000000001</v>
          </cell>
          <cell r="G314">
            <v>14611.05</v>
          </cell>
          <cell r="H314">
            <v>33362.65</v>
          </cell>
          <cell r="I314">
            <v>14611.058779999999</v>
          </cell>
          <cell r="J314">
            <v>33362.628960000002</v>
          </cell>
        </row>
        <row r="315">
          <cell r="B315" t="str">
            <v>1MA1</v>
          </cell>
          <cell r="C315" t="str">
            <v>CONTRALOR INTERNO</v>
          </cell>
          <cell r="D315" t="str">
            <v>MA1</v>
          </cell>
          <cell r="E315">
            <v>14352.71</v>
          </cell>
          <cell r="F315">
            <v>32772.720000000001</v>
          </cell>
          <cell r="G315">
            <v>14611.05</v>
          </cell>
          <cell r="H315">
            <v>33362.65</v>
          </cell>
          <cell r="I315">
            <v>14611.058779999999</v>
          </cell>
          <cell r="J315">
            <v>33362.628960000002</v>
          </cell>
        </row>
        <row r="316">
          <cell r="B316" t="str">
            <v>OC2</v>
          </cell>
          <cell r="C316" t="str">
            <v>JEFE DE DIVISIÓN</v>
          </cell>
          <cell r="D316" t="str">
            <v>OC2</v>
          </cell>
          <cell r="E316">
            <v>7445.35</v>
          </cell>
          <cell r="F316">
            <v>17362.87</v>
          </cell>
          <cell r="G316">
            <v>7579.35</v>
          </cell>
          <cell r="H316">
            <v>17675.399999999998</v>
          </cell>
          <cell r="I316">
            <v>7579.3663000000006</v>
          </cell>
          <cell r="J316">
            <v>17675.39</v>
          </cell>
        </row>
        <row r="317">
          <cell r="B317" t="str">
            <v>1OC2</v>
          </cell>
          <cell r="C317" t="str">
            <v>SRIO. PARTICULAR DE SECRETARIO EJECUTIVO</v>
          </cell>
          <cell r="D317" t="str">
            <v>OC2</v>
          </cell>
          <cell r="E317">
            <v>5921.53</v>
          </cell>
          <cell r="F317">
            <v>18886.689999999999</v>
          </cell>
          <cell r="G317">
            <v>6028.1</v>
          </cell>
          <cell r="H317">
            <v>19226.649999999998</v>
          </cell>
          <cell r="I317">
            <v>6028.1175400000002</v>
          </cell>
          <cell r="J317">
            <v>19226.64</v>
          </cell>
        </row>
        <row r="318">
          <cell r="B318" t="str">
            <v>OA1</v>
          </cell>
          <cell r="C318" t="str">
            <v>ASESOR DE SECRETARIO EJECUTIVO</v>
          </cell>
          <cell r="D318" t="str">
            <v>OA1</v>
          </cell>
          <cell r="E318">
            <v>4399.1899999999996</v>
          </cell>
          <cell r="F318">
            <v>12345.65</v>
          </cell>
          <cell r="G318">
            <v>4478.4000000000005</v>
          </cell>
          <cell r="H318">
            <v>12567.849999999999</v>
          </cell>
          <cell r="I318">
            <v>4478.3754199999994</v>
          </cell>
          <cell r="J318">
            <v>12567.8717</v>
          </cell>
        </row>
        <row r="322">
          <cell r="B322" t="str">
            <v>LB2</v>
          </cell>
          <cell r="C322" t="str">
            <v>SECRETARIO EJECUTIVO</v>
          </cell>
          <cell r="D322" t="str">
            <v>LB2</v>
          </cell>
          <cell r="E322">
            <v>19090.939999999999</v>
          </cell>
          <cell r="F322">
            <v>92488.73</v>
          </cell>
          <cell r="G322">
            <v>19434.599999999999</v>
          </cell>
          <cell r="H322">
            <v>94153.5</v>
          </cell>
          <cell r="I322">
            <v>19434.57692</v>
          </cell>
          <cell r="J322">
            <v>94153.52</v>
          </cell>
        </row>
        <row r="323">
          <cell r="B323" t="str">
            <v>MA2</v>
          </cell>
          <cell r="C323" t="str">
            <v>DIRECTOR DE ÁREA</v>
          </cell>
          <cell r="D323" t="str">
            <v>MA2</v>
          </cell>
          <cell r="E323">
            <v>13769.38</v>
          </cell>
          <cell r="F323">
            <v>41367.370000000003</v>
          </cell>
          <cell r="G323">
            <v>14017.25</v>
          </cell>
          <cell r="H323">
            <v>42112</v>
          </cell>
          <cell r="I323">
            <v>14017.22884</v>
          </cell>
          <cell r="J323">
            <v>42111.99</v>
          </cell>
        </row>
        <row r="324">
          <cell r="B324" t="str">
            <v>1MA2</v>
          </cell>
          <cell r="C324" t="str">
            <v>CONTRALOR INTERNO</v>
          </cell>
          <cell r="D324" t="str">
            <v>MA2</v>
          </cell>
          <cell r="E324">
            <v>13769.38</v>
          </cell>
          <cell r="F324">
            <v>41367.370000000003</v>
          </cell>
          <cell r="G324">
            <v>14017.25</v>
          </cell>
          <cell r="H324">
            <v>42112</v>
          </cell>
          <cell r="I324">
            <v>14017.22884</v>
          </cell>
          <cell r="J324">
            <v>42111.99</v>
          </cell>
        </row>
        <row r="325">
          <cell r="B325" t="str">
            <v>OC2</v>
          </cell>
          <cell r="C325" t="str">
            <v>JEFE DE DEPARTAMENTO</v>
          </cell>
          <cell r="D325" t="str">
            <v>OC2</v>
          </cell>
          <cell r="E325">
            <v>7142.75</v>
          </cell>
          <cell r="F325">
            <v>17665.47</v>
          </cell>
          <cell r="G325">
            <v>7271.3</v>
          </cell>
          <cell r="H325">
            <v>17983.45</v>
          </cell>
          <cell r="I325">
            <v>7271.3195000000005</v>
          </cell>
          <cell r="J325">
            <v>17983.439999999999</v>
          </cell>
        </row>
        <row r="326">
          <cell r="B326" t="str">
            <v>1OC2</v>
          </cell>
          <cell r="C326" t="str">
            <v>SRIO. PARTICULAR DE SECRETARIO EJECUTIVO</v>
          </cell>
          <cell r="D326" t="str">
            <v>OC2</v>
          </cell>
          <cell r="E326">
            <v>5888.85</v>
          </cell>
          <cell r="F326">
            <v>18919.37</v>
          </cell>
          <cell r="G326">
            <v>5994.85</v>
          </cell>
          <cell r="H326">
            <v>19259.900000000001</v>
          </cell>
          <cell r="I326">
            <v>5994.8493000000008</v>
          </cell>
          <cell r="J326">
            <v>19259.91</v>
          </cell>
        </row>
        <row r="327">
          <cell r="B327" t="str">
            <v>OA1</v>
          </cell>
          <cell r="C327" t="str">
            <v>ASESOR DE SECRETARIO EJECUTIVO</v>
          </cell>
          <cell r="D327" t="str">
            <v>OA1</v>
          </cell>
          <cell r="E327">
            <v>4389.79</v>
          </cell>
          <cell r="F327">
            <v>12355.05</v>
          </cell>
          <cell r="G327">
            <v>4468.8</v>
          </cell>
          <cell r="H327">
            <v>12577.449999999999</v>
          </cell>
          <cell r="I327">
            <v>4468.8062200000004</v>
          </cell>
          <cell r="J327">
            <v>12577.4409</v>
          </cell>
        </row>
        <row r="331">
          <cell r="B331" t="str">
            <v>KB1</v>
          </cell>
          <cell r="C331" t="str">
            <v>DIRECTOR GENERAL</v>
          </cell>
          <cell r="D331" t="str">
            <v>KB1</v>
          </cell>
          <cell r="E331">
            <v>23623.55</v>
          </cell>
          <cell r="F331">
            <v>109800.77</v>
          </cell>
          <cell r="G331">
            <v>24048.75</v>
          </cell>
          <cell r="H331">
            <v>111777.2</v>
          </cell>
          <cell r="I331">
            <v>24048.7739</v>
          </cell>
          <cell r="J331">
            <v>111777.2</v>
          </cell>
        </row>
        <row r="332">
          <cell r="B332" t="str">
            <v>MC3</v>
          </cell>
          <cell r="C332" t="str">
            <v>SECRETARIO</v>
          </cell>
          <cell r="D332" t="str">
            <v>MC3</v>
          </cell>
          <cell r="E332">
            <v>18153.3</v>
          </cell>
          <cell r="F332">
            <v>75515.23</v>
          </cell>
          <cell r="G332">
            <v>18480.05</v>
          </cell>
          <cell r="H332">
            <v>76874.5</v>
          </cell>
          <cell r="I332">
            <v>18480.059399999998</v>
          </cell>
          <cell r="J332">
            <v>76874.5</v>
          </cell>
        </row>
        <row r="333">
          <cell r="B333" t="str">
            <v>MA1</v>
          </cell>
          <cell r="C333" t="str">
            <v>CONTRALOR INTERNO</v>
          </cell>
          <cell r="D333" t="str">
            <v>MA1</v>
          </cell>
          <cell r="E333">
            <v>14352.71</v>
          </cell>
          <cell r="F333">
            <v>32772.720000000001</v>
          </cell>
          <cell r="G333">
            <v>14611.05</v>
          </cell>
          <cell r="H333">
            <v>33362.65</v>
          </cell>
          <cell r="I333">
            <v>14611.058779999999</v>
          </cell>
          <cell r="J333">
            <v>33362.629999999997</v>
          </cell>
        </row>
        <row r="334">
          <cell r="B334" t="str">
            <v>1MC3</v>
          </cell>
          <cell r="C334" t="str">
            <v>DIRECTOR DE UNIDAD</v>
          </cell>
          <cell r="D334" t="str">
            <v>MC3</v>
          </cell>
          <cell r="E334">
            <v>27229.94</v>
          </cell>
          <cell r="F334">
            <v>66438.58</v>
          </cell>
          <cell r="G334">
            <v>27720.1</v>
          </cell>
          <cell r="H334">
            <v>67634.5</v>
          </cell>
          <cell r="I334">
            <v>27720.07892</v>
          </cell>
          <cell r="J334">
            <v>67634.48</v>
          </cell>
        </row>
        <row r="335">
          <cell r="B335" t="str">
            <v>2MC3</v>
          </cell>
          <cell r="C335" t="str">
            <v>DIRECTOR DE UNIDAD</v>
          </cell>
          <cell r="D335" t="str">
            <v>MC3</v>
          </cell>
          <cell r="E335">
            <v>25414.61</v>
          </cell>
          <cell r="F335">
            <v>68253.91</v>
          </cell>
          <cell r="G335">
            <v>25872.05</v>
          </cell>
          <cell r="H335">
            <v>69482.5</v>
          </cell>
          <cell r="I335">
            <v>25872.072980000001</v>
          </cell>
          <cell r="J335">
            <v>69482.490000000005</v>
          </cell>
        </row>
        <row r="336">
          <cell r="B336" t="str">
            <v>1MA1</v>
          </cell>
          <cell r="C336" t="str">
            <v>DIRECTOR DE UNIDAD</v>
          </cell>
          <cell r="D336" t="str">
            <v>MA1</v>
          </cell>
          <cell r="E336">
            <v>14352.71</v>
          </cell>
          <cell r="F336">
            <v>32772.720000000001</v>
          </cell>
          <cell r="G336">
            <v>14611.05</v>
          </cell>
          <cell r="H336">
            <v>33362.65</v>
          </cell>
          <cell r="I336">
            <v>14611.058779999999</v>
          </cell>
          <cell r="J336">
            <v>33362.629999999997</v>
          </cell>
        </row>
        <row r="337">
          <cell r="B337" t="str">
            <v>NA1</v>
          </cell>
          <cell r="C337" t="str">
            <v>SUBDIRECTOR</v>
          </cell>
          <cell r="D337" t="str">
            <v>NA1</v>
          </cell>
          <cell r="E337">
            <v>8721.25</v>
          </cell>
          <cell r="F337">
            <v>16086.97</v>
          </cell>
          <cell r="G337">
            <v>8878.25</v>
          </cell>
          <cell r="H337">
            <v>16376.55</v>
          </cell>
          <cell r="I337">
            <v>8878.2325000000001</v>
          </cell>
          <cell r="J337">
            <v>16376.53</v>
          </cell>
        </row>
        <row r="338">
          <cell r="B338" t="str">
            <v>OA1</v>
          </cell>
          <cell r="C338" t="str">
            <v>JEFE DE DEPARTAMENTO</v>
          </cell>
          <cell r="D338" t="str">
            <v>OA1</v>
          </cell>
          <cell r="E338">
            <v>5310.13</v>
          </cell>
          <cell r="F338">
            <v>11434.71</v>
          </cell>
          <cell r="G338">
            <v>5405.7</v>
          </cell>
          <cell r="H338">
            <v>11640.55</v>
          </cell>
          <cell r="I338">
            <v>5405.71234</v>
          </cell>
          <cell r="J338">
            <v>11640.54</v>
          </cell>
        </row>
        <row r="339">
          <cell r="B339" t="str">
            <v>NA3</v>
          </cell>
          <cell r="C339" t="str">
            <v>SUBDIRECTOR</v>
          </cell>
          <cell r="D339" t="str">
            <v>NA3</v>
          </cell>
          <cell r="E339">
            <v>13081.88</v>
          </cell>
          <cell r="F339">
            <v>19158.259999999998</v>
          </cell>
          <cell r="G339">
            <v>13317.349999999999</v>
          </cell>
          <cell r="H339">
            <v>19503.099999999999</v>
          </cell>
          <cell r="I339">
            <v>13317.35384</v>
          </cell>
          <cell r="J339">
            <v>19503.11</v>
          </cell>
        </row>
        <row r="340">
          <cell r="B340" t="str">
            <v>NA2</v>
          </cell>
          <cell r="C340" t="str">
            <v>SUBDIRECTOR</v>
          </cell>
          <cell r="D340" t="str">
            <v>NA2</v>
          </cell>
          <cell r="E340">
            <v>12209.75</v>
          </cell>
          <cell r="F340">
            <v>15947.58</v>
          </cell>
          <cell r="G340">
            <v>12429.55</v>
          </cell>
          <cell r="H340">
            <v>16234.65</v>
          </cell>
          <cell r="I340">
            <v>12429.5255</v>
          </cell>
          <cell r="J340">
            <v>16234.63</v>
          </cell>
        </row>
        <row r="341">
          <cell r="B341" t="str">
            <v>1NA1</v>
          </cell>
          <cell r="C341" t="str">
            <v>SUBDIRECTOR</v>
          </cell>
          <cell r="D341" t="str">
            <v>NA1</v>
          </cell>
          <cell r="E341">
            <v>8721.25</v>
          </cell>
          <cell r="F341">
            <v>16086.97</v>
          </cell>
          <cell r="G341">
            <v>8878.25</v>
          </cell>
          <cell r="H341">
            <v>16376.55</v>
          </cell>
          <cell r="I341">
            <v>8878.2325000000001</v>
          </cell>
          <cell r="J341">
            <v>16376.53</v>
          </cell>
        </row>
        <row r="342">
          <cell r="B342" t="str">
            <v>OA2</v>
          </cell>
          <cell r="C342" t="str">
            <v>JEFE DE DEPARTAMENTO</v>
          </cell>
          <cell r="D342" t="str">
            <v>OA2</v>
          </cell>
          <cell r="E342">
            <v>7434.19</v>
          </cell>
          <cell r="F342">
            <v>11654.93</v>
          </cell>
          <cell r="G342">
            <v>7568</v>
          </cell>
          <cell r="H342">
            <v>11864.7</v>
          </cell>
          <cell r="I342">
            <v>7568.0054199999995</v>
          </cell>
          <cell r="J342">
            <v>11864.71</v>
          </cell>
        </row>
        <row r="365">
          <cell r="B365" t="str">
            <v>LA1</v>
          </cell>
          <cell r="C365" t="str">
            <v>DIRECTOR GENERAL</v>
          </cell>
          <cell r="D365" t="str">
            <v>LA1</v>
          </cell>
          <cell r="E365">
            <v>14218.58</v>
          </cell>
          <cell r="F365">
            <v>70151.679999999993</v>
          </cell>
          <cell r="G365">
            <v>14474.5</v>
          </cell>
          <cell r="H365">
            <v>71414.399999999994</v>
          </cell>
          <cell r="I365">
            <v>14474.514440000001</v>
          </cell>
          <cell r="J365">
            <v>71414.42</v>
          </cell>
        </row>
        <row r="366">
          <cell r="B366" t="str">
            <v>NB2</v>
          </cell>
          <cell r="C366" t="str">
            <v>DIRECTOR DE ÁREA</v>
          </cell>
          <cell r="D366" t="str">
            <v>NB2</v>
          </cell>
          <cell r="E366">
            <v>9905.24</v>
          </cell>
          <cell r="F366">
            <v>23038.83</v>
          </cell>
          <cell r="G366">
            <v>10083.549999999999</v>
          </cell>
          <cell r="H366">
            <v>23453.55</v>
          </cell>
          <cell r="I366">
            <v>10083.534320000001</v>
          </cell>
          <cell r="J366">
            <v>23453.528940000004</v>
          </cell>
        </row>
        <row r="367">
          <cell r="B367" t="str">
            <v>NA1</v>
          </cell>
          <cell r="C367" t="str">
            <v>DIRECTOR DE PLANTEL</v>
          </cell>
          <cell r="D367" t="str">
            <v>NA1</v>
          </cell>
          <cell r="E367">
            <v>5074.55</v>
          </cell>
          <cell r="F367">
            <v>19733.669999999998</v>
          </cell>
          <cell r="G367">
            <v>5165.9000000000005</v>
          </cell>
          <cell r="H367">
            <v>20088.849999999999</v>
          </cell>
          <cell r="I367">
            <v>5165.8919000000005</v>
          </cell>
          <cell r="J367">
            <v>20088.87</v>
          </cell>
        </row>
        <row r="368">
          <cell r="B368" t="str">
            <v>OB2</v>
          </cell>
          <cell r="C368" t="str">
            <v>SUBDIRECTOR</v>
          </cell>
          <cell r="D368" t="str">
            <v>OB2</v>
          </cell>
          <cell r="E368">
            <v>6547.07</v>
          </cell>
          <cell r="F368">
            <v>15214.52</v>
          </cell>
          <cell r="G368">
            <v>6664.9</v>
          </cell>
          <cell r="H368">
            <v>15488.4</v>
          </cell>
          <cell r="I368">
            <v>6664.9172600000002</v>
          </cell>
          <cell r="J368">
            <v>15488.381360000001</v>
          </cell>
        </row>
        <row r="369">
          <cell r="B369" t="str">
            <v>OA1</v>
          </cell>
          <cell r="C369" t="str">
            <v>SUBDIRECTOR</v>
          </cell>
          <cell r="D369" t="str">
            <v>OA1</v>
          </cell>
          <cell r="E369">
            <v>6547.07</v>
          </cell>
          <cell r="F369">
            <v>10197.77</v>
          </cell>
          <cell r="G369">
            <v>6664.9</v>
          </cell>
          <cell r="H369">
            <v>10381.349999999999</v>
          </cell>
          <cell r="I369">
            <v>6664.9172600000002</v>
          </cell>
          <cell r="J369">
            <v>10381.32986</v>
          </cell>
        </row>
        <row r="370">
          <cell r="B370" t="str">
            <v>1OA1</v>
          </cell>
          <cell r="C370" t="str">
            <v>SUBDIRECTOR DE PLANTEL</v>
          </cell>
          <cell r="D370" t="str">
            <v>OA1</v>
          </cell>
          <cell r="E370">
            <v>4274.6499999999996</v>
          </cell>
          <cell r="F370">
            <v>12470.19</v>
          </cell>
          <cell r="G370">
            <v>4351.6000000000004</v>
          </cell>
          <cell r="H370">
            <v>12694.65</v>
          </cell>
          <cell r="I370">
            <v>4351.5936999999994</v>
          </cell>
          <cell r="J370">
            <v>12694.66</v>
          </cell>
        </row>
        <row r="371">
          <cell r="B371" t="str">
            <v>1OB2</v>
          </cell>
          <cell r="C371" t="str">
            <v>SECRETARIO PARTICULAR DE DIRECTOR GENERAL</v>
          </cell>
          <cell r="D371" t="str">
            <v>OB2</v>
          </cell>
          <cell r="E371">
            <v>6547.07</v>
          </cell>
          <cell r="F371">
            <v>15214.52</v>
          </cell>
          <cell r="G371">
            <v>6664.9</v>
          </cell>
          <cell r="H371">
            <v>15488.4</v>
          </cell>
          <cell r="I371">
            <v>6664.9172600000002</v>
          </cell>
          <cell r="J371">
            <v>15488.381360000001</v>
          </cell>
        </row>
        <row r="372">
          <cell r="B372" t="str">
            <v>PA1</v>
          </cell>
          <cell r="C372" t="str">
            <v>JEFE DE DEPARTAMENTO</v>
          </cell>
          <cell r="D372" t="str">
            <v>PA1</v>
          </cell>
          <cell r="E372">
            <v>4314.3500000000004</v>
          </cell>
          <cell r="F372">
            <v>9321.15</v>
          </cell>
          <cell r="G372">
            <v>4392</v>
          </cell>
          <cell r="H372">
            <v>9488.9499999999989</v>
          </cell>
          <cell r="I372">
            <v>4392</v>
          </cell>
          <cell r="J372">
            <v>9488.94</v>
          </cell>
        </row>
        <row r="396">
          <cell r="B396" t="str">
            <v>KC2</v>
          </cell>
          <cell r="C396" t="str">
            <v>DIRECTOR GRAL. Y COORD. GRAL. OTITULAR DE ENTIDAD</v>
          </cell>
          <cell r="D396" t="str">
            <v>KC2</v>
          </cell>
          <cell r="E396">
            <v>17318.150000000001</v>
          </cell>
          <cell r="F396">
            <v>151543.67999999999</v>
          </cell>
          <cell r="G396">
            <v>17629.899999999998</v>
          </cell>
          <cell r="H396">
            <v>154271.44999999998</v>
          </cell>
          <cell r="I396">
            <v>17629.876700000001</v>
          </cell>
          <cell r="J396">
            <v>154271.47</v>
          </cell>
        </row>
        <row r="397">
          <cell r="B397" t="str">
            <v>MC2</v>
          </cell>
          <cell r="C397" t="str">
            <v>DIRECTOR DE ÁREA</v>
          </cell>
          <cell r="D397" t="str">
            <v>MC2</v>
          </cell>
          <cell r="E397">
            <v>11347.95</v>
          </cell>
          <cell r="F397">
            <v>66064.05</v>
          </cell>
          <cell r="G397">
            <v>11552.2</v>
          </cell>
          <cell r="H397">
            <v>67253.2</v>
          </cell>
          <cell r="I397">
            <v>11552.213100000001</v>
          </cell>
          <cell r="J397">
            <v>67253.210000000006</v>
          </cell>
        </row>
        <row r="398">
          <cell r="B398" t="str">
            <v>MA2</v>
          </cell>
          <cell r="C398" t="str">
            <v>DIRECTOR DE ÁREA</v>
          </cell>
          <cell r="D398" t="str">
            <v>MA2</v>
          </cell>
          <cell r="E398">
            <v>8012.9</v>
          </cell>
          <cell r="F398">
            <v>47123.85</v>
          </cell>
          <cell r="G398">
            <v>8157.1500000000005</v>
          </cell>
          <cell r="H398">
            <v>47972.1</v>
          </cell>
          <cell r="I398">
            <v>8157.1322</v>
          </cell>
          <cell r="J398">
            <v>47972.08</v>
          </cell>
        </row>
        <row r="399">
          <cell r="B399" t="str">
            <v>NC2</v>
          </cell>
          <cell r="C399" t="str">
            <v>SUBDIRECTOR DE ÁREA</v>
          </cell>
          <cell r="D399" t="str">
            <v>NC2</v>
          </cell>
          <cell r="E399">
            <v>8012.9</v>
          </cell>
          <cell r="F399">
            <v>31190.54</v>
          </cell>
          <cell r="G399">
            <v>8157.1500000000005</v>
          </cell>
          <cell r="H399">
            <v>31751.95</v>
          </cell>
          <cell r="I399">
            <v>8157.1322</v>
          </cell>
          <cell r="J399">
            <v>31751.97</v>
          </cell>
        </row>
        <row r="400">
          <cell r="B400" t="str">
            <v>NB2</v>
          </cell>
          <cell r="C400" t="str">
            <v>SUBDIRECTOR DE ÁREA</v>
          </cell>
          <cell r="D400" t="str">
            <v>NB2</v>
          </cell>
          <cell r="E400">
            <v>5651.85</v>
          </cell>
          <cell r="F400">
            <v>27292.22</v>
          </cell>
          <cell r="G400">
            <v>5753.6</v>
          </cell>
          <cell r="H400">
            <v>27783.5</v>
          </cell>
          <cell r="I400">
            <v>5753.5833000000002</v>
          </cell>
          <cell r="J400">
            <v>27783.479960000001</v>
          </cell>
        </row>
        <row r="401">
          <cell r="B401" t="str">
            <v>NA2</v>
          </cell>
          <cell r="C401" t="str">
            <v>SUBDIRECTOR DE ÁREA</v>
          </cell>
          <cell r="D401" t="str">
            <v>NA2</v>
          </cell>
          <cell r="E401">
            <v>5074.55</v>
          </cell>
          <cell r="F401">
            <v>23082.78</v>
          </cell>
          <cell r="G401">
            <v>5165.9000000000005</v>
          </cell>
          <cell r="H401">
            <v>23498.25</v>
          </cell>
          <cell r="I401">
            <v>5165.8919000000005</v>
          </cell>
          <cell r="J401">
            <v>23498.270039999999</v>
          </cell>
        </row>
        <row r="402">
          <cell r="B402" t="str">
            <v>OA1</v>
          </cell>
          <cell r="C402" t="str">
            <v>JEFE DE DEPARTAMENTO</v>
          </cell>
          <cell r="D402" t="str">
            <v>OA1</v>
          </cell>
          <cell r="E402">
            <v>4274.6499999999996</v>
          </cell>
          <cell r="F402">
            <v>12470.19</v>
          </cell>
          <cell r="G402">
            <v>4576.05</v>
          </cell>
          <cell r="H402">
            <v>12470.2</v>
          </cell>
          <cell r="I402">
            <v>4576.0600000000004</v>
          </cell>
          <cell r="J402">
            <v>12470.19</v>
          </cell>
        </row>
      </sheetData>
      <sheetData sheetId="1"/>
      <sheetData sheetId="2"/>
      <sheetData sheetId="3"/>
      <sheetData sheetId="4"/>
      <sheetData sheetId="5"/>
      <sheetData sheetId="6"/>
      <sheetData sheetId="7"/>
      <sheetData sheetId="8"/>
      <sheetData sheetId="9"/>
      <sheetData sheetId="10"/>
      <sheetData sheetId="11">
        <row r="11">
          <cell r="B11" t="str">
            <v>JC1</v>
          </cell>
        </row>
      </sheetData>
      <sheetData sheetId="12"/>
      <sheetData sheetId="13"/>
      <sheetData sheetId="14"/>
      <sheetData sheetId="15"/>
      <sheetData sheetId="16"/>
      <sheetData sheetId="17">
        <row r="8">
          <cell r="A8">
            <v>200</v>
          </cell>
        </row>
      </sheetData>
      <sheetData sheetId="18"/>
      <sheetData sheetId="19"/>
      <sheetData sheetId="20"/>
      <sheetData sheetId="21">
        <row r="1">
          <cell r="A1" t="str">
            <v>FORMATO</v>
          </cell>
        </row>
      </sheetData>
      <sheetData sheetId="22"/>
      <sheetData sheetId="23" refreshError="1"/>
      <sheetData sheetId="24"/>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row r="394">
          <cell r="C394" t="str">
            <v>DIRECTOR DE CECYT "A"</v>
          </cell>
        </row>
      </sheetData>
      <sheetData sheetId="37"/>
      <sheetData sheetId="38"/>
      <sheetData sheetId="39"/>
      <sheetData sheetId="40"/>
      <sheetData sheetId="41"/>
      <sheetData sheetId="42"/>
      <sheetData sheetId="43">
        <row r="1">
          <cell r="A1" t="str">
            <v>FORMATO</v>
          </cell>
          <cell r="B1" t="str">
            <v>ENTIDAD</v>
          </cell>
          <cell r="C1" t="str">
            <v>PE</v>
          </cell>
          <cell r="D1" t="str">
            <v>TG</v>
          </cell>
          <cell r="E1" t="str">
            <v>AI</v>
          </cell>
          <cell r="F1" t="str">
            <v>PROYECTO</v>
          </cell>
          <cell r="G1" t="str">
            <v>U_R</v>
          </cell>
          <cell r="H1" t="str">
            <v>PARTIDA</v>
          </cell>
          <cell r="I1" t="str">
            <v>PUESTO</v>
          </cell>
          <cell r="J1" t="str">
            <v>NIVEL</v>
          </cell>
          <cell r="K1" t="str">
            <v>ZONA</v>
          </cell>
          <cell r="L1" t="str">
            <v>NUM_PLAZA</v>
          </cell>
          <cell r="M1" t="str">
            <v>TOT_HORA</v>
          </cell>
          <cell r="N1" t="str">
            <v>PERCEP</v>
          </cell>
          <cell r="O1" t="str">
            <v>HM</v>
          </cell>
          <cell r="P1" t="str">
            <v>VIGENCIA</v>
          </cell>
          <cell r="Q1" t="str">
            <v>P1509</v>
          </cell>
          <cell r="R1" t="str">
            <v>P1306</v>
          </cell>
          <cell r="S1" t="str">
            <v>P1305V</v>
          </cell>
          <cell r="T1" t="str">
            <v>P1401</v>
          </cell>
          <cell r="U1" t="str">
            <v>P1403</v>
          </cell>
          <cell r="V1" t="str">
            <v>P1404</v>
          </cell>
          <cell r="W1" t="str">
            <v>P1508</v>
          </cell>
          <cell r="X1" t="str">
            <v>P1301</v>
          </cell>
          <cell r="Y1" t="str">
            <v>P1407</v>
          </cell>
          <cell r="Z1" t="str">
            <v>P1601</v>
          </cell>
          <cell r="AA1" t="str">
            <v>P1507D</v>
          </cell>
          <cell r="AB1" t="str">
            <v>P1507S</v>
          </cell>
          <cell r="AC1" t="str">
            <v>P1507P</v>
          </cell>
          <cell r="AD1" t="str">
            <v>P1408</v>
          </cell>
          <cell r="AE1" t="str">
            <v>P1305P</v>
          </cell>
          <cell r="AF1" t="str">
            <v>P1308</v>
          </cell>
          <cell r="AG1" t="str">
            <v>P1322</v>
          </cell>
          <cell r="AH1" t="str">
            <v>P1325A</v>
          </cell>
          <cell r="AI1" t="str">
            <v>P1325F</v>
          </cell>
          <cell r="AJ1" t="str">
            <v>P1507A</v>
          </cell>
          <cell r="AK1" t="str">
            <v>P1507B</v>
          </cell>
          <cell r="AL1" t="str">
            <v>P1507BD</v>
          </cell>
          <cell r="AM1" t="str">
            <v>P1507R</v>
          </cell>
          <cell r="AN1" t="str">
            <v>P1204</v>
          </cell>
          <cell r="AO1" t="str">
            <v>L11</v>
          </cell>
          <cell r="AP1" t="str">
            <v>L12</v>
          </cell>
          <cell r="AQ1" t="str">
            <v>L13</v>
          </cell>
          <cell r="AR1" t="str">
            <v>L14</v>
          </cell>
          <cell r="AS1" t="str">
            <v>L15</v>
          </cell>
          <cell r="AT1" t="str">
            <v>L16</v>
          </cell>
          <cell r="AU1" t="str">
            <v>L17</v>
          </cell>
          <cell r="AV1" t="str">
            <v>L18</v>
          </cell>
          <cell r="AW1" t="str">
            <v>L19</v>
          </cell>
          <cell r="AX1" t="str">
            <v>L20</v>
          </cell>
          <cell r="AY1" t="str">
            <v>ICAP</v>
          </cell>
        </row>
        <row r="2">
          <cell r="A2">
            <v>2</v>
          </cell>
          <cell r="B2" t="str">
            <v>12</v>
          </cell>
          <cell r="C2" t="str">
            <v>000</v>
          </cell>
          <cell r="D2" t="str">
            <v>1</v>
          </cell>
          <cell r="E2" t="str">
            <v>101</v>
          </cell>
          <cell r="F2" t="str">
            <v>N000</v>
          </cell>
          <cell r="G2" t="str">
            <v>100</v>
          </cell>
          <cell r="H2" t="str">
            <v>1103</v>
          </cell>
          <cell r="I2" t="str">
            <v>A01803</v>
          </cell>
          <cell r="J2" t="str">
            <v>19</v>
          </cell>
          <cell r="K2" t="str">
            <v>2</v>
          </cell>
          <cell r="L2">
            <v>6</v>
          </cell>
          <cell r="M2">
            <v>0</v>
          </cell>
          <cell r="N2">
            <v>2120.3000000000002</v>
          </cell>
          <cell r="O2" t="str">
            <v>M</v>
          </cell>
          <cell r="P2" t="str">
            <v>00000000</v>
          </cell>
          <cell r="Q2">
            <v>0</v>
          </cell>
          <cell r="R2">
            <v>306.27</v>
          </cell>
          <cell r="S2">
            <v>58.9</v>
          </cell>
          <cell r="T2">
            <v>270.33999999999997</v>
          </cell>
          <cell r="U2">
            <v>106.02</v>
          </cell>
          <cell r="V2">
            <v>38.17</v>
          </cell>
          <cell r="W2">
            <v>42.41</v>
          </cell>
          <cell r="X2">
            <v>91</v>
          </cell>
          <cell r="Y2">
            <v>0</v>
          </cell>
          <cell r="Z2">
            <v>56.59</v>
          </cell>
          <cell r="AA2">
            <v>77</v>
          </cell>
          <cell r="AB2">
            <v>96</v>
          </cell>
          <cell r="AC2">
            <v>80</v>
          </cell>
          <cell r="AD2">
            <v>13.49</v>
          </cell>
          <cell r="AE2">
            <v>0</v>
          </cell>
          <cell r="AF2">
            <v>0</v>
          </cell>
          <cell r="AG2">
            <v>0</v>
          </cell>
          <cell r="AH2">
            <v>0</v>
          </cell>
          <cell r="AI2">
            <v>0</v>
          </cell>
          <cell r="AJ2">
            <v>0</v>
          </cell>
          <cell r="AK2">
            <v>0</v>
          </cell>
          <cell r="AL2">
            <v>0</v>
          </cell>
          <cell r="AM2">
            <v>0</v>
          </cell>
          <cell r="AN2">
            <v>0</v>
          </cell>
          <cell r="AY2">
            <v>241667.28</v>
          </cell>
        </row>
        <row r="3">
          <cell r="A3">
            <v>2</v>
          </cell>
          <cell r="B3" t="str">
            <v>12</v>
          </cell>
          <cell r="C3" t="str">
            <v>000</v>
          </cell>
          <cell r="D3" t="str">
            <v>1</v>
          </cell>
          <cell r="E3" t="str">
            <v>101</v>
          </cell>
          <cell r="F3" t="str">
            <v>N000</v>
          </cell>
          <cell r="G3" t="str">
            <v>100</v>
          </cell>
          <cell r="H3" t="str">
            <v>1103</v>
          </cell>
          <cell r="I3" t="str">
            <v>A01805</v>
          </cell>
          <cell r="J3" t="str">
            <v>21</v>
          </cell>
          <cell r="K3" t="str">
            <v>2</v>
          </cell>
          <cell r="L3">
            <v>5</v>
          </cell>
          <cell r="M3">
            <v>0</v>
          </cell>
          <cell r="N3">
            <v>2238.1999999999998</v>
          </cell>
          <cell r="O3" t="str">
            <v>M</v>
          </cell>
          <cell r="P3" t="str">
            <v>00000000</v>
          </cell>
          <cell r="Q3">
            <v>0</v>
          </cell>
          <cell r="R3">
            <v>323.3</v>
          </cell>
          <cell r="S3">
            <v>62.17</v>
          </cell>
          <cell r="T3">
            <v>285.37</v>
          </cell>
          <cell r="U3">
            <v>111.91</v>
          </cell>
          <cell r="V3">
            <v>40.29</v>
          </cell>
          <cell r="W3">
            <v>44.76</v>
          </cell>
          <cell r="X3">
            <v>36.799999999999997</v>
          </cell>
          <cell r="Y3">
            <v>0</v>
          </cell>
          <cell r="Z3">
            <v>58.27</v>
          </cell>
          <cell r="AA3">
            <v>77</v>
          </cell>
          <cell r="AB3">
            <v>96</v>
          </cell>
          <cell r="AC3">
            <v>80</v>
          </cell>
          <cell r="AD3">
            <v>13.49</v>
          </cell>
          <cell r="AE3">
            <v>0</v>
          </cell>
          <cell r="AF3">
            <v>0</v>
          </cell>
          <cell r="AG3">
            <v>0</v>
          </cell>
          <cell r="AH3">
            <v>0</v>
          </cell>
          <cell r="AI3">
            <v>0</v>
          </cell>
          <cell r="AJ3">
            <v>0</v>
          </cell>
          <cell r="AK3">
            <v>0</v>
          </cell>
          <cell r="AL3">
            <v>0</v>
          </cell>
          <cell r="AM3">
            <v>0</v>
          </cell>
          <cell r="AN3">
            <v>0</v>
          </cell>
          <cell r="AY3">
            <v>208053.6</v>
          </cell>
        </row>
        <row r="4">
          <cell r="A4">
            <v>2</v>
          </cell>
          <cell r="B4" t="str">
            <v>12</v>
          </cell>
          <cell r="C4" t="str">
            <v>000</v>
          </cell>
          <cell r="D4" t="str">
            <v>1</v>
          </cell>
          <cell r="E4" t="str">
            <v>101</v>
          </cell>
          <cell r="F4" t="str">
            <v>N000</v>
          </cell>
          <cell r="G4" t="str">
            <v>100</v>
          </cell>
          <cell r="H4" t="str">
            <v>1103</v>
          </cell>
          <cell r="I4" t="str">
            <v>A01806</v>
          </cell>
          <cell r="J4" t="str">
            <v>25</v>
          </cell>
          <cell r="K4" t="str">
            <v>2</v>
          </cell>
          <cell r="L4">
            <v>2</v>
          </cell>
          <cell r="M4">
            <v>0</v>
          </cell>
          <cell r="N4">
            <v>2572.4</v>
          </cell>
          <cell r="O4" t="str">
            <v>M</v>
          </cell>
          <cell r="P4" t="str">
            <v>00000000</v>
          </cell>
          <cell r="Q4">
            <v>0</v>
          </cell>
          <cell r="R4">
            <v>371.57</v>
          </cell>
          <cell r="S4">
            <v>71.459999999999994</v>
          </cell>
          <cell r="T4">
            <v>327.98</v>
          </cell>
          <cell r="U4">
            <v>128.62</v>
          </cell>
          <cell r="V4">
            <v>46.3</v>
          </cell>
          <cell r="W4">
            <v>51.45</v>
          </cell>
          <cell r="X4">
            <v>68.5</v>
          </cell>
          <cell r="Y4">
            <v>0</v>
          </cell>
          <cell r="Z4">
            <v>66.739999999999995</v>
          </cell>
          <cell r="AA4">
            <v>77</v>
          </cell>
          <cell r="AB4">
            <v>96</v>
          </cell>
          <cell r="AC4">
            <v>80</v>
          </cell>
          <cell r="AD4">
            <v>13.49</v>
          </cell>
          <cell r="AE4">
            <v>0</v>
          </cell>
          <cell r="AF4">
            <v>0</v>
          </cell>
          <cell r="AG4">
            <v>0</v>
          </cell>
          <cell r="AH4">
            <v>0</v>
          </cell>
          <cell r="AI4">
            <v>0</v>
          </cell>
          <cell r="AJ4">
            <v>0</v>
          </cell>
          <cell r="AK4">
            <v>0</v>
          </cell>
          <cell r="AL4">
            <v>0</v>
          </cell>
          <cell r="AM4">
            <v>0</v>
          </cell>
          <cell r="AN4">
            <v>0</v>
          </cell>
          <cell r="AY4">
            <v>95316.24</v>
          </cell>
        </row>
        <row r="5">
          <cell r="A5">
            <v>2</v>
          </cell>
          <cell r="B5" t="str">
            <v>12</v>
          </cell>
          <cell r="C5" t="str">
            <v>000</v>
          </cell>
          <cell r="D5" t="str">
            <v>1</v>
          </cell>
          <cell r="E5" t="str">
            <v>101</v>
          </cell>
          <cell r="F5" t="str">
            <v>N000</v>
          </cell>
          <cell r="G5" t="str">
            <v>100</v>
          </cell>
          <cell r="H5" t="str">
            <v>1103</v>
          </cell>
          <cell r="I5" t="str">
            <v>A01807</v>
          </cell>
          <cell r="J5" t="str">
            <v>27</v>
          </cell>
          <cell r="K5" t="str">
            <v>2</v>
          </cell>
          <cell r="L5">
            <v>6</v>
          </cell>
          <cell r="M5">
            <v>0</v>
          </cell>
          <cell r="N5">
            <v>2817.8</v>
          </cell>
          <cell r="O5" t="str">
            <v>M</v>
          </cell>
          <cell r="P5" t="str">
            <v>00000000</v>
          </cell>
          <cell r="Q5">
            <v>0</v>
          </cell>
          <cell r="R5">
            <v>407.02</v>
          </cell>
          <cell r="S5">
            <v>78.27</v>
          </cell>
          <cell r="T5">
            <v>359.27</v>
          </cell>
          <cell r="U5">
            <v>140.88999999999999</v>
          </cell>
          <cell r="V5">
            <v>50.72</v>
          </cell>
          <cell r="W5">
            <v>56.36</v>
          </cell>
          <cell r="X5">
            <v>41.17</v>
          </cell>
          <cell r="Y5">
            <v>0</v>
          </cell>
          <cell r="Z5">
            <v>71.95</v>
          </cell>
          <cell r="AA5">
            <v>77</v>
          </cell>
          <cell r="AB5">
            <v>96</v>
          </cell>
          <cell r="AC5">
            <v>80</v>
          </cell>
          <cell r="AD5">
            <v>13.49</v>
          </cell>
          <cell r="AE5">
            <v>0</v>
          </cell>
          <cell r="AF5">
            <v>0</v>
          </cell>
          <cell r="AG5">
            <v>0</v>
          </cell>
          <cell r="AH5">
            <v>0</v>
          </cell>
          <cell r="AI5">
            <v>0</v>
          </cell>
          <cell r="AJ5">
            <v>0</v>
          </cell>
          <cell r="AK5">
            <v>0</v>
          </cell>
          <cell r="AL5">
            <v>0</v>
          </cell>
          <cell r="AM5">
            <v>0</v>
          </cell>
          <cell r="AN5">
            <v>0</v>
          </cell>
          <cell r="AY5">
            <v>308875.68</v>
          </cell>
        </row>
        <row r="6">
          <cell r="A6">
            <v>2</v>
          </cell>
          <cell r="B6" t="str">
            <v>12</v>
          </cell>
          <cell r="C6" t="str">
            <v>000</v>
          </cell>
          <cell r="D6" t="str">
            <v>1</v>
          </cell>
          <cell r="E6" t="str">
            <v>101</v>
          </cell>
          <cell r="F6" t="str">
            <v>N000</v>
          </cell>
          <cell r="G6" t="str">
            <v>100</v>
          </cell>
          <cell r="H6" t="str">
            <v>1103</v>
          </cell>
          <cell r="I6" t="str">
            <v>A03803</v>
          </cell>
          <cell r="J6" t="str">
            <v>20</v>
          </cell>
          <cell r="K6" t="str">
            <v>2</v>
          </cell>
          <cell r="L6">
            <v>1</v>
          </cell>
          <cell r="M6">
            <v>0</v>
          </cell>
          <cell r="N6">
            <v>2138.85</v>
          </cell>
          <cell r="O6" t="str">
            <v>M</v>
          </cell>
          <cell r="P6" t="str">
            <v>00000000</v>
          </cell>
          <cell r="Q6">
            <v>0</v>
          </cell>
          <cell r="R6">
            <v>308.94</v>
          </cell>
          <cell r="S6">
            <v>59.41</v>
          </cell>
          <cell r="T6">
            <v>272.7</v>
          </cell>
          <cell r="U6">
            <v>106.94</v>
          </cell>
          <cell r="V6">
            <v>38.5</v>
          </cell>
          <cell r="W6">
            <v>42.78</v>
          </cell>
          <cell r="X6">
            <v>0</v>
          </cell>
          <cell r="Y6">
            <v>0</v>
          </cell>
          <cell r="Z6">
            <v>55.2</v>
          </cell>
          <cell r="AA6">
            <v>77</v>
          </cell>
          <cell r="AB6">
            <v>96</v>
          </cell>
          <cell r="AC6">
            <v>80</v>
          </cell>
          <cell r="AD6">
            <v>13.49</v>
          </cell>
          <cell r="AE6">
            <v>0</v>
          </cell>
          <cell r="AF6">
            <v>0</v>
          </cell>
          <cell r="AG6">
            <v>0</v>
          </cell>
          <cell r="AH6">
            <v>0</v>
          </cell>
          <cell r="AI6">
            <v>0</v>
          </cell>
          <cell r="AJ6">
            <v>0</v>
          </cell>
          <cell r="AK6">
            <v>0</v>
          </cell>
          <cell r="AL6">
            <v>0</v>
          </cell>
          <cell r="AM6">
            <v>0</v>
          </cell>
          <cell r="AN6">
            <v>0</v>
          </cell>
          <cell r="AY6">
            <v>39477.72</v>
          </cell>
        </row>
        <row r="7">
          <cell r="A7">
            <v>2</v>
          </cell>
          <cell r="B7" t="str">
            <v>12</v>
          </cell>
          <cell r="C7" t="str">
            <v>000</v>
          </cell>
          <cell r="D7" t="str">
            <v>1</v>
          </cell>
          <cell r="E7" t="str">
            <v>101</v>
          </cell>
          <cell r="F7" t="str">
            <v>N000</v>
          </cell>
          <cell r="G7" t="str">
            <v>100</v>
          </cell>
          <cell r="H7" t="str">
            <v>1103</v>
          </cell>
          <cell r="I7" t="str">
            <v>A03804</v>
          </cell>
          <cell r="J7" t="str">
            <v>23</v>
          </cell>
          <cell r="K7" t="str">
            <v>2</v>
          </cell>
          <cell r="L7">
            <v>1</v>
          </cell>
          <cell r="M7">
            <v>0</v>
          </cell>
          <cell r="N7">
            <v>2451.25</v>
          </cell>
          <cell r="O7" t="str">
            <v>M</v>
          </cell>
          <cell r="P7" t="str">
            <v>00000000</v>
          </cell>
          <cell r="Q7">
            <v>0</v>
          </cell>
          <cell r="R7">
            <v>354.07</v>
          </cell>
          <cell r="S7">
            <v>68.09</v>
          </cell>
          <cell r="T7">
            <v>312.52999999999997</v>
          </cell>
          <cell r="U7">
            <v>122.56</v>
          </cell>
          <cell r="V7">
            <v>44.12</v>
          </cell>
          <cell r="W7">
            <v>49.02</v>
          </cell>
          <cell r="X7">
            <v>46</v>
          </cell>
          <cell r="Y7">
            <v>0</v>
          </cell>
          <cell r="Z7">
            <v>63.45</v>
          </cell>
          <cell r="AA7">
            <v>77</v>
          </cell>
          <cell r="AB7">
            <v>96</v>
          </cell>
          <cell r="AC7">
            <v>80</v>
          </cell>
          <cell r="AD7">
            <v>13.49</v>
          </cell>
          <cell r="AE7">
            <v>0</v>
          </cell>
          <cell r="AF7">
            <v>0</v>
          </cell>
          <cell r="AG7">
            <v>0</v>
          </cell>
          <cell r="AH7">
            <v>0</v>
          </cell>
          <cell r="AI7">
            <v>0</v>
          </cell>
          <cell r="AJ7">
            <v>0</v>
          </cell>
          <cell r="AK7">
            <v>0</v>
          </cell>
          <cell r="AL7">
            <v>0</v>
          </cell>
          <cell r="AM7">
            <v>0</v>
          </cell>
          <cell r="AN7">
            <v>0</v>
          </cell>
          <cell r="AY7">
            <v>45330.96</v>
          </cell>
        </row>
        <row r="8">
          <cell r="A8">
            <v>2</v>
          </cell>
          <cell r="B8" t="str">
            <v>12</v>
          </cell>
          <cell r="C8" t="str">
            <v>000</v>
          </cell>
          <cell r="D8" t="str">
            <v>1</v>
          </cell>
          <cell r="E8" t="str">
            <v>101</v>
          </cell>
          <cell r="F8" t="str">
            <v>N000</v>
          </cell>
          <cell r="G8" t="str">
            <v>100</v>
          </cell>
          <cell r="H8" t="str">
            <v>1103</v>
          </cell>
          <cell r="I8" t="str">
            <v>CFMC01</v>
          </cell>
          <cell r="J8" t="str">
            <v>MC01</v>
          </cell>
          <cell r="K8" t="str">
            <v>1</v>
          </cell>
          <cell r="L8">
            <v>5</v>
          </cell>
          <cell r="M8">
            <v>0</v>
          </cell>
          <cell r="N8">
            <v>4311.3999999999996</v>
          </cell>
          <cell r="O8" t="str">
            <v>M</v>
          </cell>
          <cell r="P8" t="str">
            <v>00000000</v>
          </cell>
          <cell r="Q8">
            <v>12403.8</v>
          </cell>
          <cell r="R8">
            <v>622.76</v>
          </cell>
          <cell r="S8">
            <v>119.76</v>
          </cell>
          <cell r="T8">
            <v>549.70000000000005</v>
          </cell>
          <cell r="U8">
            <v>215.57</v>
          </cell>
          <cell r="V8">
            <v>300.88</v>
          </cell>
          <cell r="W8">
            <v>86.23</v>
          </cell>
          <cell r="X8">
            <v>56.6</v>
          </cell>
          <cell r="Y8">
            <v>835.76</v>
          </cell>
          <cell r="Z8">
            <v>351.83</v>
          </cell>
          <cell r="AA8">
            <v>77</v>
          </cell>
          <cell r="AB8">
            <v>0</v>
          </cell>
          <cell r="AC8">
            <v>0</v>
          </cell>
          <cell r="AD8">
            <v>13.49</v>
          </cell>
          <cell r="AE8">
            <v>0</v>
          </cell>
          <cell r="AF8">
            <v>0</v>
          </cell>
          <cell r="AG8">
            <v>0</v>
          </cell>
          <cell r="AH8">
            <v>0</v>
          </cell>
          <cell r="AI8">
            <v>0</v>
          </cell>
          <cell r="AJ8">
            <v>0</v>
          </cell>
          <cell r="AK8">
            <v>0</v>
          </cell>
          <cell r="AL8">
            <v>0</v>
          </cell>
          <cell r="AM8">
            <v>0</v>
          </cell>
          <cell r="AN8">
            <v>0</v>
          </cell>
          <cell r="AY8">
            <v>1196686.8</v>
          </cell>
        </row>
        <row r="9">
          <cell r="A9">
            <v>2</v>
          </cell>
          <cell r="B9" t="str">
            <v>12</v>
          </cell>
          <cell r="C9" t="str">
            <v>000</v>
          </cell>
          <cell r="D9" t="str">
            <v>1</v>
          </cell>
          <cell r="E9" t="str">
            <v>101</v>
          </cell>
          <cell r="F9" t="str">
            <v>N000</v>
          </cell>
          <cell r="G9" t="str">
            <v>100</v>
          </cell>
          <cell r="H9" t="str">
            <v>1103</v>
          </cell>
          <cell r="I9" t="str">
            <v>CFMC03</v>
          </cell>
          <cell r="J9" t="str">
            <v>MC03</v>
          </cell>
          <cell r="K9" t="str">
            <v>1</v>
          </cell>
          <cell r="L9">
            <v>5</v>
          </cell>
          <cell r="M9">
            <v>0</v>
          </cell>
          <cell r="N9">
            <v>4311.3999999999996</v>
          </cell>
          <cell r="O9" t="str">
            <v>M</v>
          </cell>
          <cell r="P9" t="str">
            <v>00000000</v>
          </cell>
          <cell r="Q9">
            <v>11306.9</v>
          </cell>
          <cell r="R9">
            <v>622.76</v>
          </cell>
          <cell r="S9">
            <v>119.76</v>
          </cell>
          <cell r="T9">
            <v>549.70000000000005</v>
          </cell>
          <cell r="U9">
            <v>215.57</v>
          </cell>
          <cell r="V9">
            <v>281.13</v>
          </cell>
          <cell r="W9">
            <v>86.23</v>
          </cell>
          <cell r="X9">
            <v>49</v>
          </cell>
          <cell r="Y9">
            <v>780.91</v>
          </cell>
          <cell r="Z9">
            <v>329.74</v>
          </cell>
          <cell r="AA9">
            <v>77</v>
          </cell>
          <cell r="AB9">
            <v>0</v>
          </cell>
          <cell r="AC9">
            <v>0</v>
          </cell>
          <cell r="AD9">
            <v>13.49</v>
          </cell>
          <cell r="AE9">
            <v>0</v>
          </cell>
          <cell r="AF9">
            <v>0</v>
          </cell>
          <cell r="AG9">
            <v>0</v>
          </cell>
          <cell r="AH9">
            <v>0</v>
          </cell>
          <cell r="AI9">
            <v>0</v>
          </cell>
          <cell r="AJ9">
            <v>0</v>
          </cell>
          <cell r="AK9">
            <v>0</v>
          </cell>
          <cell r="AL9">
            <v>0</v>
          </cell>
          <cell r="AM9">
            <v>0</v>
          </cell>
          <cell r="AN9">
            <v>0</v>
          </cell>
          <cell r="AY9">
            <v>1124615.3999999999</v>
          </cell>
        </row>
        <row r="10">
          <cell r="A10">
            <v>2</v>
          </cell>
          <cell r="B10" t="str">
            <v>12</v>
          </cell>
          <cell r="C10" t="str">
            <v>000</v>
          </cell>
          <cell r="D10" t="str">
            <v>1</v>
          </cell>
          <cell r="E10" t="str">
            <v>101</v>
          </cell>
          <cell r="F10" t="str">
            <v>N000</v>
          </cell>
          <cell r="G10" t="str">
            <v>100</v>
          </cell>
          <cell r="H10" t="str">
            <v>1103</v>
          </cell>
          <cell r="I10" t="str">
            <v>CFMD07</v>
          </cell>
          <cell r="J10" t="str">
            <v>MD07</v>
          </cell>
          <cell r="K10" t="str">
            <v>1</v>
          </cell>
          <cell r="L10">
            <v>1</v>
          </cell>
          <cell r="M10">
            <v>0</v>
          </cell>
          <cell r="N10">
            <v>14852.65</v>
          </cell>
          <cell r="O10" t="str">
            <v>M</v>
          </cell>
          <cell r="P10" t="str">
            <v>00000000</v>
          </cell>
          <cell r="Q10">
            <v>107662.45</v>
          </cell>
          <cell r="R10">
            <v>2145.38</v>
          </cell>
          <cell r="S10">
            <v>412.57</v>
          </cell>
          <cell r="T10">
            <v>1893.71</v>
          </cell>
          <cell r="U10">
            <v>742.63</v>
          </cell>
          <cell r="V10">
            <v>2205.27</v>
          </cell>
          <cell r="W10">
            <v>297.05</v>
          </cell>
          <cell r="X10">
            <v>0</v>
          </cell>
          <cell r="Y10">
            <v>6125.76</v>
          </cell>
          <cell r="Z10">
            <v>2503</v>
          </cell>
          <cell r="AA10">
            <v>77</v>
          </cell>
          <cell r="AB10">
            <v>0</v>
          </cell>
          <cell r="AC10">
            <v>0</v>
          </cell>
          <cell r="AD10">
            <v>13.49</v>
          </cell>
          <cell r="AE10">
            <v>0</v>
          </cell>
          <cell r="AF10">
            <v>0</v>
          </cell>
          <cell r="AG10">
            <v>0</v>
          </cell>
          <cell r="AH10">
            <v>0</v>
          </cell>
          <cell r="AI10">
            <v>0</v>
          </cell>
          <cell r="AJ10">
            <v>0</v>
          </cell>
          <cell r="AK10">
            <v>0</v>
          </cell>
          <cell r="AL10">
            <v>0</v>
          </cell>
          <cell r="AM10">
            <v>0</v>
          </cell>
          <cell r="AN10">
            <v>0</v>
          </cell>
          <cell r="AY10">
            <v>1667171.52</v>
          </cell>
        </row>
        <row r="11">
          <cell r="A11">
            <v>2</v>
          </cell>
          <cell r="B11" t="str">
            <v>12</v>
          </cell>
          <cell r="C11" t="str">
            <v>000</v>
          </cell>
          <cell r="D11" t="str">
            <v>1</v>
          </cell>
          <cell r="E11" t="str">
            <v>101</v>
          </cell>
          <cell r="F11" t="str">
            <v>N000</v>
          </cell>
          <cell r="G11" t="str">
            <v>100</v>
          </cell>
          <cell r="H11" t="str">
            <v>1103</v>
          </cell>
          <cell r="I11" t="str">
            <v>CFMD09</v>
          </cell>
          <cell r="J11" t="str">
            <v>MD09</v>
          </cell>
          <cell r="K11" t="str">
            <v>1</v>
          </cell>
          <cell r="L11">
            <v>2</v>
          </cell>
          <cell r="M11">
            <v>0</v>
          </cell>
          <cell r="N11">
            <v>14852.65</v>
          </cell>
          <cell r="O11" t="str">
            <v>M</v>
          </cell>
          <cell r="P11" t="str">
            <v>00000000</v>
          </cell>
          <cell r="Q11">
            <v>100991.65</v>
          </cell>
          <cell r="R11">
            <v>2145.38</v>
          </cell>
          <cell r="S11">
            <v>412.57</v>
          </cell>
          <cell r="T11">
            <v>1893.71</v>
          </cell>
          <cell r="U11">
            <v>742.63</v>
          </cell>
          <cell r="V11">
            <v>2085.1999999999998</v>
          </cell>
          <cell r="W11">
            <v>297.05</v>
          </cell>
          <cell r="X11">
            <v>54.5</v>
          </cell>
          <cell r="Y11">
            <v>5792.22</v>
          </cell>
          <cell r="Z11">
            <v>2370.6799999999998</v>
          </cell>
          <cell r="AA11">
            <v>77</v>
          </cell>
          <cell r="AB11">
            <v>0</v>
          </cell>
          <cell r="AC11">
            <v>0</v>
          </cell>
          <cell r="AD11">
            <v>13.49</v>
          </cell>
          <cell r="AE11">
            <v>0</v>
          </cell>
          <cell r="AF11">
            <v>0</v>
          </cell>
          <cell r="AG11">
            <v>0</v>
          </cell>
          <cell r="AH11">
            <v>0</v>
          </cell>
          <cell r="AI11">
            <v>0</v>
          </cell>
          <cell r="AJ11">
            <v>0</v>
          </cell>
          <cell r="AK11">
            <v>0</v>
          </cell>
          <cell r="AL11">
            <v>0</v>
          </cell>
          <cell r="AM11">
            <v>0</v>
          </cell>
          <cell r="AN11">
            <v>0</v>
          </cell>
          <cell r="AY11">
            <v>3161489.52</v>
          </cell>
        </row>
        <row r="12">
          <cell r="A12">
            <v>2</v>
          </cell>
          <cell r="B12" t="str">
            <v>12</v>
          </cell>
          <cell r="C12" t="str">
            <v>000</v>
          </cell>
          <cell r="D12" t="str">
            <v>1</v>
          </cell>
          <cell r="E12" t="str">
            <v>101</v>
          </cell>
          <cell r="F12" t="str">
            <v>N000</v>
          </cell>
          <cell r="G12" t="str">
            <v>100</v>
          </cell>
          <cell r="H12" t="str">
            <v>1103</v>
          </cell>
          <cell r="I12" t="str">
            <v>CFMD12</v>
          </cell>
          <cell r="J12" t="str">
            <v>MD12</v>
          </cell>
          <cell r="K12" t="str">
            <v>1</v>
          </cell>
          <cell r="L12">
            <v>1</v>
          </cell>
          <cell r="M12">
            <v>0</v>
          </cell>
          <cell r="N12">
            <v>12026.05</v>
          </cell>
          <cell r="O12" t="str">
            <v>M</v>
          </cell>
          <cell r="P12" t="str">
            <v>00000000</v>
          </cell>
          <cell r="Q12">
            <v>72295.199999999997</v>
          </cell>
          <cell r="R12">
            <v>1737.1</v>
          </cell>
          <cell r="S12">
            <v>334.06</v>
          </cell>
          <cell r="T12">
            <v>1533.32</v>
          </cell>
          <cell r="U12">
            <v>601.29999999999995</v>
          </cell>
          <cell r="V12">
            <v>1517.78</v>
          </cell>
          <cell r="W12">
            <v>240.52</v>
          </cell>
          <cell r="X12">
            <v>0</v>
          </cell>
          <cell r="Y12">
            <v>4216.0600000000004</v>
          </cell>
          <cell r="Z12">
            <v>1729.39</v>
          </cell>
          <cell r="AA12">
            <v>77</v>
          </cell>
          <cell r="AB12">
            <v>0</v>
          </cell>
          <cell r="AC12">
            <v>0</v>
          </cell>
          <cell r="AD12">
            <v>13.49</v>
          </cell>
          <cell r="AE12">
            <v>0</v>
          </cell>
          <cell r="AF12">
            <v>0</v>
          </cell>
          <cell r="AG12">
            <v>0</v>
          </cell>
          <cell r="AH12">
            <v>0</v>
          </cell>
          <cell r="AI12">
            <v>0</v>
          </cell>
          <cell r="AJ12">
            <v>0</v>
          </cell>
          <cell r="AK12">
            <v>0</v>
          </cell>
          <cell r="AL12">
            <v>0</v>
          </cell>
          <cell r="AM12">
            <v>0</v>
          </cell>
          <cell r="AN12">
            <v>0</v>
          </cell>
          <cell r="AY12">
            <v>1155855.24</v>
          </cell>
        </row>
        <row r="13">
          <cell r="A13">
            <v>2</v>
          </cell>
          <cell r="B13" t="str">
            <v>12</v>
          </cell>
          <cell r="C13" t="str">
            <v>000</v>
          </cell>
          <cell r="D13" t="str">
            <v>1</v>
          </cell>
          <cell r="E13" t="str">
            <v>101</v>
          </cell>
          <cell r="F13" t="str">
            <v>N000</v>
          </cell>
          <cell r="G13" t="str">
            <v>100</v>
          </cell>
          <cell r="H13" t="str">
            <v>1103</v>
          </cell>
          <cell r="I13" t="str">
            <v>CFMG06</v>
          </cell>
          <cell r="J13" t="str">
            <v>MG06</v>
          </cell>
          <cell r="K13" t="str">
            <v>1</v>
          </cell>
          <cell r="L13">
            <v>4</v>
          </cell>
          <cell r="M13">
            <v>0</v>
          </cell>
          <cell r="N13">
            <v>8232.25</v>
          </cell>
          <cell r="O13" t="str">
            <v>M</v>
          </cell>
          <cell r="P13" t="str">
            <v>00000000</v>
          </cell>
          <cell r="Q13">
            <v>38872.050000000003</v>
          </cell>
          <cell r="R13">
            <v>1189.0999999999999</v>
          </cell>
          <cell r="S13">
            <v>228.67</v>
          </cell>
          <cell r="T13">
            <v>1049.6099999999999</v>
          </cell>
          <cell r="U13">
            <v>411.61</v>
          </cell>
          <cell r="V13">
            <v>847.88</v>
          </cell>
          <cell r="W13">
            <v>164.65</v>
          </cell>
          <cell r="X13">
            <v>20.5</v>
          </cell>
          <cell r="Y13">
            <v>2355.2199999999998</v>
          </cell>
          <cell r="Z13">
            <v>972.39</v>
          </cell>
          <cell r="AA13">
            <v>77</v>
          </cell>
          <cell r="AB13">
            <v>0</v>
          </cell>
          <cell r="AC13">
            <v>0</v>
          </cell>
          <cell r="AD13">
            <v>13.49</v>
          </cell>
          <cell r="AE13">
            <v>0</v>
          </cell>
          <cell r="AF13">
            <v>0</v>
          </cell>
          <cell r="AG13">
            <v>0</v>
          </cell>
          <cell r="AH13">
            <v>0</v>
          </cell>
          <cell r="AI13">
            <v>0</v>
          </cell>
          <cell r="AJ13">
            <v>0</v>
          </cell>
          <cell r="AK13">
            <v>0</v>
          </cell>
          <cell r="AL13">
            <v>0</v>
          </cell>
          <cell r="AM13">
            <v>0</v>
          </cell>
          <cell r="AN13">
            <v>0</v>
          </cell>
          <cell r="AY13">
            <v>2612852.16</v>
          </cell>
        </row>
        <row r="14">
          <cell r="A14">
            <v>2</v>
          </cell>
          <cell r="B14" t="str">
            <v>12</v>
          </cell>
          <cell r="C14" t="str">
            <v>000</v>
          </cell>
          <cell r="D14" t="str">
            <v>1</v>
          </cell>
          <cell r="E14" t="str">
            <v>101</v>
          </cell>
          <cell r="F14" t="str">
            <v>N000</v>
          </cell>
          <cell r="G14" t="str">
            <v>100</v>
          </cell>
          <cell r="H14" t="str">
            <v>1103</v>
          </cell>
          <cell r="I14" t="str">
            <v>CFMG08</v>
          </cell>
          <cell r="J14" t="str">
            <v>MG08</v>
          </cell>
          <cell r="K14" t="str">
            <v>1</v>
          </cell>
          <cell r="L14">
            <v>4</v>
          </cell>
          <cell r="M14">
            <v>0</v>
          </cell>
          <cell r="N14">
            <v>6807.9</v>
          </cell>
          <cell r="O14" t="str">
            <v>M</v>
          </cell>
          <cell r="P14" t="str">
            <v>00000000</v>
          </cell>
          <cell r="Q14">
            <v>34139.449999999997</v>
          </cell>
          <cell r="R14">
            <v>983.36</v>
          </cell>
          <cell r="S14">
            <v>189.11</v>
          </cell>
          <cell r="T14">
            <v>868.01</v>
          </cell>
          <cell r="U14">
            <v>340.39</v>
          </cell>
          <cell r="V14">
            <v>737.05</v>
          </cell>
          <cell r="W14">
            <v>136.16</v>
          </cell>
          <cell r="X14">
            <v>47.75</v>
          </cell>
          <cell r="Y14">
            <v>2047.37</v>
          </cell>
          <cell r="Z14">
            <v>844.89</v>
          </cell>
          <cell r="AA14">
            <v>77</v>
          </cell>
          <cell r="AB14">
            <v>0</v>
          </cell>
          <cell r="AC14">
            <v>0</v>
          </cell>
          <cell r="AD14">
            <v>13.49</v>
          </cell>
          <cell r="AE14">
            <v>0</v>
          </cell>
          <cell r="AF14">
            <v>0</v>
          </cell>
          <cell r="AG14">
            <v>0</v>
          </cell>
          <cell r="AH14">
            <v>0</v>
          </cell>
          <cell r="AI14">
            <v>0</v>
          </cell>
          <cell r="AJ14">
            <v>0</v>
          </cell>
          <cell r="AK14">
            <v>0</v>
          </cell>
          <cell r="AL14">
            <v>0</v>
          </cell>
          <cell r="AM14">
            <v>0</v>
          </cell>
          <cell r="AN14">
            <v>0</v>
          </cell>
          <cell r="AY14">
            <v>2267132.64</v>
          </cell>
        </row>
        <row r="15">
          <cell r="A15">
            <v>2</v>
          </cell>
          <cell r="B15" t="str">
            <v>12</v>
          </cell>
          <cell r="C15" t="str">
            <v>000</v>
          </cell>
          <cell r="D15" t="str">
            <v>1</v>
          </cell>
          <cell r="E15" t="str">
            <v>101</v>
          </cell>
          <cell r="F15" t="str">
            <v>N000</v>
          </cell>
          <cell r="G15" t="str">
            <v>100</v>
          </cell>
          <cell r="H15" t="str">
            <v>1103</v>
          </cell>
          <cell r="I15" t="str">
            <v>CFMS08</v>
          </cell>
          <cell r="J15" t="str">
            <v>MS08</v>
          </cell>
          <cell r="K15" t="str">
            <v>1</v>
          </cell>
          <cell r="L15">
            <v>8</v>
          </cell>
          <cell r="M15">
            <v>0</v>
          </cell>
          <cell r="N15">
            <v>4801.8999999999996</v>
          </cell>
          <cell r="O15" t="str">
            <v>M</v>
          </cell>
          <cell r="P15" t="str">
            <v>00000000</v>
          </cell>
          <cell r="Q15">
            <v>18269.849999999999</v>
          </cell>
          <cell r="R15">
            <v>693.61</v>
          </cell>
          <cell r="S15">
            <v>133.38999999999999</v>
          </cell>
          <cell r="T15">
            <v>612.24</v>
          </cell>
          <cell r="U15">
            <v>240.09</v>
          </cell>
          <cell r="V15">
            <v>415.29</v>
          </cell>
          <cell r="W15">
            <v>96.04</v>
          </cell>
          <cell r="X15">
            <v>45.75</v>
          </cell>
          <cell r="Y15">
            <v>1153.5899999999999</v>
          </cell>
          <cell r="Z15">
            <v>480.43</v>
          </cell>
          <cell r="AA15">
            <v>77</v>
          </cell>
          <cell r="AB15">
            <v>0</v>
          </cell>
          <cell r="AC15">
            <v>0</v>
          </cell>
          <cell r="AD15">
            <v>13.49</v>
          </cell>
          <cell r="AE15">
            <v>0</v>
          </cell>
          <cell r="AF15">
            <v>0</v>
          </cell>
          <cell r="AG15">
            <v>0</v>
          </cell>
          <cell r="AH15">
            <v>0</v>
          </cell>
          <cell r="AI15">
            <v>0</v>
          </cell>
          <cell r="AJ15">
            <v>0</v>
          </cell>
          <cell r="AK15">
            <v>0</v>
          </cell>
          <cell r="AL15">
            <v>0</v>
          </cell>
          <cell r="AM15">
            <v>0</v>
          </cell>
          <cell r="AN15">
            <v>0</v>
          </cell>
          <cell r="AY15">
            <v>2595136.3199999998</v>
          </cell>
        </row>
        <row r="16">
          <cell r="A16">
            <v>2</v>
          </cell>
          <cell r="B16" t="str">
            <v>12</v>
          </cell>
          <cell r="C16" t="str">
            <v>000</v>
          </cell>
          <cell r="D16" t="str">
            <v>1</v>
          </cell>
          <cell r="E16" t="str">
            <v>101</v>
          </cell>
          <cell r="F16" t="str">
            <v>N000</v>
          </cell>
          <cell r="G16" t="str">
            <v>100</v>
          </cell>
          <cell r="H16" t="str">
            <v>1103</v>
          </cell>
          <cell r="I16" t="str">
            <v>M01004</v>
          </cell>
          <cell r="K16" t="str">
            <v>2</v>
          </cell>
          <cell r="L16">
            <v>1</v>
          </cell>
          <cell r="M16">
            <v>0</v>
          </cell>
          <cell r="N16">
            <v>6400</v>
          </cell>
          <cell r="O16" t="str">
            <v>M</v>
          </cell>
          <cell r="P16" t="str">
            <v>00000000</v>
          </cell>
          <cell r="Q16">
            <v>0</v>
          </cell>
          <cell r="R16">
            <v>924.44</v>
          </cell>
          <cell r="S16">
            <v>177.78</v>
          </cell>
          <cell r="T16">
            <v>816</v>
          </cell>
          <cell r="U16">
            <v>320</v>
          </cell>
          <cell r="V16">
            <v>115.2</v>
          </cell>
          <cell r="W16">
            <v>128</v>
          </cell>
          <cell r="X16">
            <v>0</v>
          </cell>
          <cell r="Y16">
            <v>0</v>
          </cell>
          <cell r="Z16">
            <v>287.52999999999997</v>
          </cell>
          <cell r="AA16">
            <v>77</v>
          </cell>
          <cell r="AB16">
            <v>96</v>
          </cell>
          <cell r="AC16">
            <v>80</v>
          </cell>
          <cell r="AD16">
            <v>13.49</v>
          </cell>
          <cell r="AE16">
            <v>5.33</v>
          </cell>
          <cell r="AF16">
            <v>0</v>
          </cell>
          <cell r="AG16">
            <v>0</v>
          </cell>
          <cell r="AH16">
            <v>4086</v>
          </cell>
          <cell r="AI16">
            <v>0</v>
          </cell>
          <cell r="AJ16">
            <v>2530</v>
          </cell>
          <cell r="AK16">
            <v>0</v>
          </cell>
          <cell r="AL16">
            <v>0</v>
          </cell>
          <cell r="AM16">
            <v>0</v>
          </cell>
          <cell r="AN16">
            <v>0</v>
          </cell>
          <cell r="AY16">
            <v>192681.24</v>
          </cell>
        </row>
        <row r="17">
          <cell r="A17">
            <v>2</v>
          </cell>
          <cell r="B17" t="str">
            <v>12</v>
          </cell>
          <cell r="C17" t="str">
            <v>000</v>
          </cell>
          <cell r="D17" t="str">
            <v>1</v>
          </cell>
          <cell r="E17" t="str">
            <v>101</v>
          </cell>
          <cell r="F17" t="str">
            <v>N000</v>
          </cell>
          <cell r="G17" t="str">
            <v>100</v>
          </cell>
          <cell r="H17" t="str">
            <v>1103</v>
          </cell>
          <cell r="I17" t="str">
            <v>M02027</v>
          </cell>
          <cell r="K17" t="str">
            <v>2</v>
          </cell>
          <cell r="L17">
            <v>1</v>
          </cell>
          <cell r="M17">
            <v>0</v>
          </cell>
          <cell r="N17">
            <v>4940</v>
          </cell>
          <cell r="O17" t="str">
            <v>M</v>
          </cell>
          <cell r="P17" t="str">
            <v>00000000</v>
          </cell>
          <cell r="Q17">
            <v>0</v>
          </cell>
          <cell r="R17">
            <v>713.56</v>
          </cell>
          <cell r="S17">
            <v>137.22</v>
          </cell>
          <cell r="T17">
            <v>629.85</v>
          </cell>
          <cell r="U17">
            <v>247</v>
          </cell>
          <cell r="V17">
            <v>88.92</v>
          </cell>
          <cell r="W17">
            <v>98.8</v>
          </cell>
          <cell r="X17">
            <v>0</v>
          </cell>
          <cell r="Y17">
            <v>0</v>
          </cell>
          <cell r="Z17">
            <v>167.06</v>
          </cell>
          <cell r="AA17">
            <v>77</v>
          </cell>
          <cell r="AB17">
            <v>96</v>
          </cell>
          <cell r="AC17">
            <v>80</v>
          </cell>
          <cell r="AD17">
            <v>13.49</v>
          </cell>
          <cell r="AE17">
            <v>4.12</v>
          </cell>
          <cell r="AF17">
            <v>0</v>
          </cell>
          <cell r="AG17">
            <v>0</v>
          </cell>
          <cell r="AH17">
            <v>0</v>
          </cell>
          <cell r="AI17">
            <v>0</v>
          </cell>
          <cell r="AJ17">
            <v>2305</v>
          </cell>
          <cell r="AK17">
            <v>0</v>
          </cell>
          <cell r="AL17">
            <v>0</v>
          </cell>
          <cell r="AM17">
            <v>0</v>
          </cell>
          <cell r="AN17">
            <v>0</v>
          </cell>
          <cell r="AY17">
            <v>115176.24</v>
          </cell>
        </row>
        <row r="18">
          <cell r="A18">
            <v>2</v>
          </cell>
          <cell r="B18" t="str">
            <v>12</v>
          </cell>
          <cell r="C18" t="str">
            <v>000</v>
          </cell>
          <cell r="D18" t="str">
            <v>1</v>
          </cell>
          <cell r="E18" t="str">
            <v>101</v>
          </cell>
          <cell r="F18" t="str">
            <v>N000</v>
          </cell>
          <cell r="G18" t="str">
            <v>100</v>
          </cell>
          <cell r="H18" t="str">
            <v>1103</v>
          </cell>
          <cell r="I18" t="str">
            <v>M02044</v>
          </cell>
          <cell r="K18" t="str">
            <v>2</v>
          </cell>
          <cell r="L18">
            <v>2</v>
          </cell>
          <cell r="M18">
            <v>0</v>
          </cell>
          <cell r="N18">
            <v>3221</v>
          </cell>
          <cell r="O18" t="str">
            <v>M</v>
          </cell>
          <cell r="P18" t="str">
            <v>00000000</v>
          </cell>
          <cell r="Q18">
            <v>0</v>
          </cell>
          <cell r="R18">
            <v>465.26</v>
          </cell>
          <cell r="S18">
            <v>89.47</v>
          </cell>
          <cell r="T18">
            <v>410.68</v>
          </cell>
          <cell r="U18">
            <v>161.05000000000001</v>
          </cell>
          <cell r="V18">
            <v>57.98</v>
          </cell>
          <cell r="W18">
            <v>64.42</v>
          </cell>
          <cell r="X18">
            <v>27.5</v>
          </cell>
          <cell r="Y18">
            <v>0</v>
          </cell>
          <cell r="Z18">
            <v>113.18</v>
          </cell>
          <cell r="AA18">
            <v>77</v>
          </cell>
          <cell r="AB18">
            <v>96</v>
          </cell>
          <cell r="AC18">
            <v>80</v>
          </cell>
          <cell r="AD18">
            <v>13.49</v>
          </cell>
          <cell r="AE18">
            <v>2.68</v>
          </cell>
          <cell r="AF18">
            <v>0</v>
          </cell>
          <cell r="AG18">
            <v>0</v>
          </cell>
          <cell r="AH18">
            <v>0</v>
          </cell>
          <cell r="AI18">
            <v>0</v>
          </cell>
          <cell r="AJ18">
            <v>1600</v>
          </cell>
          <cell r="AK18">
            <v>0</v>
          </cell>
          <cell r="AL18">
            <v>0</v>
          </cell>
          <cell r="AM18">
            <v>0</v>
          </cell>
          <cell r="AN18">
            <v>0</v>
          </cell>
          <cell r="AY18">
            <v>155513.04</v>
          </cell>
        </row>
        <row r="19">
          <cell r="A19">
            <v>2</v>
          </cell>
          <cell r="B19" t="str">
            <v>12</v>
          </cell>
          <cell r="C19" t="str">
            <v>000</v>
          </cell>
          <cell r="D19" t="str">
            <v>1</v>
          </cell>
          <cell r="E19" t="str">
            <v>101</v>
          </cell>
          <cell r="F19" t="str">
            <v>N000</v>
          </cell>
          <cell r="G19" t="str">
            <v>100</v>
          </cell>
          <cell r="H19" t="str">
            <v>1103</v>
          </cell>
          <cell r="I19" t="str">
            <v>S01803</v>
          </cell>
          <cell r="J19" t="str">
            <v>19</v>
          </cell>
          <cell r="K19" t="str">
            <v>2</v>
          </cell>
          <cell r="L19">
            <v>4</v>
          </cell>
          <cell r="M19">
            <v>0</v>
          </cell>
          <cell r="N19">
            <v>2120.3000000000002</v>
          </cell>
          <cell r="O19" t="str">
            <v>M</v>
          </cell>
          <cell r="P19" t="str">
            <v>00000000</v>
          </cell>
          <cell r="Q19">
            <v>0</v>
          </cell>
          <cell r="R19">
            <v>306.27</v>
          </cell>
          <cell r="S19">
            <v>58.9</v>
          </cell>
          <cell r="T19">
            <v>270.33999999999997</v>
          </cell>
          <cell r="U19">
            <v>106.02</v>
          </cell>
          <cell r="V19">
            <v>38.17</v>
          </cell>
          <cell r="W19">
            <v>42.41</v>
          </cell>
          <cell r="X19">
            <v>20.5</v>
          </cell>
          <cell r="Y19">
            <v>0</v>
          </cell>
          <cell r="Z19">
            <v>55.18</v>
          </cell>
          <cell r="AA19">
            <v>77</v>
          </cell>
          <cell r="AB19">
            <v>96</v>
          </cell>
          <cell r="AC19">
            <v>80</v>
          </cell>
          <cell r="AD19">
            <v>13.49</v>
          </cell>
          <cell r="AE19">
            <v>0</v>
          </cell>
          <cell r="AF19">
            <v>0</v>
          </cell>
          <cell r="AG19">
            <v>0</v>
          </cell>
          <cell r="AH19">
            <v>0</v>
          </cell>
          <cell r="AI19">
            <v>0</v>
          </cell>
          <cell r="AJ19">
            <v>0</v>
          </cell>
          <cell r="AK19">
            <v>0</v>
          </cell>
          <cell r="AL19">
            <v>0</v>
          </cell>
          <cell r="AM19">
            <v>0</v>
          </cell>
          <cell r="AN19">
            <v>0</v>
          </cell>
          <cell r="AY19">
            <v>157659.84</v>
          </cell>
        </row>
        <row r="20">
          <cell r="A20">
            <v>2</v>
          </cell>
          <cell r="B20" t="str">
            <v>12</v>
          </cell>
          <cell r="C20" t="str">
            <v>000</v>
          </cell>
          <cell r="D20" t="str">
            <v>1</v>
          </cell>
          <cell r="E20" t="str">
            <v>101</v>
          </cell>
          <cell r="F20" t="str">
            <v>N000</v>
          </cell>
          <cell r="G20" t="str">
            <v>100</v>
          </cell>
          <cell r="H20" t="str">
            <v>1103</v>
          </cell>
          <cell r="I20" t="str">
            <v>S03810</v>
          </cell>
          <cell r="J20" t="str">
            <v>22</v>
          </cell>
          <cell r="K20" t="str">
            <v>2</v>
          </cell>
          <cell r="L20">
            <v>2</v>
          </cell>
          <cell r="M20">
            <v>0</v>
          </cell>
          <cell r="N20">
            <v>2342.3000000000002</v>
          </cell>
          <cell r="O20" t="str">
            <v>M</v>
          </cell>
          <cell r="P20" t="str">
            <v>00000000</v>
          </cell>
          <cell r="Q20">
            <v>0</v>
          </cell>
          <cell r="R20">
            <v>338.33</v>
          </cell>
          <cell r="S20">
            <v>65.06</v>
          </cell>
          <cell r="T20">
            <v>298.64</v>
          </cell>
          <cell r="U20">
            <v>117.12</v>
          </cell>
          <cell r="V20">
            <v>42.16</v>
          </cell>
          <cell r="W20">
            <v>46.85</v>
          </cell>
          <cell r="X20">
            <v>0</v>
          </cell>
          <cell r="Y20">
            <v>0</v>
          </cell>
          <cell r="Z20">
            <v>59.97</v>
          </cell>
          <cell r="AA20">
            <v>77</v>
          </cell>
          <cell r="AB20">
            <v>96</v>
          </cell>
          <cell r="AC20">
            <v>80</v>
          </cell>
          <cell r="AD20">
            <v>13.49</v>
          </cell>
          <cell r="AE20">
            <v>0</v>
          </cell>
          <cell r="AF20">
            <v>0</v>
          </cell>
          <cell r="AG20">
            <v>0</v>
          </cell>
          <cell r="AH20">
            <v>0</v>
          </cell>
          <cell r="AI20">
            <v>0</v>
          </cell>
          <cell r="AJ20">
            <v>0</v>
          </cell>
          <cell r="AK20">
            <v>0</v>
          </cell>
          <cell r="AL20">
            <v>0</v>
          </cell>
          <cell r="AM20">
            <v>0</v>
          </cell>
          <cell r="AN20">
            <v>0</v>
          </cell>
          <cell r="AY20">
            <v>85846.080000000002</v>
          </cell>
        </row>
        <row r="21">
          <cell r="A21">
            <v>2</v>
          </cell>
          <cell r="B21" t="str">
            <v>12</v>
          </cell>
          <cell r="C21" t="str">
            <v>000</v>
          </cell>
          <cell r="D21" t="str">
            <v>1</v>
          </cell>
          <cell r="E21" t="str">
            <v>101</v>
          </cell>
          <cell r="F21" t="str">
            <v>N000</v>
          </cell>
          <cell r="G21" t="str">
            <v>100</v>
          </cell>
          <cell r="H21" t="str">
            <v>1103</v>
          </cell>
          <cell r="I21" t="str">
            <v>T06807</v>
          </cell>
          <cell r="J21" t="str">
            <v>24</v>
          </cell>
          <cell r="K21" t="str">
            <v>2</v>
          </cell>
          <cell r="L21">
            <v>1</v>
          </cell>
          <cell r="M21">
            <v>0</v>
          </cell>
          <cell r="N21">
            <v>2479.75</v>
          </cell>
          <cell r="O21" t="str">
            <v>M</v>
          </cell>
          <cell r="P21" t="str">
            <v>00000000</v>
          </cell>
          <cell r="Q21">
            <v>0</v>
          </cell>
          <cell r="R21">
            <v>358.19</v>
          </cell>
          <cell r="S21">
            <v>68.88</v>
          </cell>
          <cell r="T21">
            <v>316.17</v>
          </cell>
          <cell r="U21">
            <v>123.99</v>
          </cell>
          <cell r="V21">
            <v>44.64</v>
          </cell>
          <cell r="W21">
            <v>49.59</v>
          </cell>
          <cell r="X21">
            <v>82</v>
          </cell>
          <cell r="Y21">
            <v>0</v>
          </cell>
          <cell r="Z21">
            <v>64.84</v>
          </cell>
          <cell r="AA21">
            <v>77</v>
          </cell>
          <cell r="AB21">
            <v>96</v>
          </cell>
          <cell r="AC21">
            <v>80</v>
          </cell>
          <cell r="AD21">
            <v>13.49</v>
          </cell>
          <cell r="AE21">
            <v>0</v>
          </cell>
          <cell r="AF21">
            <v>0</v>
          </cell>
          <cell r="AG21">
            <v>0</v>
          </cell>
          <cell r="AH21">
            <v>0</v>
          </cell>
          <cell r="AI21">
            <v>0</v>
          </cell>
          <cell r="AJ21">
            <v>0</v>
          </cell>
          <cell r="AK21">
            <v>0</v>
          </cell>
          <cell r="AL21">
            <v>0</v>
          </cell>
          <cell r="AM21">
            <v>0</v>
          </cell>
          <cell r="AN21">
            <v>0</v>
          </cell>
          <cell r="AY21">
            <v>46254.48</v>
          </cell>
        </row>
        <row r="22">
          <cell r="A22">
            <v>2</v>
          </cell>
          <cell r="B22" t="str">
            <v>12</v>
          </cell>
          <cell r="C22" t="str">
            <v>000</v>
          </cell>
          <cell r="D22" t="str">
            <v>1</v>
          </cell>
          <cell r="E22" t="str">
            <v>101</v>
          </cell>
          <cell r="F22" t="str">
            <v>N000</v>
          </cell>
          <cell r="G22" t="str">
            <v>100</v>
          </cell>
          <cell r="H22" t="str">
            <v>1103</v>
          </cell>
          <cell r="I22" t="str">
            <v>CF01059</v>
          </cell>
          <cell r="J22" t="str">
            <v>28</v>
          </cell>
          <cell r="K22" t="str">
            <v>1</v>
          </cell>
          <cell r="L22">
            <v>2</v>
          </cell>
          <cell r="M22">
            <v>0</v>
          </cell>
          <cell r="N22">
            <v>3631.8</v>
          </cell>
          <cell r="O22" t="str">
            <v>M</v>
          </cell>
          <cell r="P22" t="str">
            <v>00000000</v>
          </cell>
          <cell r="Q22">
            <v>8731.1</v>
          </cell>
          <cell r="R22">
            <v>524.59</v>
          </cell>
          <cell r="S22">
            <v>100.88</v>
          </cell>
          <cell r="T22">
            <v>463.05</v>
          </cell>
          <cell r="U22">
            <v>181.59</v>
          </cell>
          <cell r="V22">
            <v>222.53</v>
          </cell>
          <cell r="W22">
            <v>72.64</v>
          </cell>
          <cell r="X22">
            <v>27.5</v>
          </cell>
          <cell r="Y22">
            <v>618.15</v>
          </cell>
          <cell r="Z22">
            <v>261.86</v>
          </cell>
          <cell r="AA22">
            <v>77</v>
          </cell>
          <cell r="AB22">
            <v>0</v>
          </cell>
          <cell r="AC22">
            <v>0</v>
          </cell>
          <cell r="AD22">
            <v>13.49</v>
          </cell>
          <cell r="AE22">
            <v>0</v>
          </cell>
          <cell r="AF22">
            <v>0</v>
          </cell>
          <cell r="AG22">
            <v>0</v>
          </cell>
          <cell r="AH22">
            <v>0</v>
          </cell>
          <cell r="AI22">
            <v>0</v>
          </cell>
          <cell r="AJ22">
            <v>0</v>
          </cell>
          <cell r="AK22">
            <v>0</v>
          </cell>
          <cell r="AL22">
            <v>0</v>
          </cell>
          <cell r="AM22">
            <v>0</v>
          </cell>
          <cell r="AN22">
            <v>0</v>
          </cell>
          <cell r="AY22">
            <v>358228.32</v>
          </cell>
        </row>
        <row r="23">
          <cell r="A23">
            <v>2</v>
          </cell>
          <cell r="B23" t="str">
            <v>12</v>
          </cell>
          <cell r="C23" t="str">
            <v>000</v>
          </cell>
          <cell r="D23" t="str">
            <v>1</v>
          </cell>
          <cell r="E23" t="str">
            <v>101</v>
          </cell>
          <cell r="F23" t="str">
            <v>N000</v>
          </cell>
          <cell r="G23" t="str">
            <v>100</v>
          </cell>
          <cell r="H23" t="str">
            <v>1103</v>
          </cell>
          <cell r="I23" t="str">
            <v>CF03809</v>
          </cell>
          <cell r="J23" t="str">
            <v>25</v>
          </cell>
          <cell r="K23" t="str">
            <v>2</v>
          </cell>
          <cell r="L23">
            <v>3</v>
          </cell>
          <cell r="M23">
            <v>0</v>
          </cell>
          <cell r="N23">
            <v>2572.4</v>
          </cell>
          <cell r="O23" t="str">
            <v>M</v>
          </cell>
          <cell r="P23" t="str">
            <v>00000000</v>
          </cell>
          <cell r="Q23">
            <v>0</v>
          </cell>
          <cell r="R23">
            <v>371.57</v>
          </cell>
          <cell r="S23">
            <v>71.459999999999994</v>
          </cell>
          <cell r="T23">
            <v>327.98</v>
          </cell>
          <cell r="U23">
            <v>128.62</v>
          </cell>
          <cell r="V23">
            <v>46.3</v>
          </cell>
          <cell r="W23">
            <v>51.45</v>
          </cell>
          <cell r="X23">
            <v>55</v>
          </cell>
          <cell r="Y23">
            <v>0</v>
          </cell>
          <cell r="Z23">
            <v>66.47</v>
          </cell>
          <cell r="AA23">
            <v>77</v>
          </cell>
          <cell r="AB23">
            <v>96</v>
          </cell>
          <cell r="AC23">
            <v>80</v>
          </cell>
          <cell r="AD23">
            <v>13.49</v>
          </cell>
          <cell r="AE23">
            <v>0</v>
          </cell>
          <cell r="AF23">
            <v>0</v>
          </cell>
          <cell r="AG23">
            <v>0</v>
          </cell>
          <cell r="AH23">
            <v>0</v>
          </cell>
          <cell r="AI23">
            <v>0</v>
          </cell>
          <cell r="AJ23">
            <v>0</v>
          </cell>
          <cell r="AK23">
            <v>0</v>
          </cell>
          <cell r="AL23">
            <v>0</v>
          </cell>
          <cell r="AM23">
            <v>0</v>
          </cell>
          <cell r="AN23">
            <v>0</v>
          </cell>
          <cell r="AY23">
            <v>142478.64000000001</v>
          </cell>
        </row>
        <row r="24">
          <cell r="A24">
            <v>2</v>
          </cell>
          <cell r="B24" t="str">
            <v>12</v>
          </cell>
          <cell r="C24" t="str">
            <v>000</v>
          </cell>
          <cell r="D24" t="str">
            <v>1</v>
          </cell>
          <cell r="E24" t="str">
            <v>101</v>
          </cell>
          <cell r="F24" t="str">
            <v>N000</v>
          </cell>
          <cell r="G24" t="str">
            <v>100</v>
          </cell>
          <cell r="H24" t="str">
            <v>1103</v>
          </cell>
          <cell r="I24" t="str">
            <v>CF03820</v>
          </cell>
          <cell r="J24" t="str">
            <v>27Z</v>
          </cell>
          <cell r="K24" t="str">
            <v>2</v>
          </cell>
          <cell r="L24">
            <v>2</v>
          </cell>
          <cell r="M24">
            <v>0</v>
          </cell>
          <cell r="N24">
            <v>2900.25</v>
          </cell>
          <cell r="O24" t="str">
            <v>M</v>
          </cell>
          <cell r="P24" t="str">
            <v>00000000</v>
          </cell>
          <cell r="Q24">
            <v>205.15</v>
          </cell>
          <cell r="R24">
            <v>418.93</v>
          </cell>
          <cell r="S24">
            <v>80.56</v>
          </cell>
          <cell r="T24">
            <v>369.78</v>
          </cell>
          <cell r="U24">
            <v>145.01</v>
          </cell>
          <cell r="V24">
            <v>55.89</v>
          </cell>
          <cell r="W24">
            <v>58.01</v>
          </cell>
          <cell r="X24">
            <v>55</v>
          </cell>
          <cell r="Y24">
            <v>0</v>
          </cell>
          <cell r="Z24">
            <v>78.260000000000005</v>
          </cell>
          <cell r="AA24">
            <v>77</v>
          </cell>
          <cell r="AB24">
            <v>96</v>
          </cell>
          <cell r="AC24">
            <v>80</v>
          </cell>
          <cell r="AD24">
            <v>13.49</v>
          </cell>
          <cell r="AE24">
            <v>0</v>
          </cell>
          <cell r="AF24">
            <v>0</v>
          </cell>
          <cell r="AG24">
            <v>0</v>
          </cell>
          <cell r="AH24">
            <v>0</v>
          </cell>
          <cell r="AI24">
            <v>0</v>
          </cell>
          <cell r="AJ24">
            <v>0</v>
          </cell>
          <cell r="AK24">
            <v>0</v>
          </cell>
          <cell r="AL24">
            <v>0</v>
          </cell>
          <cell r="AM24">
            <v>0</v>
          </cell>
          <cell r="AN24">
            <v>0</v>
          </cell>
          <cell r="AY24">
            <v>111199.92</v>
          </cell>
        </row>
        <row r="25">
          <cell r="A25">
            <v>2</v>
          </cell>
          <cell r="B25" t="str">
            <v>12</v>
          </cell>
          <cell r="C25" t="str">
            <v>000</v>
          </cell>
          <cell r="D25" t="str">
            <v>1</v>
          </cell>
          <cell r="E25" t="str">
            <v>101</v>
          </cell>
          <cell r="F25" t="str">
            <v>N000</v>
          </cell>
          <cell r="G25" t="str">
            <v>100</v>
          </cell>
          <cell r="H25" t="str">
            <v>1103</v>
          </cell>
          <cell r="I25" t="str">
            <v>CF04806</v>
          </cell>
          <cell r="J25" t="str">
            <v>26</v>
          </cell>
          <cell r="K25" t="str">
            <v>2</v>
          </cell>
          <cell r="L25">
            <v>3</v>
          </cell>
          <cell r="M25">
            <v>0</v>
          </cell>
          <cell r="N25">
            <v>2692.2</v>
          </cell>
          <cell r="O25" t="str">
            <v>M</v>
          </cell>
          <cell r="P25" t="str">
            <v>00000000</v>
          </cell>
          <cell r="Q25">
            <v>0</v>
          </cell>
          <cell r="R25">
            <v>388.87</v>
          </cell>
          <cell r="S25">
            <v>74.78</v>
          </cell>
          <cell r="T25">
            <v>343.26</v>
          </cell>
          <cell r="U25">
            <v>134.61000000000001</v>
          </cell>
          <cell r="V25">
            <v>48.46</v>
          </cell>
          <cell r="W25">
            <v>53.84</v>
          </cell>
          <cell r="X25">
            <v>27.33</v>
          </cell>
          <cell r="Y25">
            <v>0</v>
          </cell>
          <cell r="Z25">
            <v>68.72</v>
          </cell>
          <cell r="AA25">
            <v>77</v>
          </cell>
          <cell r="AB25">
            <v>96</v>
          </cell>
          <cell r="AC25">
            <v>80</v>
          </cell>
          <cell r="AD25">
            <v>13.49</v>
          </cell>
          <cell r="AE25">
            <v>0</v>
          </cell>
          <cell r="AF25">
            <v>0</v>
          </cell>
          <cell r="AG25">
            <v>0</v>
          </cell>
          <cell r="AH25">
            <v>0</v>
          </cell>
          <cell r="AI25">
            <v>0</v>
          </cell>
          <cell r="AJ25">
            <v>0</v>
          </cell>
          <cell r="AK25">
            <v>0</v>
          </cell>
          <cell r="AL25">
            <v>0</v>
          </cell>
          <cell r="AM25">
            <v>0</v>
          </cell>
          <cell r="AN25">
            <v>0</v>
          </cell>
          <cell r="AY25">
            <v>147548.16</v>
          </cell>
        </row>
        <row r="26">
          <cell r="A26">
            <v>2</v>
          </cell>
          <cell r="B26" t="str">
            <v>12</v>
          </cell>
          <cell r="C26" t="str">
            <v>000</v>
          </cell>
          <cell r="D26" t="str">
            <v>1</v>
          </cell>
          <cell r="E26" t="str">
            <v>101</v>
          </cell>
          <cell r="F26" t="str">
            <v>N000</v>
          </cell>
          <cell r="G26" t="str">
            <v>100</v>
          </cell>
          <cell r="H26" t="str">
            <v>1103</v>
          </cell>
          <cell r="I26" t="str">
            <v>CF04807</v>
          </cell>
          <cell r="J26" t="str">
            <v>27Z</v>
          </cell>
          <cell r="K26" t="str">
            <v>2</v>
          </cell>
          <cell r="L26">
            <v>8</v>
          </cell>
          <cell r="M26">
            <v>0</v>
          </cell>
          <cell r="N26">
            <v>2900.25</v>
          </cell>
          <cell r="O26" t="str">
            <v>M</v>
          </cell>
          <cell r="P26" t="str">
            <v>00000000</v>
          </cell>
          <cell r="Q26">
            <v>205.15</v>
          </cell>
          <cell r="R26">
            <v>418.93</v>
          </cell>
          <cell r="S26">
            <v>80.56</v>
          </cell>
          <cell r="T26">
            <v>369.78</v>
          </cell>
          <cell r="U26">
            <v>145.01</v>
          </cell>
          <cell r="V26">
            <v>55.89</v>
          </cell>
          <cell r="W26">
            <v>58.01</v>
          </cell>
          <cell r="X26">
            <v>40.130000000000003</v>
          </cell>
          <cell r="Y26">
            <v>0</v>
          </cell>
          <cell r="Z26">
            <v>77.959999999999994</v>
          </cell>
          <cell r="AA26">
            <v>77</v>
          </cell>
          <cell r="AB26">
            <v>96</v>
          </cell>
          <cell r="AC26">
            <v>80</v>
          </cell>
          <cell r="AD26">
            <v>13.49</v>
          </cell>
          <cell r="AE26">
            <v>0</v>
          </cell>
          <cell r="AF26">
            <v>0</v>
          </cell>
          <cell r="AG26">
            <v>0</v>
          </cell>
          <cell r="AH26">
            <v>0</v>
          </cell>
          <cell r="AI26">
            <v>0</v>
          </cell>
          <cell r="AJ26">
            <v>0</v>
          </cell>
          <cell r="AK26">
            <v>0</v>
          </cell>
          <cell r="AL26">
            <v>0</v>
          </cell>
          <cell r="AM26">
            <v>0</v>
          </cell>
          <cell r="AN26">
            <v>0</v>
          </cell>
          <cell r="AY26">
            <v>443343.35999999999</v>
          </cell>
        </row>
        <row r="27">
          <cell r="A27">
            <v>2</v>
          </cell>
          <cell r="B27" t="str">
            <v>12</v>
          </cell>
          <cell r="C27" t="str">
            <v>000</v>
          </cell>
          <cell r="D27" t="str">
            <v>1</v>
          </cell>
          <cell r="E27" t="str">
            <v>101</v>
          </cell>
          <cell r="F27" t="str">
            <v>N000</v>
          </cell>
          <cell r="G27" t="str">
            <v>100</v>
          </cell>
          <cell r="H27" t="str">
            <v>1103</v>
          </cell>
          <cell r="I27" t="str">
            <v>CF04808</v>
          </cell>
          <cell r="J27" t="str">
            <v>27ZA</v>
          </cell>
          <cell r="K27" t="str">
            <v>2</v>
          </cell>
          <cell r="L27">
            <v>23</v>
          </cell>
          <cell r="M27">
            <v>0</v>
          </cell>
          <cell r="N27">
            <v>2982.9</v>
          </cell>
          <cell r="O27" t="str">
            <v>M</v>
          </cell>
          <cell r="P27" t="str">
            <v>00000000</v>
          </cell>
          <cell r="Q27">
            <v>579.4</v>
          </cell>
          <cell r="R27">
            <v>430.86</v>
          </cell>
          <cell r="S27">
            <v>82.86</v>
          </cell>
          <cell r="T27">
            <v>380.32</v>
          </cell>
          <cell r="U27">
            <v>149.15</v>
          </cell>
          <cell r="V27">
            <v>64.12</v>
          </cell>
          <cell r="W27">
            <v>59.66</v>
          </cell>
          <cell r="X27">
            <v>45.74</v>
          </cell>
          <cell r="Y27">
            <v>0</v>
          </cell>
          <cell r="Z27">
            <v>87.5</v>
          </cell>
          <cell r="AA27">
            <v>77</v>
          </cell>
          <cell r="AB27">
            <v>96</v>
          </cell>
          <cell r="AC27">
            <v>80</v>
          </cell>
          <cell r="AD27">
            <v>13.49</v>
          </cell>
          <cell r="AE27">
            <v>0</v>
          </cell>
          <cell r="AF27">
            <v>0</v>
          </cell>
          <cell r="AG27">
            <v>0</v>
          </cell>
          <cell r="AH27">
            <v>0</v>
          </cell>
          <cell r="AI27">
            <v>0</v>
          </cell>
          <cell r="AJ27">
            <v>0</v>
          </cell>
          <cell r="AK27">
            <v>0</v>
          </cell>
          <cell r="AL27">
            <v>0</v>
          </cell>
          <cell r="AM27">
            <v>0</v>
          </cell>
          <cell r="AN27">
            <v>0</v>
          </cell>
          <cell r="AY27">
            <v>1415604</v>
          </cell>
        </row>
        <row r="28">
          <cell r="A28">
            <v>2</v>
          </cell>
          <cell r="B28" t="str">
            <v>12</v>
          </cell>
          <cell r="C28" t="str">
            <v>000</v>
          </cell>
          <cell r="D28" t="str">
            <v>1</v>
          </cell>
          <cell r="E28" t="str">
            <v>101</v>
          </cell>
          <cell r="F28" t="str">
            <v>N000</v>
          </cell>
          <cell r="G28" t="str">
            <v>100</v>
          </cell>
          <cell r="H28" t="str">
            <v>1103</v>
          </cell>
          <cell r="I28" t="str">
            <v>CF04809</v>
          </cell>
          <cell r="J28" t="str">
            <v>27ZB</v>
          </cell>
          <cell r="K28" t="str">
            <v>2</v>
          </cell>
          <cell r="L28">
            <v>1</v>
          </cell>
          <cell r="M28">
            <v>0</v>
          </cell>
          <cell r="N28">
            <v>3008.65</v>
          </cell>
          <cell r="O28" t="str">
            <v>M</v>
          </cell>
          <cell r="P28" t="str">
            <v>00000000</v>
          </cell>
          <cell r="Q28">
            <v>857</v>
          </cell>
          <cell r="R28">
            <v>434.58</v>
          </cell>
          <cell r="S28">
            <v>83.57</v>
          </cell>
          <cell r="T28">
            <v>383.6</v>
          </cell>
          <cell r="U28">
            <v>150.43</v>
          </cell>
          <cell r="V28">
            <v>69.59</v>
          </cell>
          <cell r="W28">
            <v>60.17</v>
          </cell>
          <cell r="X28">
            <v>82</v>
          </cell>
          <cell r="Y28">
            <v>0</v>
          </cell>
          <cell r="Z28">
            <v>94.38</v>
          </cell>
          <cell r="AA28">
            <v>77</v>
          </cell>
          <cell r="AB28">
            <v>96</v>
          </cell>
          <cell r="AC28">
            <v>80</v>
          </cell>
          <cell r="AD28">
            <v>13.49</v>
          </cell>
          <cell r="AE28">
            <v>0</v>
          </cell>
          <cell r="AF28">
            <v>0</v>
          </cell>
          <cell r="AG28">
            <v>0</v>
          </cell>
          <cell r="AH28">
            <v>0</v>
          </cell>
          <cell r="AI28">
            <v>0</v>
          </cell>
          <cell r="AJ28">
            <v>0</v>
          </cell>
          <cell r="AK28">
            <v>0</v>
          </cell>
          <cell r="AL28">
            <v>0</v>
          </cell>
          <cell r="AM28">
            <v>0</v>
          </cell>
          <cell r="AN28">
            <v>0</v>
          </cell>
          <cell r="AY28">
            <v>65885.52</v>
          </cell>
        </row>
        <row r="29">
          <cell r="A29">
            <v>2</v>
          </cell>
          <cell r="B29" t="str">
            <v>12</v>
          </cell>
          <cell r="C29" t="str">
            <v>000</v>
          </cell>
          <cell r="D29" t="str">
            <v>1</v>
          </cell>
          <cell r="E29" t="str">
            <v>101</v>
          </cell>
          <cell r="F29" t="str">
            <v>N000</v>
          </cell>
          <cell r="G29" t="str">
            <v>100</v>
          </cell>
          <cell r="H29" t="str">
            <v>1103</v>
          </cell>
          <cell r="I29" t="str">
            <v>CF21829</v>
          </cell>
          <cell r="J29" t="str">
            <v>27ZB</v>
          </cell>
          <cell r="K29" t="str">
            <v>2</v>
          </cell>
          <cell r="L29">
            <v>7</v>
          </cell>
          <cell r="M29">
            <v>0</v>
          </cell>
          <cell r="N29">
            <v>3008.65</v>
          </cell>
          <cell r="O29" t="str">
            <v>M</v>
          </cell>
          <cell r="P29" t="str">
            <v>00000000</v>
          </cell>
          <cell r="Q29">
            <v>857</v>
          </cell>
          <cell r="R29">
            <v>434.58</v>
          </cell>
          <cell r="S29">
            <v>83.57</v>
          </cell>
          <cell r="T29">
            <v>383.6</v>
          </cell>
          <cell r="U29">
            <v>150.43</v>
          </cell>
          <cell r="V29">
            <v>69.59</v>
          </cell>
          <cell r="W29">
            <v>60.17</v>
          </cell>
          <cell r="X29">
            <v>24.86</v>
          </cell>
          <cell r="Y29">
            <v>0</v>
          </cell>
          <cell r="Z29">
            <v>93.23</v>
          </cell>
          <cell r="AA29">
            <v>77</v>
          </cell>
          <cell r="AB29">
            <v>96</v>
          </cell>
          <cell r="AC29">
            <v>80</v>
          </cell>
          <cell r="AD29">
            <v>13.49</v>
          </cell>
          <cell r="AE29">
            <v>0</v>
          </cell>
          <cell r="AF29">
            <v>0</v>
          </cell>
          <cell r="AG29">
            <v>0</v>
          </cell>
          <cell r="AH29">
            <v>0</v>
          </cell>
          <cell r="AI29">
            <v>0</v>
          </cell>
          <cell r="AJ29">
            <v>0</v>
          </cell>
          <cell r="AK29">
            <v>0</v>
          </cell>
          <cell r="AL29">
            <v>0</v>
          </cell>
          <cell r="AM29">
            <v>0</v>
          </cell>
          <cell r="AN29">
            <v>0</v>
          </cell>
          <cell r="AY29">
            <v>456302.28</v>
          </cell>
        </row>
        <row r="30">
          <cell r="A30">
            <v>2</v>
          </cell>
          <cell r="B30" t="str">
            <v>12</v>
          </cell>
          <cell r="C30" t="str">
            <v>000</v>
          </cell>
          <cell r="D30" t="str">
            <v>1</v>
          </cell>
          <cell r="E30" t="str">
            <v>101</v>
          </cell>
          <cell r="F30" t="str">
            <v>N000</v>
          </cell>
          <cell r="G30" t="str">
            <v>100</v>
          </cell>
          <cell r="H30" t="str">
            <v>1103</v>
          </cell>
          <cell r="I30" t="str">
            <v>CF21864</v>
          </cell>
          <cell r="J30" t="str">
            <v>27C</v>
          </cell>
          <cell r="K30" t="str">
            <v>1</v>
          </cell>
          <cell r="L30">
            <v>4</v>
          </cell>
          <cell r="M30">
            <v>0</v>
          </cell>
          <cell r="N30">
            <v>3268.2</v>
          </cell>
          <cell r="O30" t="str">
            <v>M</v>
          </cell>
          <cell r="P30" t="str">
            <v>00000000</v>
          </cell>
          <cell r="Q30">
            <v>4783.05</v>
          </cell>
          <cell r="R30">
            <v>472.07</v>
          </cell>
          <cell r="S30">
            <v>90.78</v>
          </cell>
          <cell r="T30">
            <v>416.7</v>
          </cell>
          <cell r="U30">
            <v>163.41</v>
          </cell>
          <cell r="V30">
            <v>144.91999999999999</v>
          </cell>
          <cell r="W30">
            <v>65.36</v>
          </cell>
          <cell r="X30">
            <v>41</v>
          </cell>
          <cell r="Y30">
            <v>0</v>
          </cell>
          <cell r="Z30">
            <v>174.64</v>
          </cell>
          <cell r="AA30">
            <v>77</v>
          </cell>
          <cell r="AB30">
            <v>0</v>
          </cell>
          <cell r="AC30">
            <v>0</v>
          </cell>
          <cell r="AD30">
            <v>13.49</v>
          </cell>
          <cell r="AE30">
            <v>0</v>
          </cell>
          <cell r="AF30">
            <v>0</v>
          </cell>
          <cell r="AG30">
            <v>0</v>
          </cell>
          <cell r="AH30">
            <v>0</v>
          </cell>
          <cell r="AI30">
            <v>0</v>
          </cell>
          <cell r="AJ30">
            <v>0</v>
          </cell>
          <cell r="AK30">
            <v>0</v>
          </cell>
          <cell r="AL30">
            <v>0</v>
          </cell>
          <cell r="AM30">
            <v>0</v>
          </cell>
          <cell r="AN30">
            <v>0</v>
          </cell>
          <cell r="AY30">
            <v>466109.76</v>
          </cell>
        </row>
        <row r="31">
          <cell r="A31">
            <v>2</v>
          </cell>
          <cell r="B31" t="str">
            <v>12</v>
          </cell>
          <cell r="C31" t="str">
            <v>000</v>
          </cell>
          <cell r="D31" t="str">
            <v>1</v>
          </cell>
          <cell r="E31" t="str">
            <v>101</v>
          </cell>
          <cell r="F31" t="str">
            <v>N000</v>
          </cell>
          <cell r="G31" t="str">
            <v>100</v>
          </cell>
          <cell r="H31" t="str">
            <v>1103</v>
          </cell>
          <cell r="I31" t="str">
            <v>CF21865</v>
          </cell>
          <cell r="J31" t="str">
            <v>27B</v>
          </cell>
          <cell r="K31" t="str">
            <v>1</v>
          </cell>
          <cell r="L31">
            <v>1</v>
          </cell>
          <cell r="M31">
            <v>0</v>
          </cell>
          <cell r="N31">
            <v>3222.2</v>
          </cell>
          <cell r="O31" t="str">
            <v>M</v>
          </cell>
          <cell r="P31" t="str">
            <v>00000000</v>
          </cell>
          <cell r="Q31">
            <v>3558.85</v>
          </cell>
          <cell r="R31">
            <v>465.43</v>
          </cell>
          <cell r="S31">
            <v>89.51</v>
          </cell>
          <cell r="T31">
            <v>410.83</v>
          </cell>
          <cell r="U31">
            <v>161.11000000000001</v>
          </cell>
          <cell r="V31">
            <v>122.06</v>
          </cell>
          <cell r="W31">
            <v>64.44</v>
          </cell>
          <cell r="X31">
            <v>46</v>
          </cell>
          <cell r="Y31">
            <v>0</v>
          </cell>
          <cell r="Z31">
            <v>149.18</v>
          </cell>
          <cell r="AA31">
            <v>77</v>
          </cell>
          <cell r="AB31">
            <v>0</v>
          </cell>
          <cell r="AC31">
            <v>0</v>
          </cell>
          <cell r="AD31">
            <v>13.49</v>
          </cell>
          <cell r="AE31">
            <v>0</v>
          </cell>
          <cell r="AF31">
            <v>0</v>
          </cell>
          <cell r="AG31">
            <v>0</v>
          </cell>
          <cell r="AH31">
            <v>0</v>
          </cell>
          <cell r="AI31">
            <v>0</v>
          </cell>
          <cell r="AJ31">
            <v>0</v>
          </cell>
          <cell r="AK31">
            <v>0</v>
          </cell>
          <cell r="AL31">
            <v>0</v>
          </cell>
          <cell r="AM31">
            <v>0</v>
          </cell>
          <cell r="AN31">
            <v>0</v>
          </cell>
          <cell r="AY31">
            <v>100561.2</v>
          </cell>
        </row>
        <row r="32">
          <cell r="A32">
            <v>2</v>
          </cell>
          <cell r="B32" t="str">
            <v>12</v>
          </cell>
          <cell r="C32" t="str">
            <v>000</v>
          </cell>
          <cell r="D32" t="str">
            <v>1</v>
          </cell>
          <cell r="E32" t="str">
            <v>101</v>
          </cell>
          <cell r="F32" t="str">
            <v>N000</v>
          </cell>
          <cell r="G32" t="str">
            <v>100</v>
          </cell>
          <cell r="H32" t="str">
            <v>1103</v>
          </cell>
          <cell r="I32" t="str">
            <v>CF21866</v>
          </cell>
          <cell r="J32" t="str">
            <v>27A</v>
          </cell>
          <cell r="K32" t="str">
            <v>1</v>
          </cell>
          <cell r="L32">
            <v>9</v>
          </cell>
          <cell r="M32">
            <v>0</v>
          </cell>
          <cell r="N32">
            <v>3185.4</v>
          </cell>
          <cell r="O32" t="str">
            <v>M</v>
          </cell>
          <cell r="P32" t="str">
            <v>00000000</v>
          </cell>
          <cell r="Q32">
            <v>2791.7</v>
          </cell>
          <cell r="R32">
            <v>460.11</v>
          </cell>
          <cell r="S32">
            <v>88.48</v>
          </cell>
          <cell r="T32">
            <v>406.14</v>
          </cell>
          <cell r="U32">
            <v>159.27000000000001</v>
          </cell>
          <cell r="V32">
            <v>107.59</v>
          </cell>
          <cell r="W32">
            <v>63.71</v>
          </cell>
          <cell r="X32">
            <v>27.33</v>
          </cell>
          <cell r="Y32">
            <v>0</v>
          </cell>
          <cell r="Z32">
            <v>132.6</v>
          </cell>
          <cell r="AA32">
            <v>77</v>
          </cell>
          <cell r="AB32">
            <v>0</v>
          </cell>
          <cell r="AC32">
            <v>0</v>
          </cell>
          <cell r="AD32">
            <v>13.49</v>
          </cell>
          <cell r="AE32">
            <v>0</v>
          </cell>
          <cell r="AF32">
            <v>0</v>
          </cell>
          <cell r="AG32">
            <v>0</v>
          </cell>
          <cell r="AH32">
            <v>0</v>
          </cell>
          <cell r="AI32">
            <v>0</v>
          </cell>
          <cell r="AJ32">
            <v>0</v>
          </cell>
          <cell r="AK32">
            <v>0</v>
          </cell>
          <cell r="AL32">
            <v>0</v>
          </cell>
          <cell r="AM32">
            <v>0</v>
          </cell>
          <cell r="AN32">
            <v>0</v>
          </cell>
          <cell r="AY32">
            <v>811384.56</v>
          </cell>
        </row>
        <row r="33">
          <cell r="A33">
            <v>2</v>
          </cell>
          <cell r="B33" t="str">
            <v>12</v>
          </cell>
          <cell r="C33" t="str">
            <v>000</v>
          </cell>
          <cell r="D33" t="str">
            <v>1</v>
          </cell>
          <cell r="E33" t="str">
            <v>101</v>
          </cell>
          <cell r="F33" t="str">
            <v>N000</v>
          </cell>
          <cell r="G33" t="str">
            <v>100</v>
          </cell>
          <cell r="H33" t="str">
            <v>1103</v>
          </cell>
          <cell r="I33" t="str">
            <v>CF21893</v>
          </cell>
          <cell r="J33" t="str">
            <v>27F</v>
          </cell>
          <cell r="K33" t="str">
            <v>1</v>
          </cell>
          <cell r="L33">
            <v>1</v>
          </cell>
          <cell r="M33">
            <v>0</v>
          </cell>
          <cell r="N33">
            <v>4311.3999999999996</v>
          </cell>
          <cell r="O33" t="str">
            <v>M</v>
          </cell>
          <cell r="P33" t="str">
            <v>00000000</v>
          </cell>
          <cell r="Q33">
            <v>11306.9</v>
          </cell>
          <cell r="R33">
            <v>622.76</v>
          </cell>
          <cell r="S33">
            <v>119.76</v>
          </cell>
          <cell r="T33">
            <v>549.70000000000005</v>
          </cell>
          <cell r="U33">
            <v>215.57</v>
          </cell>
          <cell r="V33">
            <v>281.13</v>
          </cell>
          <cell r="W33">
            <v>86.23</v>
          </cell>
          <cell r="X33">
            <v>0</v>
          </cell>
          <cell r="Y33">
            <v>780.91</v>
          </cell>
          <cell r="Z33">
            <v>328.76</v>
          </cell>
          <cell r="AA33">
            <v>77</v>
          </cell>
          <cell r="AB33">
            <v>0</v>
          </cell>
          <cell r="AC33">
            <v>0</v>
          </cell>
          <cell r="AD33">
            <v>13.49</v>
          </cell>
          <cell r="AE33">
            <v>0</v>
          </cell>
          <cell r="AF33">
            <v>0</v>
          </cell>
          <cell r="AG33">
            <v>0</v>
          </cell>
          <cell r="AH33">
            <v>0</v>
          </cell>
          <cell r="AI33">
            <v>0</v>
          </cell>
          <cell r="AJ33">
            <v>0</v>
          </cell>
          <cell r="AK33">
            <v>0</v>
          </cell>
          <cell r="AL33">
            <v>0</v>
          </cell>
          <cell r="AM33">
            <v>0</v>
          </cell>
          <cell r="AN33">
            <v>0</v>
          </cell>
          <cell r="AY33">
            <v>224323.32</v>
          </cell>
        </row>
        <row r="34">
          <cell r="A34">
            <v>2</v>
          </cell>
          <cell r="B34" t="str">
            <v>12</v>
          </cell>
          <cell r="C34" t="str">
            <v>000</v>
          </cell>
          <cell r="D34" t="str">
            <v>1</v>
          </cell>
          <cell r="E34" t="str">
            <v>101</v>
          </cell>
          <cell r="F34" t="str">
            <v>N000</v>
          </cell>
          <cell r="G34" t="str">
            <v>100</v>
          </cell>
          <cell r="H34" t="str">
            <v>1103</v>
          </cell>
          <cell r="I34" t="str">
            <v>CF33834</v>
          </cell>
          <cell r="J34" t="str">
            <v>27</v>
          </cell>
          <cell r="K34" t="str">
            <v>2</v>
          </cell>
          <cell r="L34">
            <v>2</v>
          </cell>
          <cell r="M34">
            <v>0</v>
          </cell>
          <cell r="N34">
            <v>2817.8</v>
          </cell>
          <cell r="O34" t="str">
            <v>M</v>
          </cell>
          <cell r="P34" t="str">
            <v>00000000</v>
          </cell>
          <cell r="Q34">
            <v>0</v>
          </cell>
          <cell r="R34">
            <v>407.02</v>
          </cell>
          <cell r="S34">
            <v>78.27</v>
          </cell>
          <cell r="T34">
            <v>359.27</v>
          </cell>
          <cell r="U34">
            <v>140.88999999999999</v>
          </cell>
          <cell r="V34">
            <v>50.72</v>
          </cell>
          <cell r="W34">
            <v>56.36</v>
          </cell>
          <cell r="X34">
            <v>46</v>
          </cell>
          <cell r="Y34">
            <v>0</v>
          </cell>
          <cell r="Z34">
            <v>72.040000000000006</v>
          </cell>
          <cell r="AA34">
            <v>77</v>
          </cell>
          <cell r="AB34">
            <v>96</v>
          </cell>
          <cell r="AC34">
            <v>80</v>
          </cell>
          <cell r="AD34">
            <v>13.49</v>
          </cell>
          <cell r="AE34">
            <v>0</v>
          </cell>
          <cell r="AF34">
            <v>0</v>
          </cell>
          <cell r="AG34">
            <v>0</v>
          </cell>
          <cell r="AH34">
            <v>0</v>
          </cell>
          <cell r="AI34">
            <v>0</v>
          </cell>
          <cell r="AJ34">
            <v>0</v>
          </cell>
          <cell r="AK34">
            <v>0</v>
          </cell>
          <cell r="AL34">
            <v>0</v>
          </cell>
          <cell r="AM34">
            <v>0</v>
          </cell>
          <cell r="AN34">
            <v>0</v>
          </cell>
          <cell r="AY34">
            <v>103076.64</v>
          </cell>
        </row>
        <row r="35">
          <cell r="A35">
            <v>2</v>
          </cell>
          <cell r="B35" t="str">
            <v>12</v>
          </cell>
          <cell r="C35" t="str">
            <v>000</v>
          </cell>
          <cell r="D35" t="str">
            <v>1</v>
          </cell>
          <cell r="E35" t="str">
            <v>101</v>
          </cell>
          <cell r="F35" t="str">
            <v>N000</v>
          </cell>
          <cell r="G35" t="str">
            <v>100</v>
          </cell>
          <cell r="H35" t="str">
            <v>1103</v>
          </cell>
          <cell r="I35" t="str">
            <v>CF33892</v>
          </cell>
          <cell r="J35" t="str">
            <v>27ZA</v>
          </cell>
          <cell r="K35" t="str">
            <v>2</v>
          </cell>
          <cell r="L35">
            <v>25</v>
          </cell>
          <cell r="M35">
            <v>0</v>
          </cell>
          <cell r="N35">
            <v>2982.9</v>
          </cell>
          <cell r="O35" t="str">
            <v>M</v>
          </cell>
          <cell r="P35" t="str">
            <v>00000000</v>
          </cell>
          <cell r="Q35">
            <v>579.4</v>
          </cell>
          <cell r="R35">
            <v>430.86</v>
          </cell>
          <cell r="S35">
            <v>82.86</v>
          </cell>
          <cell r="T35">
            <v>380.32</v>
          </cell>
          <cell r="U35">
            <v>149.15</v>
          </cell>
          <cell r="V35">
            <v>64.12</v>
          </cell>
          <cell r="W35">
            <v>59.66</v>
          </cell>
          <cell r="X35">
            <v>55.56</v>
          </cell>
          <cell r="Y35">
            <v>0</v>
          </cell>
          <cell r="Z35">
            <v>87.69</v>
          </cell>
          <cell r="AA35">
            <v>77</v>
          </cell>
          <cell r="AB35">
            <v>96</v>
          </cell>
          <cell r="AC35">
            <v>80</v>
          </cell>
          <cell r="AD35">
            <v>13.49</v>
          </cell>
          <cell r="AE35">
            <v>0</v>
          </cell>
          <cell r="AF35">
            <v>0</v>
          </cell>
          <cell r="AG35">
            <v>0</v>
          </cell>
          <cell r="AH35">
            <v>0</v>
          </cell>
          <cell r="AI35">
            <v>0</v>
          </cell>
          <cell r="AJ35">
            <v>0</v>
          </cell>
          <cell r="AK35">
            <v>0</v>
          </cell>
          <cell r="AL35">
            <v>0</v>
          </cell>
          <cell r="AM35">
            <v>0</v>
          </cell>
          <cell r="AN35">
            <v>0</v>
          </cell>
          <cell r="AY35">
            <v>1541703</v>
          </cell>
        </row>
        <row r="36">
          <cell r="A36">
            <v>2</v>
          </cell>
          <cell r="B36" t="str">
            <v>12</v>
          </cell>
          <cell r="C36" t="str">
            <v>000</v>
          </cell>
          <cell r="D36" t="str">
            <v>1</v>
          </cell>
          <cell r="E36" t="str">
            <v>101</v>
          </cell>
          <cell r="F36" t="str">
            <v>N000</v>
          </cell>
          <cell r="G36" t="str">
            <v>100</v>
          </cell>
          <cell r="H36" t="str">
            <v>1103</v>
          </cell>
          <cell r="I36" t="str">
            <v>CF34834</v>
          </cell>
          <cell r="J36" t="str">
            <v>27ZA</v>
          </cell>
          <cell r="K36" t="str">
            <v>2</v>
          </cell>
          <cell r="L36">
            <v>2</v>
          </cell>
          <cell r="M36">
            <v>0</v>
          </cell>
          <cell r="N36">
            <v>2982.9</v>
          </cell>
          <cell r="O36" t="str">
            <v>M</v>
          </cell>
          <cell r="P36" t="str">
            <v>00000000</v>
          </cell>
          <cell r="Q36">
            <v>579.4</v>
          </cell>
          <cell r="R36">
            <v>430.86</v>
          </cell>
          <cell r="S36">
            <v>82.86</v>
          </cell>
          <cell r="T36">
            <v>380.32</v>
          </cell>
          <cell r="U36">
            <v>149.15</v>
          </cell>
          <cell r="V36">
            <v>64.12</v>
          </cell>
          <cell r="W36">
            <v>59.66</v>
          </cell>
          <cell r="X36">
            <v>0</v>
          </cell>
          <cell r="Y36">
            <v>0</v>
          </cell>
          <cell r="Z36">
            <v>86.58</v>
          </cell>
          <cell r="AA36">
            <v>77</v>
          </cell>
          <cell r="AB36">
            <v>96</v>
          </cell>
          <cell r="AC36">
            <v>80</v>
          </cell>
          <cell r="AD36">
            <v>13.49</v>
          </cell>
          <cell r="AE36">
            <v>0</v>
          </cell>
          <cell r="AF36">
            <v>0</v>
          </cell>
          <cell r="AG36">
            <v>0</v>
          </cell>
          <cell r="AH36">
            <v>0</v>
          </cell>
          <cell r="AI36">
            <v>0</v>
          </cell>
          <cell r="AJ36">
            <v>0</v>
          </cell>
          <cell r="AK36">
            <v>0</v>
          </cell>
          <cell r="AL36">
            <v>0</v>
          </cell>
          <cell r="AM36">
            <v>0</v>
          </cell>
          <cell r="AN36">
            <v>0</v>
          </cell>
          <cell r="AY36">
            <v>121976.16</v>
          </cell>
        </row>
        <row r="37">
          <cell r="A37">
            <v>2</v>
          </cell>
          <cell r="B37" t="str">
            <v>12</v>
          </cell>
          <cell r="C37" t="str">
            <v>000</v>
          </cell>
          <cell r="D37" t="str">
            <v>1</v>
          </cell>
          <cell r="E37" t="str">
            <v>101</v>
          </cell>
          <cell r="F37" t="str">
            <v>N000</v>
          </cell>
          <cell r="G37" t="str">
            <v>100</v>
          </cell>
          <cell r="H37" t="str">
            <v>1103</v>
          </cell>
          <cell r="I37" t="str">
            <v>CF51001</v>
          </cell>
          <cell r="J37" t="str">
            <v>37</v>
          </cell>
          <cell r="K37" t="str">
            <v>1</v>
          </cell>
          <cell r="L37">
            <v>1</v>
          </cell>
          <cell r="M37">
            <v>0</v>
          </cell>
          <cell r="N37">
            <v>27644.05</v>
          </cell>
          <cell r="O37" t="str">
            <v>M</v>
          </cell>
          <cell r="P37" t="str">
            <v>00000000</v>
          </cell>
          <cell r="Q37">
            <v>124403.75</v>
          </cell>
          <cell r="R37">
            <v>3993.03</v>
          </cell>
          <cell r="S37">
            <v>767.89</v>
          </cell>
          <cell r="T37">
            <v>3524.62</v>
          </cell>
          <cell r="U37">
            <v>1382.2</v>
          </cell>
          <cell r="V37">
            <v>2736.86</v>
          </cell>
          <cell r="W37">
            <v>552.88</v>
          </cell>
          <cell r="X37">
            <v>82</v>
          </cell>
          <cell r="Y37">
            <v>7602.39</v>
          </cell>
          <cell r="Z37">
            <v>3139.35</v>
          </cell>
          <cell r="AA37">
            <v>77</v>
          </cell>
          <cell r="AB37">
            <v>0</v>
          </cell>
          <cell r="AC37">
            <v>0</v>
          </cell>
          <cell r="AD37">
            <v>13.49</v>
          </cell>
          <cell r="AE37">
            <v>0</v>
          </cell>
          <cell r="AF37">
            <v>0</v>
          </cell>
          <cell r="AG37">
            <v>0</v>
          </cell>
          <cell r="AH37">
            <v>0</v>
          </cell>
          <cell r="AI37">
            <v>0</v>
          </cell>
          <cell r="AJ37">
            <v>0</v>
          </cell>
          <cell r="AK37">
            <v>0</v>
          </cell>
          <cell r="AL37">
            <v>0</v>
          </cell>
          <cell r="AM37">
            <v>0</v>
          </cell>
          <cell r="AN37">
            <v>0</v>
          </cell>
          <cell r="AY37">
            <v>2111034.12</v>
          </cell>
        </row>
        <row r="38">
          <cell r="A38">
            <v>2</v>
          </cell>
          <cell r="B38" t="str">
            <v>12</v>
          </cell>
          <cell r="C38" t="str">
            <v>000</v>
          </cell>
          <cell r="D38" t="str">
            <v>1</v>
          </cell>
          <cell r="E38" t="str">
            <v>101</v>
          </cell>
          <cell r="F38" t="str">
            <v>N000</v>
          </cell>
          <cell r="G38" t="str">
            <v>100</v>
          </cell>
          <cell r="H38" t="str">
            <v>1103</v>
          </cell>
          <cell r="I38" t="str">
            <v>CF53805</v>
          </cell>
          <cell r="J38" t="str">
            <v>25</v>
          </cell>
          <cell r="K38" t="str">
            <v>2</v>
          </cell>
          <cell r="L38">
            <v>2</v>
          </cell>
          <cell r="M38">
            <v>0</v>
          </cell>
          <cell r="N38">
            <v>2572.4</v>
          </cell>
          <cell r="O38" t="str">
            <v>M</v>
          </cell>
          <cell r="P38" t="str">
            <v>00000000</v>
          </cell>
          <cell r="Q38">
            <v>0</v>
          </cell>
          <cell r="R38">
            <v>371.57</v>
          </cell>
          <cell r="S38">
            <v>71.459999999999994</v>
          </cell>
          <cell r="T38">
            <v>327.98</v>
          </cell>
          <cell r="U38">
            <v>128.62</v>
          </cell>
          <cell r="V38">
            <v>46.3</v>
          </cell>
          <cell r="W38">
            <v>51.45</v>
          </cell>
          <cell r="X38">
            <v>82</v>
          </cell>
          <cell r="Y38">
            <v>0</v>
          </cell>
          <cell r="Z38">
            <v>67.010000000000005</v>
          </cell>
          <cell r="AA38">
            <v>77</v>
          </cell>
          <cell r="AB38">
            <v>96</v>
          </cell>
          <cell r="AC38">
            <v>80</v>
          </cell>
          <cell r="AD38">
            <v>13.49</v>
          </cell>
          <cell r="AE38">
            <v>0</v>
          </cell>
          <cell r="AF38">
            <v>0</v>
          </cell>
          <cell r="AG38">
            <v>0</v>
          </cell>
          <cell r="AH38">
            <v>0</v>
          </cell>
          <cell r="AI38">
            <v>0</v>
          </cell>
          <cell r="AJ38">
            <v>0</v>
          </cell>
          <cell r="AK38">
            <v>0</v>
          </cell>
          <cell r="AL38">
            <v>0</v>
          </cell>
          <cell r="AM38">
            <v>0</v>
          </cell>
          <cell r="AN38">
            <v>0</v>
          </cell>
          <cell r="AY38">
            <v>95646.720000000001</v>
          </cell>
        </row>
        <row r="39">
          <cell r="A39">
            <v>2</v>
          </cell>
          <cell r="B39" t="str">
            <v>12</v>
          </cell>
          <cell r="C39" t="str">
            <v>000</v>
          </cell>
          <cell r="D39" t="str">
            <v>1</v>
          </cell>
          <cell r="E39" t="str">
            <v>101</v>
          </cell>
          <cell r="F39" t="str">
            <v>N000</v>
          </cell>
          <cell r="G39" t="str">
            <v>100</v>
          </cell>
          <cell r="H39" t="str">
            <v>1103</v>
          </cell>
          <cell r="I39" t="str">
            <v>CF53807</v>
          </cell>
          <cell r="J39" t="str">
            <v>27Z</v>
          </cell>
          <cell r="K39" t="str">
            <v>2</v>
          </cell>
          <cell r="L39">
            <v>6</v>
          </cell>
          <cell r="M39">
            <v>0</v>
          </cell>
          <cell r="N39">
            <v>2900.25</v>
          </cell>
          <cell r="O39" t="str">
            <v>M</v>
          </cell>
          <cell r="P39" t="str">
            <v>00000000</v>
          </cell>
          <cell r="Q39">
            <v>205.15</v>
          </cell>
          <cell r="R39">
            <v>418.93</v>
          </cell>
          <cell r="S39">
            <v>80.56</v>
          </cell>
          <cell r="T39">
            <v>369.78</v>
          </cell>
          <cell r="U39">
            <v>145.01</v>
          </cell>
          <cell r="V39">
            <v>55.89</v>
          </cell>
          <cell r="W39">
            <v>58.01</v>
          </cell>
          <cell r="X39">
            <v>75.83</v>
          </cell>
          <cell r="Y39">
            <v>0</v>
          </cell>
          <cell r="Z39">
            <v>78.67</v>
          </cell>
          <cell r="AA39">
            <v>77</v>
          </cell>
          <cell r="AB39">
            <v>96</v>
          </cell>
          <cell r="AC39">
            <v>80</v>
          </cell>
          <cell r="AD39">
            <v>13.49</v>
          </cell>
          <cell r="AE39">
            <v>0</v>
          </cell>
          <cell r="AF39">
            <v>0</v>
          </cell>
          <cell r="AG39">
            <v>0</v>
          </cell>
          <cell r="AH39">
            <v>0</v>
          </cell>
          <cell r="AI39">
            <v>0</v>
          </cell>
          <cell r="AJ39">
            <v>0</v>
          </cell>
          <cell r="AK39">
            <v>0</v>
          </cell>
          <cell r="AL39">
            <v>0</v>
          </cell>
          <cell r="AM39">
            <v>0</v>
          </cell>
          <cell r="AN39">
            <v>0</v>
          </cell>
          <cell r="AY39">
            <v>335129.03999999998</v>
          </cell>
        </row>
        <row r="40">
          <cell r="A40">
            <v>2</v>
          </cell>
          <cell r="B40" t="str">
            <v>12</v>
          </cell>
          <cell r="C40" t="str">
            <v>000</v>
          </cell>
          <cell r="D40" t="str">
            <v>1</v>
          </cell>
          <cell r="E40" t="str">
            <v>101</v>
          </cell>
          <cell r="F40" t="str">
            <v>N000</v>
          </cell>
          <cell r="G40" t="str">
            <v>109</v>
          </cell>
          <cell r="H40" t="str">
            <v>1103</v>
          </cell>
          <cell r="I40" t="str">
            <v>A01805</v>
          </cell>
          <cell r="J40" t="str">
            <v>21</v>
          </cell>
          <cell r="K40" t="str">
            <v>2</v>
          </cell>
          <cell r="L40">
            <v>1</v>
          </cell>
          <cell r="M40">
            <v>0</v>
          </cell>
          <cell r="N40">
            <v>2238.1999999999998</v>
          </cell>
          <cell r="O40" t="str">
            <v>M</v>
          </cell>
          <cell r="P40" t="str">
            <v>00000000</v>
          </cell>
          <cell r="Q40">
            <v>0</v>
          </cell>
          <cell r="R40">
            <v>323.3</v>
          </cell>
          <cell r="S40">
            <v>62.17</v>
          </cell>
          <cell r="T40">
            <v>285.37</v>
          </cell>
          <cell r="U40">
            <v>111.91</v>
          </cell>
          <cell r="V40">
            <v>40.29</v>
          </cell>
          <cell r="W40">
            <v>44.76</v>
          </cell>
          <cell r="X40">
            <v>46</v>
          </cell>
          <cell r="Y40">
            <v>0</v>
          </cell>
          <cell r="Z40">
            <v>58.45</v>
          </cell>
          <cell r="AA40">
            <v>77</v>
          </cell>
          <cell r="AB40">
            <v>96</v>
          </cell>
          <cell r="AC40">
            <v>80</v>
          </cell>
          <cell r="AD40">
            <v>13.49</v>
          </cell>
          <cell r="AE40">
            <v>0</v>
          </cell>
          <cell r="AF40">
            <v>0</v>
          </cell>
          <cell r="AG40">
            <v>0</v>
          </cell>
          <cell r="AH40">
            <v>0</v>
          </cell>
          <cell r="AI40">
            <v>0</v>
          </cell>
          <cell r="AJ40">
            <v>0</v>
          </cell>
          <cell r="AK40">
            <v>0</v>
          </cell>
          <cell r="AL40">
            <v>0</v>
          </cell>
          <cell r="AM40">
            <v>0</v>
          </cell>
          <cell r="AN40">
            <v>0</v>
          </cell>
          <cell r="AY40">
            <v>41723.279999999999</v>
          </cell>
        </row>
        <row r="41">
          <cell r="A41">
            <v>2</v>
          </cell>
          <cell r="B41" t="str">
            <v>12</v>
          </cell>
          <cell r="C41" t="str">
            <v>000</v>
          </cell>
          <cell r="D41" t="str">
            <v>1</v>
          </cell>
          <cell r="E41" t="str">
            <v>101</v>
          </cell>
          <cell r="F41" t="str">
            <v>N000</v>
          </cell>
          <cell r="G41" t="str">
            <v>109</v>
          </cell>
          <cell r="H41" t="str">
            <v>1103</v>
          </cell>
          <cell r="I41" t="str">
            <v>A01807</v>
          </cell>
          <cell r="J41" t="str">
            <v>27</v>
          </cell>
          <cell r="K41" t="str">
            <v>2</v>
          </cell>
          <cell r="L41">
            <v>2</v>
          </cell>
          <cell r="M41">
            <v>0</v>
          </cell>
          <cell r="N41">
            <v>2817.8</v>
          </cell>
          <cell r="O41" t="str">
            <v>M</v>
          </cell>
          <cell r="P41" t="str">
            <v>00000000</v>
          </cell>
          <cell r="Q41">
            <v>0</v>
          </cell>
          <cell r="R41">
            <v>407.02</v>
          </cell>
          <cell r="S41">
            <v>78.27</v>
          </cell>
          <cell r="T41">
            <v>359.27</v>
          </cell>
          <cell r="U41">
            <v>140.88999999999999</v>
          </cell>
          <cell r="V41">
            <v>50.72</v>
          </cell>
          <cell r="W41">
            <v>56.36</v>
          </cell>
          <cell r="X41">
            <v>95.5</v>
          </cell>
          <cell r="Y41">
            <v>0</v>
          </cell>
          <cell r="Z41">
            <v>73.03</v>
          </cell>
          <cell r="AA41">
            <v>77</v>
          </cell>
          <cell r="AB41">
            <v>96</v>
          </cell>
          <cell r="AC41">
            <v>80</v>
          </cell>
          <cell r="AD41">
            <v>13.49</v>
          </cell>
          <cell r="AE41">
            <v>0</v>
          </cell>
          <cell r="AF41">
            <v>0</v>
          </cell>
          <cell r="AG41">
            <v>0</v>
          </cell>
          <cell r="AH41">
            <v>0</v>
          </cell>
          <cell r="AI41">
            <v>0</v>
          </cell>
          <cell r="AJ41">
            <v>0</v>
          </cell>
          <cell r="AK41">
            <v>0</v>
          </cell>
          <cell r="AL41">
            <v>0</v>
          </cell>
          <cell r="AM41">
            <v>0</v>
          </cell>
          <cell r="AN41">
            <v>0</v>
          </cell>
          <cell r="AY41">
            <v>104288.4</v>
          </cell>
        </row>
        <row r="42">
          <cell r="A42">
            <v>2</v>
          </cell>
          <cell r="B42" t="str">
            <v>12</v>
          </cell>
          <cell r="C42" t="str">
            <v>000</v>
          </cell>
          <cell r="D42" t="str">
            <v>1</v>
          </cell>
          <cell r="E42" t="str">
            <v>101</v>
          </cell>
          <cell r="F42" t="str">
            <v>N000</v>
          </cell>
          <cell r="G42" t="str">
            <v>109</v>
          </cell>
          <cell r="H42" t="str">
            <v>1103</v>
          </cell>
          <cell r="I42" t="str">
            <v>CFMC03</v>
          </cell>
          <cell r="J42" t="str">
            <v>MC03</v>
          </cell>
          <cell r="K42" t="str">
            <v>1</v>
          </cell>
          <cell r="L42">
            <v>1</v>
          </cell>
          <cell r="M42">
            <v>0</v>
          </cell>
          <cell r="N42">
            <v>4311.3999999999996</v>
          </cell>
          <cell r="O42" t="str">
            <v>M</v>
          </cell>
          <cell r="P42" t="str">
            <v>00000000</v>
          </cell>
          <cell r="Q42">
            <v>11306.9</v>
          </cell>
          <cell r="R42">
            <v>622.76</v>
          </cell>
          <cell r="S42">
            <v>119.76</v>
          </cell>
          <cell r="T42">
            <v>549.70000000000005</v>
          </cell>
          <cell r="U42">
            <v>215.57</v>
          </cell>
          <cell r="V42">
            <v>281.13</v>
          </cell>
          <cell r="W42">
            <v>86.23</v>
          </cell>
          <cell r="X42">
            <v>82</v>
          </cell>
          <cell r="Y42">
            <v>780.91</v>
          </cell>
          <cell r="Z42">
            <v>330.4</v>
          </cell>
          <cell r="AA42">
            <v>77</v>
          </cell>
          <cell r="AB42">
            <v>0</v>
          </cell>
          <cell r="AC42">
            <v>0</v>
          </cell>
          <cell r="AD42">
            <v>13.49</v>
          </cell>
          <cell r="AE42">
            <v>0</v>
          </cell>
          <cell r="AF42">
            <v>0</v>
          </cell>
          <cell r="AG42">
            <v>0</v>
          </cell>
          <cell r="AH42">
            <v>0</v>
          </cell>
          <cell r="AI42">
            <v>0</v>
          </cell>
          <cell r="AJ42">
            <v>0</v>
          </cell>
          <cell r="AK42">
            <v>0</v>
          </cell>
          <cell r="AL42">
            <v>0</v>
          </cell>
          <cell r="AM42">
            <v>0</v>
          </cell>
          <cell r="AN42">
            <v>0</v>
          </cell>
          <cell r="AY42">
            <v>225327</v>
          </cell>
        </row>
        <row r="43">
          <cell r="A43">
            <v>2</v>
          </cell>
          <cell r="B43" t="str">
            <v>12</v>
          </cell>
          <cell r="C43" t="str">
            <v>000</v>
          </cell>
          <cell r="D43" t="str">
            <v>1</v>
          </cell>
          <cell r="E43" t="str">
            <v>101</v>
          </cell>
          <cell r="F43" t="str">
            <v>N000</v>
          </cell>
          <cell r="G43" t="str">
            <v>109</v>
          </cell>
          <cell r="H43" t="str">
            <v>1103</v>
          </cell>
          <cell r="I43" t="str">
            <v>CFMD03</v>
          </cell>
          <cell r="J43" t="str">
            <v>MD03</v>
          </cell>
          <cell r="K43" t="str">
            <v>1</v>
          </cell>
          <cell r="L43">
            <v>1</v>
          </cell>
          <cell r="M43">
            <v>0</v>
          </cell>
          <cell r="N43">
            <v>17749.650000000001</v>
          </cell>
          <cell r="O43" t="str">
            <v>M</v>
          </cell>
          <cell r="P43" t="str">
            <v>00000000</v>
          </cell>
          <cell r="Q43">
            <v>112763.9</v>
          </cell>
          <cell r="R43">
            <v>2563.84</v>
          </cell>
          <cell r="S43">
            <v>493.05</v>
          </cell>
          <cell r="T43">
            <v>2263.08</v>
          </cell>
          <cell r="U43">
            <v>887.48</v>
          </cell>
          <cell r="V43">
            <v>2349.2399999999998</v>
          </cell>
          <cell r="W43">
            <v>354.99</v>
          </cell>
          <cell r="X43">
            <v>0</v>
          </cell>
          <cell r="Y43">
            <v>6525.68</v>
          </cell>
          <cell r="Z43">
            <v>2672.95</v>
          </cell>
          <cell r="AA43">
            <v>77</v>
          </cell>
          <cell r="AB43">
            <v>0</v>
          </cell>
          <cell r="AC43">
            <v>0</v>
          </cell>
          <cell r="AD43">
            <v>13.49</v>
          </cell>
          <cell r="AE43">
            <v>0</v>
          </cell>
          <cell r="AF43">
            <v>0</v>
          </cell>
          <cell r="AG43">
            <v>0</v>
          </cell>
          <cell r="AH43">
            <v>0</v>
          </cell>
          <cell r="AI43">
            <v>0</v>
          </cell>
          <cell r="AJ43">
            <v>0</v>
          </cell>
          <cell r="AK43">
            <v>0</v>
          </cell>
          <cell r="AL43">
            <v>0</v>
          </cell>
          <cell r="AM43">
            <v>0</v>
          </cell>
          <cell r="AN43">
            <v>0</v>
          </cell>
          <cell r="AY43">
            <v>1784572.2</v>
          </cell>
        </row>
        <row r="44">
          <cell r="A44">
            <v>2</v>
          </cell>
          <cell r="B44" t="str">
            <v>12</v>
          </cell>
          <cell r="C44" t="str">
            <v>000</v>
          </cell>
          <cell r="D44" t="str">
            <v>1</v>
          </cell>
          <cell r="E44" t="str">
            <v>101</v>
          </cell>
          <cell r="F44" t="str">
            <v>N000</v>
          </cell>
          <cell r="G44" t="str">
            <v>109</v>
          </cell>
          <cell r="H44" t="str">
            <v>1103</v>
          </cell>
          <cell r="I44" t="str">
            <v>CFMG01</v>
          </cell>
          <cell r="J44" t="str">
            <v>MG01</v>
          </cell>
          <cell r="K44" t="str">
            <v>1</v>
          </cell>
          <cell r="L44">
            <v>1</v>
          </cell>
          <cell r="M44">
            <v>0</v>
          </cell>
          <cell r="N44">
            <v>9641.4</v>
          </cell>
          <cell r="O44" t="str">
            <v>M</v>
          </cell>
          <cell r="P44" t="str">
            <v>00000000</v>
          </cell>
          <cell r="Q44">
            <v>56872.15</v>
          </cell>
          <cell r="R44">
            <v>1392.65</v>
          </cell>
          <cell r="S44">
            <v>267.82</v>
          </cell>
          <cell r="T44">
            <v>1229.28</v>
          </cell>
          <cell r="U44">
            <v>482.07</v>
          </cell>
          <cell r="V44">
            <v>1197.25</v>
          </cell>
          <cell r="W44">
            <v>192.83</v>
          </cell>
          <cell r="X44">
            <v>109</v>
          </cell>
          <cell r="Y44">
            <v>3325.68</v>
          </cell>
          <cell r="Z44">
            <v>1367.2</v>
          </cell>
          <cell r="AA44">
            <v>77</v>
          </cell>
          <cell r="AB44">
            <v>0</v>
          </cell>
          <cell r="AC44">
            <v>0</v>
          </cell>
          <cell r="AD44">
            <v>13.49</v>
          </cell>
          <cell r="AE44">
            <v>0</v>
          </cell>
          <cell r="AF44">
            <v>0</v>
          </cell>
          <cell r="AG44">
            <v>0</v>
          </cell>
          <cell r="AH44">
            <v>0</v>
          </cell>
          <cell r="AI44">
            <v>0</v>
          </cell>
          <cell r="AJ44">
            <v>0</v>
          </cell>
          <cell r="AK44">
            <v>0</v>
          </cell>
          <cell r="AL44">
            <v>0</v>
          </cell>
          <cell r="AM44">
            <v>0</v>
          </cell>
          <cell r="AN44">
            <v>0</v>
          </cell>
          <cell r="AY44">
            <v>914013.84</v>
          </cell>
        </row>
        <row r="45">
          <cell r="A45">
            <v>2</v>
          </cell>
          <cell r="B45" t="str">
            <v>12</v>
          </cell>
          <cell r="C45" t="str">
            <v>000</v>
          </cell>
          <cell r="D45" t="str">
            <v>1</v>
          </cell>
          <cell r="E45" t="str">
            <v>101</v>
          </cell>
          <cell r="F45" t="str">
            <v>N000</v>
          </cell>
          <cell r="G45" t="str">
            <v>109</v>
          </cell>
          <cell r="H45" t="str">
            <v>1103</v>
          </cell>
          <cell r="I45" t="str">
            <v>CFMG06</v>
          </cell>
          <cell r="J45" t="str">
            <v>MG06</v>
          </cell>
          <cell r="K45" t="str">
            <v>1</v>
          </cell>
          <cell r="L45">
            <v>2</v>
          </cell>
          <cell r="M45">
            <v>0</v>
          </cell>
          <cell r="N45">
            <v>8232.25</v>
          </cell>
          <cell r="O45" t="str">
            <v>M</v>
          </cell>
          <cell r="P45" t="str">
            <v>00000000</v>
          </cell>
          <cell r="Q45">
            <v>38872.050000000003</v>
          </cell>
          <cell r="R45">
            <v>1189.0999999999999</v>
          </cell>
          <cell r="S45">
            <v>228.67</v>
          </cell>
          <cell r="T45">
            <v>1049.6099999999999</v>
          </cell>
          <cell r="U45">
            <v>411.61</v>
          </cell>
          <cell r="V45">
            <v>847.88</v>
          </cell>
          <cell r="W45">
            <v>164.65</v>
          </cell>
          <cell r="X45">
            <v>27.5</v>
          </cell>
          <cell r="Y45">
            <v>2355.2199999999998</v>
          </cell>
          <cell r="Z45">
            <v>972.53</v>
          </cell>
          <cell r="AA45">
            <v>77</v>
          </cell>
          <cell r="AB45">
            <v>0</v>
          </cell>
          <cell r="AC45">
            <v>0</v>
          </cell>
          <cell r="AD45">
            <v>13.49</v>
          </cell>
          <cell r="AE45">
            <v>0</v>
          </cell>
          <cell r="AF45">
            <v>0</v>
          </cell>
          <cell r="AG45">
            <v>0</v>
          </cell>
          <cell r="AH45">
            <v>0</v>
          </cell>
          <cell r="AI45">
            <v>0</v>
          </cell>
          <cell r="AJ45">
            <v>0</v>
          </cell>
          <cell r="AK45">
            <v>0</v>
          </cell>
          <cell r="AL45">
            <v>0</v>
          </cell>
          <cell r="AM45">
            <v>0</v>
          </cell>
          <cell r="AN45">
            <v>0</v>
          </cell>
          <cell r="AY45">
            <v>1306597.44</v>
          </cell>
        </row>
        <row r="46">
          <cell r="A46">
            <v>2</v>
          </cell>
          <cell r="B46" t="str">
            <v>12</v>
          </cell>
          <cell r="C46" t="str">
            <v>000</v>
          </cell>
          <cell r="D46" t="str">
            <v>1</v>
          </cell>
          <cell r="E46" t="str">
            <v>101</v>
          </cell>
          <cell r="F46" t="str">
            <v>N000</v>
          </cell>
          <cell r="G46" t="str">
            <v>109</v>
          </cell>
          <cell r="H46" t="str">
            <v>1103</v>
          </cell>
          <cell r="I46" t="str">
            <v>CFMS06</v>
          </cell>
          <cell r="J46" t="str">
            <v>MS06</v>
          </cell>
          <cell r="K46" t="str">
            <v>1</v>
          </cell>
          <cell r="L46">
            <v>1</v>
          </cell>
          <cell r="M46">
            <v>0</v>
          </cell>
          <cell r="N46">
            <v>4801.8999999999996</v>
          </cell>
          <cell r="O46" t="str">
            <v>M</v>
          </cell>
          <cell r="P46" t="str">
            <v>00000000</v>
          </cell>
          <cell r="Q46">
            <v>21723.85</v>
          </cell>
          <cell r="R46">
            <v>693.61</v>
          </cell>
          <cell r="S46">
            <v>133.38999999999999</v>
          </cell>
          <cell r="T46">
            <v>612.24</v>
          </cell>
          <cell r="U46">
            <v>240.09</v>
          </cell>
          <cell r="V46">
            <v>477.46</v>
          </cell>
          <cell r="W46">
            <v>96.04</v>
          </cell>
          <cell r="X46">
            <v>109</v>
          </cell>
          <cell r="Y46">
            <v>1326.29</v>
          </cell>
          <cell r="Z46">
            <v>550.77</v>
          </cell>
          <cell r="AA46">
            <v>77</v>
          </cell>
          <cell r="AB46">
            <v>0</v>
          </cell>
          <cell r="AC46">
            <v>0</v>
          </cell>
          <cell r="AD46">
            <v>13.49</v>
          </cell>
          <cell r="AE46">
            <v>0</v>
          </cell>
          <cell r="AF46">
            <v>0</v>
          </cell>
          <cell r="AG46">
            <v>0</v>
          </cell>
          <cell r="AH46">
            <v>0</v>
          </cell>
          <cell r="AI46">
            <v>0</v>
          </cell>
          <cell r="AJ46">
            <v>0</v>
          </cell>
          <cell r="AK46">
            <v>0</v>
          </cell>
          <cell r="AL46">
            <v>0</v>
          </cell>
          <cell r="AM46">
            <v>0</v>
          </cell>
          <cell r="AN46">
            <v>0</v>
          </cell>
          <cell r="AY46">
            <v>370261.56</v>
          </cell>
        </row>
        <row r="47">
          <cell r="A47">
            <v>2</v>
          </cell>
          <cell r="B47" t="str">
            <v>12</v>
          </cell>
          <cell r="C47" t="str">
            <v>000</v>
          </cell>
          <cell r="D47" t="str">
            <v>1</v>
          </cell>
          <cell r="E47" t="str">
            <v>101</v>
          </cell>
          <cell r="F47" t="str">
            <v>N000</v>
          </cell>
          <cell r="G47" t="str">
            <v>109</v>
          </cell>
          <cell r="H47" t="str">
            <v>1103</v>
          </cell>
          <cell r="I47" t="str">
            <v>CFMS08</v>
          </cell>
          <cell r="J47" t="str">
            <v>MS08</v>
          </cell>
          <cell r="K47" t="str">
            <v>1</v>
          </cell>
          <cell r="L47">
            <v>3</v>
          </cell>
          <cell r="M47">
            <v>0</v>
          </cell>
          <cell r="N47">
            <v>4801.8999999999996</v>
          </cell>
          <cell r="O47" t="str">
            <v>M</v>
          </cell>
          <cell r="P47" t="str">
            <v>00000000</v>
          </cell>
          <cell r="Q47">
            <v>18269.849999999999</v>
          </cell>
          <cell r="R47">
            <v>693.61</v>
          </cell>
          <cell r="S47">
            <v>133.38999999999999</v>
          </cell>
          <cell r="T47">
            <v>612.24</v>
          </cell>
          <cell r="U47">
            <v>240.09</v>
          </cell>
          <cell r="V47">
            <v>415.29</v>
          </cell>
          <cell r="W47">
            <v>96.04</v>
          </cell>
          <cell r="X47">
            <v>49</v>
          </cell>
          <cell r="Y47">
            <v>1153.5899999999999</v>
          </cell>
          <cell r="Z47">
            <v>480.5</v>
          </cell>
          <cell r="AA47">
            <v>77</v>
          </cell>
          <cell r="AB47">
            <v>0</v>
          </cell>
          <cell r="AC47">
            <v>0</v>
          </cell>
          <cell r="AD47">
            <v>13.49</v>
          </cell>
          <cell r="AE47">
            <v>0</v>
          </cell>
          <cell r="AF47">
            <v>0</v>
          </cell>
          <cell r="AG47">
            <v>0</v>
          </cell>
          <cell r="AH47">
            <v>0</v>
          </cell>
          <cell r="AI47">
            <v>0</v>
          </cell>
          <cell r="AJ47">
            <v>0</v>
          </cell>
          <cell r="AK47">
            <v>0</v>
          </cell>
          <cell r="AL47">
            <v>0</v>
          </cell>
          <cell r="AM47">
            <v>0</v>
          </cell>
          <cell r="AN47">
            <v>0</v>
          </cell>
          <cell r="AY47">
            <v>973295.64</v>
          </cell>
        </row>
        <row r="48">
          <cell r="A48">
            <v>2</v>
          </cell>
          <cell r="B48" t="str">
            <v>12</v>
          </cell>
          <cell r="C48" t="str">
            <v>000</v>
          </cell>
          <cell r="D48" t="str">
            <v>1</v>
          </cell>
          <cell r="E48" t="str">
            <v>101</v>
          </cell>
          <cell r="F48" t="str">
            <v>N000</v>
          </cell>
          <cell r="G48" t="str">
            <v>109</v>
          </cell>
          <cell r="H48" t="str">
            <v>1103</v>
          </cell>
          <cell r="I48" t="str">
            <v>T06803</v>
          </cell>
          <cell r="J48" t="str">
            <v>26</v>
          </cell>
          <cell r="K48" t="str">
            <v>2</v>
          </cell>
          <cell r="L48">
            <v>1</v>
          </cell>
          <cell r="M48">
            <v>0</v>
          </cell>
          <cell r="N48">
            <v>2692.2</v>
          </cell>
          <cell r="O48" t="str">
            <v>M</v>
          </cell>
          <cell r="P48" t="str">
            <v>00000000</v>
          </cell>
          <cell r="Q48">
            <v>0</v>
          </cell>
          <cell r="R48">
            <v>388.87</v>
          </cell>
          <cell r="S48">
            <v>74.78</v>
          </cell>
          <cell r="T48">
            <v>343.26</v>
          </cell>
          <cell r="U48">
            <v>134.61000000000001</v>
          </cell>
          <cell r="V48">
            <v>48.46</v>
          </cell>
          <cell r="W48">
            <v>53.84</v>
          </cell>
          <cell r="X48">
            <v>109</v>
          </cell>
          <cell r="Y48">
            <v>0</v>
          </cell>
          <cell r="Z48">
            <v>70.36</v>
          </cell>
          <cell r="AA48">
            <v>77</v>
          </cell>
          <cell r="AB48">
            <v>96</v>
          </cell>
          <cell r="AC48">
            <v>80</v>
          </cell>
          <cell r="AD48">
            <v>13.49</v>
          </cell>
          <cell r="AE48">
            <v>0</v>
          </cell>
          <cell r="AF48">
            <v>0</v>
          </cell>
          <cell r="AG48">
            <v>0</v>
          </cell>
          <cell r="AH48">
            <v>0</v>
          </cell>
          <cell r="AI48">
            <v>0</v>
          </cell>
          <cell r="AJ48">
            <v>0</v>
          </cell>
          <cell r="AK48">
            <v>0</v>
          </cell>
          <cell r="AL48">
            <v>0</v>
          </cell>
          <cell r="AM48">
            <v>0</v>
          </cell>
          <cell r="AN48">
            <v>0</v>
          </cell>
          <cell r="AY48">
            <v>50182.44</v>
          </cell>
        </row>
        <row r="49">
          <cell r="A49">
            <v>2</v>
          </cell>
          <cell r="B49" t="str">
            <v>12</v>
          </cell>
          <cell r="C49" t="str">
            <v>000</v>
          </cell>
          <cell r="D49" t="str">
            <v>1</v>
          </cell>
          <cell r="E49" t="str">
            <v>101</v>
          </cell>
          <cell r="F49" t="str">
            <v>N000</v>
          </cell>
          <cell r="G49" t="str">
            <v>109</v>
          </cell>
          <cell r="H49" t="str">
            <v>1103</v>
          </cell>
          <cell r="I49" t="str">
            <v>T06804</v>
          </cell>
          <cell r="J49" t="str">
            <v>27Z</v>
          </cell>
          <cell r="K49" t="str">
            <v>2</v>
          </cell>
          <cell r="L49">
            <v>2</v>
          </cell>
          <cell r="M49">
            <v>0</v>
          </cell>
          <cell r="N49">
            <v>2900.25</v>
          </cell>
          <cell r="O49" t="str">
            <v>M</v>
          </cell>
          <cell r="P49" t="str">
            <v>00000000</v>
          </cell>
          <cell r="Q49">
            <v>205.15</v>
          </cell>
          <cell r="R49">
            <v>418.93</v>
          </cell>
          <cell r="S49">
            <v>80.56</v>
          </cell>
          <cell r="T49">
            <v>369.78</v>
          </cell>
          <cell r="U49">
            <v>145.01</v>
          </cell>
          <cell r="V49">
            <v>55.89</v>
          </cell>
          <cell r="W49">
            <v>58.01</v>
          </cell>
          <cell r="X49">
            <v>23</v>
          </cell>
          <cell r="Y49">
            <v>0</v>
          </cell>
          <cell r="Z49">
            <v>77.62</v>
          </cell>
          <cell r="AA49">
            <v>77</v>
          </cell>
          <cell r="AB49">
            <v>96</v>
          </cell>
          <cell r="AC49">
            <v>80</v>
          </cell>
          <cell r="AD49">
            <v>13.49</v>
          </cell>
          <cell r="AE49">
            <v>0</v>
          </cell>
          <cell r="AF49">
            <v>0</v>
          </cell>
          <cell r="AG49">
            <v>0</v>
          </cell>
          <cell r="AH49">
            <v>0</v>
          </cell>
          <cell r="AI49">
            <v>0</v>
          </cell>
          <cell r="AJ49">
            <v>0</v>
          </cell>
          <cell r="AK49">
            <v>0</v>
          </cell>
          <cell r="AL49">
            <v>0</v>
          </cell>
          <cell r="AM49">
            <v>0</v>
          </cell>
          <cell r="AN49">
            <v>0</v>
          </cell>
          <cell r="AY49">
            <v>110416.56</v>
          </cell>
        </row>
        <row r="50">
          <cell r="A50">
            <v>2</v>
          </cell>
          <cell r="B50" t="str">
            <v>12</v>
          </cell>
          <cell r="C50" t="str">
            <v>000</v>
          </cell>
          <cell r="D50" t="str">
            <v>1</v>
          </cell>
          <cell r="E50" t="str">
            <v>101</v>
          </cell>
          <cell r="F50" t="str">
            <v>N000</v>
          </cell>
          <cell r="G50" t="str">
            <v>109</v>
          </cell>
          <cell r="H50" t="str">
            <v>1103</v>
          </cell>
          <cell r="I50" t="str">
            <v>CF01059</v>
          </cell>
          <cell r="J50" t="str">
            <v>28</v>
          </cell>
          <cell r="K50" t="str">
            <v>1</v>
          </cell>
          <cell r="L50">
            <v>1</v>
          </cell>
          <cell r="M50">
            <v>0</v>
          </cell>
          <cell r="N50">
            <v>3631.8</v>
          </cell>
          <cell r="O50" t="str">
            <v>M</v>
          </cell>
          <cell r="P50" t="str">
            <v>00000000</v>
          </cell>
          <cell r="Q50">
            <v>8731.1</v>
          </cell>
          <cell r="R50">
            <v>524.59</v>
          </cell>
          <cell r="S50">
            <v>100.88</v>
          </cell>
          <cell r="T50">
            <v>463.05</v>
          </cell>
          <cell r="U50">
            <v>181.59</v>
          </cell>
          <cell r="V50">
            <v>222.53</v>
          </cell>
          <cell r="W50">
            <v>72.64</v>
          </cell>
          <cell r="X50">
            <v>0</v>
          </cell>
          <cell r="Y50">
            <v>618.15</v>
          </cell>
          <cell r="Z50">
            <v>261.31</v>
          </cell>
          <cell r="AA50">
            <v>77</v>
          </cell>
          <cell r="AB50">
            <v>0</v>
          </cell>
          <cell r="AC50">
            <v>0</v>
          </cell>
          <cell r="AD50">
            <v>13.49</v>
          </cell>
          <cell r="AE50">
            <v>0</v>
          </cell>
          <cell r="AF50">
            <v>0</v>
          </cell>
          <cell r="AG50">
            <v>0</v>
          </cell>
          <cell r="AH50">
            <v>0</v>
          </cell>
          <cell r="AI50">
            <v>0</v>
          </cell>
          <cell r="AJ50">
            <v>0</v>
          </cell>
          <cell r="AK50">
            <v>0</v>
          </cell>
          <cell r="AL50">
            <v>0</v>
          </cell>
          <cell r="AM50">
            <v>0</v>
          </cell>
          <cell r="AN50">
            <v>0</v>
          </cell>
          <cell r="AY50">
            <v>178777.56</v>
          </cell>
        </row>
        <row r="51">
          <cell r="A51">
            <v>2</v>
          </cell>
          <cell r="B51" t="str">
            <v>12</v>
          </cell>
          <cell r="C51" t="str">
            <v>000</v>
          </cell>
          <cell r="D51" t="str">
            <v>1</v>
          </cell>
          <cell r="E51" t="str">
            <v>101</v>
          </cell>
          <cell r="F51" t="str">
            <v>N000</v>
          </cell>
          <cell r="G51" t="str">
            <v>109</v>
          </cell>
          <cell r="H51" t="str">
            <v>1103</v>
          </cell>
          <cell r="I51" t="str">
            <v>CF04806</v>
          </cell>
          <cell r="J51" t="str">
            <v>26</v>
          </cell>
          <cell r="K51" t="str">
            <v>2</v>
          </cell>
          <cell r="L51">
            <v>2</v>
          </cell>
          <cell r="M51">
            <v>0</v>
          </cell>
          <cell r="N51">
            <v>2692.2</v>
          </cell>
          <cell r="O51" t="str">
            <v>M</v>
          </cell>
          <cell r="P51" t="str">
            <v>00000000</v>
          </cell>
          <cell r="Q51">
            <v>0</v>
          </cell>
          <cell r="R51">
            <v>388.87</v>
          </cell>
          <cell r="S51">
            <v>74.78</v>
          </cell>
          <cell r="T51">
            <v>343.26</v>
          </cell>
          <cell r="U51">
            <v>134.61000000000001</v>
          </cell>
          <cell r="V51">
            <v>48.46</v>
          </cell>
          <cell r="W51">
            <v>53.84</v>
          </cell>
          <cell r="X51">
            <v>55</v>
          </cell>
          <cell r="Y51">
            <v>0</v>
          </cell>
          <cell r="Z51">
            <v>69.28</v>
          </cell>
          <cell r="AA51">
            <v>77</v>
          </cell>
          <cell r="AB51">
            <v>96</v>
          </cell>
          <cell r="AC51">
            <v>80</v>
          </cell>
          <cell r="AD51">
            <v>13.49</v>
          </cell>
          <cell r="AE51">
            <v>0</v>
          </cell>
          <cell r="AF51">
            <v>0</v>
          </cell>
          <cell r="AG51">
            <v>0</v>
          </cell>
          <cell r="AH51">
            <v>0</v>
          </cell>
          <cell r="AI51">
            <v>0</v>
          </cell>
          <cell r="AJ51">
            <v>0</v>
          </cell>
          <cell r="AK51">
            <v>0</v>
          </cell>
          <cell r="AL51">
            <v>0</v>
          </cell>
          <cell r="AM51">
            <v>0</v>
          </cell>
          <cell r="AN51">
            <v>0</v>
          </cell>
          <cell r="AY51">
            <v>99042.96</v>
          </cell>
        </row>
        <row r="52">
          <cell r="A52">
            <v>2</v>
          </cell>
          <cell r="B52" t="str">
            <v>12</v>
          </cell>
          <cell r="C52" t="str">
            <v>000</v>
          </cell>
          <cell r="D52" t="str">
            <v>1</v>
          </cell>
          <cell r="E52" t="str">
            <v>101</v>
          </cell>
          <cell r="F52" t="str">
            <v>N000</v>
          </cell>
          <cell r="G52" t="str">
            <v>109</v>
          </cell>
          <cell r="H52" t="str">
            <v>1103</v>
          </cell>
          <cell r="I52" t="str">
            <v>CF04808</v>
          </cell>
          <cell r="J52" t="str">
            <v>27ZA</v>
          </cell>
          <cell r="K52" t="str">
            <v>2</v>
          </cell>
          <cell r="L52">
            <v>3</v>
          </cell>
          <cell r="M52">
            <v>0</v>
          </cell>
          <cell r="N52">
            <v>2982.9</v>
          </cell>
          <cell r="O52" t="str">
            <v>M</v>
          </cell>
          <cell r="P52" t="str">
            <v>00000000</v>
          </cell>
          <cell r="Q52">
            <v>579.4</v>
          </cell>
          <cell r="R52">
            <v>430.86</v>
          </cell>
          <cell r="S52">
            <v>82.86</v>
          </cell>
          <cell r="T52">
            <v>380.32</v>
          </cell>
          <cell r="U52">
            <v>149.15</v>
          </cell>
          <cell r="V52">
            <v>64.12</v>
          </cell>
          <cell r="W52">
            <v>59.66</v>
          </cell>
          <cell r="X52">
            <v>30.67</v>
          </cell>
          <cell r="Y52">
            <v>0</v>
          </cell>
          <cell r="Z52">
            <v>87.19</v>
          </cell>
          <cell r="AA52">
            <v>77</v>
          </cell>
          <cell r="AB52">
            <v>96</v>
          </cell>
          <cell r="AC52">
            <v>80</v>
          </cell>
          <cell r="AD52">
            <v>13.49</v>
          </cell>
          <cell r="AE52">
            <v>0</v>
          </cell>
          <cell r="AF52">
            <v>0</v>
          </cell>
          <cell r="AG52">
            <v>0</v>
          </cell>
          <cell r="AH52">
            <v>0</v>
          </cell>
          <cell r="AI52">
            <v>0</v>
          </cell>
          <cell r="AJ52">
            <v>0</v>
          </cell>
          <cell r="AK52">
            <v>0</v>
          </cell>
          <cell r="AL52">
            <v>0</v>
          </cell>
          <cell r="AM52">
            <v>0</v>
          </cell>
          <cell r="AN52">
            <v>0</v>
          </cell>
          <cell r="AY52">
            <v>184090.32</v>
          </cell>
        </row>
        <row r="53">
          <cell r="A53">
            <v>2</v>
          </cell>
          <cell r="B53" t="str">
            <v>12</v>
          </cell>
          <cell r="C53" t="str">
            <v>000</v>
          </cell>
          <cell r="D53" t="str">
            <v>1</v>
          </cell>
          <cell r="E53" t="str">
            <v>101</v>
          </cell>
          <cell r="F53" t="str">
            <v>N000</v>
          </cell>
          <cell r="G53" t="str">
            <v>109</v>
          </cell>
          <cell r="H53" t="str">
            <v>1103</v>
          </cell>
          <cell r="I53" t="str">
            <v>CF21866</v>
          </cell>
          <cell r="J53" t="str">
            <v>27A</v>
          </cell>
          <cell r="K53" t="str">
            <v>1</v>
          </cell>
          <cell r="L53">
            <v>2</v>
          </cell>
          <cell r="M53">
            <v>0</v>
          </cell>
          <cell r="N53">
            <v>3185.4</v>
          </cell>
          <cell r="O53" t="str">
            <v>M</v>
          </cell>
          <cell r="P53" t="str">
            <v>00000000</v>
          </cell>
          <cell r="Q53">
            <v>2791.7</v>
          </cell>
          <cell r="R53">
            <v>460.11</v>
          </cell>
          <cell r="S53">
            <v>88.48</v>
          </cell>
          <cell r="T53">
            <v>406.14</v>
          </cell>
          <cell r="U53">
            <v>159.27000000000001</v>
          </cell>
          <cell r="V53">
            <v>107.59</v>
          </cell>
          <cell r="W53">
            <v>63.71</v>
          </cell>
          <cell r="X53">
            <v>41</v>
          </cell>
          <cell r="Y53">
            <v>0</v>
          </cell>
          <cell r="Z53">
            <v>132.87</v>
          </cell>
          <cell r="AA53">
            <v>77</v>
          </cell>
          <cell r="AB53">
            <v>0</v>
          </cell>
          <cell r="AC53">
            <v>0</v>
          </cell>
          <cell r="AD53">
            <v>13.49</v>
          </cell>
          <cell r="AE53">
            <v>0</v>
          </cell>
          <cell r="AF53">
            <v>0</v>
          </cell>
          <cell r="AG53">
            <v>0</v>
          </cell>
          <cell r="AH53">
            <v>0</v>
          </cell>
          <cell r="AI53">
            <v>0</v>
          </cell>
          <cell r="AJ53">
            <v>0</v>
          </cell>
          <cell r="AK53">
            <v>0</v>
          </cell>
          <cell r="AL53">
            <v>0</v>
          </cell>
          <cell r="AM53">
            <v>0</v>
          </cell>
          <cell r="AN53">
            <v>0</v>
          </cell>
          <cell r="AY53">
            <v>180642.24</v>
          </cell>
        </row>
        <row r="54">
          <cell r="A54">
            <v>2</v>
          </cell>
          <cell r="B54" t="str">
            <v>12</v>
          </cell>
          <cell r="C54" t="str">
            <v>000</v>
          </cell>
          <cell r="D54" t="str">
            <v>1</v>
          </cell>
          <cell r="E54" t="str">
            <v>101</v>
          </cell>
          <cell r="F54" t="str">
            <v>N000</v>
          </cell>
          <cell r="G54" t="str">
            <v>109</v>
          </cell>
          <cell r="H54" t="str">
            <v>1103</v>
          </cell>
          <cell r="I54" t="str">
            <v>CF21905</v>
          </cell>
          <cell r="J54" t="str">
            <v>27H</v>
          </cell>
          <cell r="K54" t="str">
            <v>1</v>
          </cell>
          <cell r="L54">
            <v>1</v>
          </cell>
          <cell r="M54">
            <v>0</v>
          </cell>
          <cell r="N54">
            <v>4311.3999999999996</v>
          </cell>
          <cell r="O54" t="str">
            <v>M</v>
          </cell>
          <cell r="P54" t="str">
            <v>00000000</v>
          </cell>
          <cell r="Q54">
            <v>15441.65</v>
          </cell>
          <cell r="R54">
            <v>622.76</v>
          </cell>
          <cell r="S54">
            <v>119.76</v>
          </cell>
          <cell r="T54">
            <v>549.70000000000005</v>
          </cell>
          <cell r="U54">
            <v>215.57</v>
          </cell>
          <cell r="V54">
            <v>355.56</v>
          </cell>
          <cell r="W54">
            <v>86.23</v>
          </cell>
          <cell r="X54">
            <v>0</v>
          </cell>
          <cell r="Y54">
            <v>987.65</v>
          </cell>
          <cell r="Z54">
            <v>411.45</v>
          </cell>
          <cell r="AA54">
            <v>77</v>
          </cell>
          <cell r="AB54">
            <v>0</v>
          </cell>
          <cell r="AC54">
            <v>0</v>
          </cell>
          <cell r="AD54">
            <v>13.49</v>
          </cell>
          <cell r="AE54">
            <v>0</v>
          </cell>
          <cell r="AF54">
            <v>0</v>
          </cell>
          <cell r="AG54">
            <v>0</v>
          </cell>
          <cell r="AH54">
            <v>0</v>
          </cell>
          <cell r="AI54">
            <v>0</v>
          </cell>
          <cell r="AJ54">
            <v>0</v>
          </cell>
          <cell r="AK54">
            <v>0</v>
          </cell>
          <cell r="AL54">
            <v>0</v>
          </cell>
          <cell r="AM54">
            <v>0</v>
          </cell>
          <cell r="AN54">
            <v>0</v>
          </cell>
          <cell r="AY54">
            <v>278306.64</v>
          </cell>
        </row>
        <row r="55">
          <cell r="A55">
            <v>2</v>
          </cell>
          <cell r="B55" t="str">
            <v>12</v>
          </cell>
          <cell r="C55" t="str">
            <v>000</v>
          </cell>
          <cell r="D55" t="str">
            <v>1</v>
          </cell>
          <cell r="E55" t="str">
            <v>101</v>
          </cell>
          <cell r="F55" t="str">
            <v>N000</v>
          </cell>
          <cell r="G55" t="str">
            <v>109</v>
          </cell>
          <cell r="H55" t="str">
            <v>1103</v>
          </cell>
          <cell r="I55" t="str">
            <v>CF33834</v>
          </cell>
          <cell r="J55" t="str">
            <v>27</v>
          </cell>
          <cell r="K55" t="str">
            <v>2</v>
          </cell>
          <cell r="L55">
            <v>1</v>
          </cell>
          <cell r="M55">
            <v>0</v>
          </cell>
          <cell r="N55">
            <v>2817.8</v>
          </cell>
          <cell r="O55" t="str">
            <v>M</v>
          </cell>
          <cell r="P55" t="str">
            <v>00000000</v>
          </cell>
          <cell r="Q55">
            <v>0</v>
          </cell>
          <cell r="R55">
            <v>407.02</v>
          </cell>
          <cell r="S55">
            <v>78.27</v>
          </cell>
          <cell r="T55">
            <v>359.27</v>
          </cell>
          <cell r="U55">
            <v>140.88999999999999</v>
          </cell>
          <cell r="V55">
            <v>50.72</v>
          </cell>
          <cell r="W55">
            <v>56.36</v>
          </cell>
          <cell r="X55">
            <v>0</v>
          </cell>
          <cell r="Y55">
            <v>0</v>
          </cell>
          <cell r="Z55">
            <v>71.12</v>
          </cell>
          <cell r="AA55">
            <v>77</v>
          </cell>
          <cell r="AB55">
            <v>96</v>
          </cell>
          <cell r="AC55">
            <v>80</v>
          </cell>
          <cell r="AD55">
            <v>13.49</v>
          </cell>
          <cell r="AE55">
            <v>0</v>
          </cell>
          <cell r="AF55">
            <v>0</v>
          </cell>
          <cell r="AG55">
            <v>0</v>
          </cell>
          <cell r="AH55">
            <v>0</v>
          </cell>
          <cell r="AI55">
            <v>0</v>
          </cell>
          <cell r="AJ55">
            <v>0</v>
          </cell>
          <cell r="AK55">
            <v>0</v>
          </cell>
          <cell r="AL55">
            <v>0</v>
          </cell>
          <cell r="AM55">
            <v>0</v>
          </cell>
          <cell r="AN55">
            <v>0</v>
          </cell>
          <cell r="AY55">
            <v>50975.28</v>
          </cell>
        </row>
        <row r="56">
          <cell r="A56">
            <v>2</v>
          </cell>
          <cell r="B56" t="str">
            <v>12</v>
          </cell>
          <cell r="C56" t="str">
            <v>000</v>
          </cell>
          <cell r="D56" t="str">
            <v>1</v>
          </cell>
          <cell r="E56" t="str">
            <v>101</v>
          </cell>
          <cell r="F56" t="str">
            <v>N000</v>
          </cell>
          <cell r="G56" t="str">
            <v>109</v>
          </cell>
          <cell r="H56" t="str">
            <v>1103</v>
          </cell>
          <cell r="I56" t="str">
            <v>CF33892</v>
          </cell>
          <cell r="J56" t="str">
            <v>27ZA</v>
          </cell>
          <cell r="K56" t="str">
            <v>2</v>
          </cell>
          <cell r="L56">
            <v>7</v>
          </cell>
          <cell r="M56">
            <v>0</v>
          </cell>
          <cell r="N56">
            <v>2982.9</v>
          </cell>
          <cell r="O56" t="str">
            <v>M</v>
          </cell>
          <cell r="P56" t="str">
            <v>00000000</v>
          </cell>
          <cell r="Q56">
            <v>579.4</v>
          </cell>
          <cell r="R56">
            <v>430.86</v>
          </cell>
          <cell r="S56">
            <v>82.86</v>
          </cell>
          <cell r="T56">
            <v>380.32</v>
          </cell>
          <cell r="U56">
            <v>149.15</v>
          </cell>
          <cell r="V56">
            <v>64.12</v>
          </cell>
          <cell r="W56">
            <v>59.66</v>
          </cell>
          <cell r="X56">
            <v>62.57</v>
          </cell>
          <cell r="Y56">
            <v>0</v>
          </cell>
          <cell r="Z56">
            <v>87.83</v>
          </cell>
          <cell r="AA56">
            <v>77</v>
          </cell>
          <cell r="AB56">
            <v>96</v>
          </cell>
          <cell r="AC56">
            <v>80</v>
          </cell>
          <cell r="AD56">
            <v>13.49</v>
          </cell>
          <cell r="AE56">
            <v>0</v>
          </cell>
          <cell r="AF56">
            <v>0</v>
          </cell>
          <cell r="AG56">
            <v>0</v>
          </cell>
          <cell r="AH56">
            <v>0</v>
          </cell>
          <cell r="AI56">
            <v>0</v>
          </cell>
          <cell r="AJ56">
            <v>0</v>
          </cell>
          <cell r="AK56">
            <v>0</v>
          </cell>
          <cell r="AL56">
            <v>0</v>
          </cell>
          <cell r="AM56">
            <v>0</v>
          </cell>
          <cell r="AN56">
            <v>0</v>
          </cell>
          <cell r="AY56">
            <v>432277.44</v>
          </cell>
        </row>
        <row r="57">
          <cell r="A57">
            <v>2</v>
          </cell>
          <cell r="B57" t="str">
            <v>12</v>
          </cell>
          <cell r="C57" t="str">
            <v>000</v>
          </cell>
          <cell r="D57" t="str">
            <v>1</v>
          </cell>
          <cell r="E57" t="str">
            <v>101</v>
          </cell>
          <cell r="F57" t="str">
            <v>N000</v>
          </cell>
          <cell r="G57" t="str">
            <v>109</v>
          </cell>
          <cell r="H57" t="str">
            <v>1103</v>
          </cell>
          <cell r="I57" t="str">
            <v>CF41040</v>
          </cell>
          <cell r="K57" t="str">
            <v>2</v>
          </cell>
          <cell r="L57">
            <v>2</v>
          </cell>
          <cell r="M57">
            <v>0</v>
          </cell>
          <cell r="N57">
            <v>7482</v>
          </cell>
          <cell r="O57" t="str">
            <v>M</v>
          </cell>
          <cell r="P57" t="str">
            <v>00000000</v>
          </cell>
          <cell r="Q57">
            <v>0</v>
          </cell>
          <cell r="R57">
            <v>1080.73</v>
          </cell>
          <cell r="S57">
            <v>207.83</v>
          </cell>
          <cell r="T57">
            <v>953.96</v>
          </cell>
          <cell r="U57">
            <v>374.1</v>
          </cell>
          <cell r="V57">
            <v>134.68</v>
          </cell>
          <cell r="W57">
            <v>149.63999999999999</v>
          </cell>
          <cell r="X57">
            <v>23</v>
          </cell>
          <cell r="Y57">
            <v>0</v>
          </cell>
          <cell r="Z57">
            <v>289.68</v>
          </cell>
          <cell r="AA57">
            <v>77</v>
          </cell>
          <cell r="AB57">
            <v>96</v>
          </cell>
          <cell r="AC57">
            <v>80</v>
          </cell>
          <cell r="AD57">
            <v>13.49</v>
          </cell>
          <cell r="AE57">
            <v>6.24</v>
          </cell>
          <cell r="AF57">
            <v>0</v>
          </cell>
          <cell r="AG57">
            <v>0</v>
          </cell>
          <cell r="AH57">
            <v>0</v>
          </cell>
          <cell r="AI57">
            <v>0</v>
          </cell>
          <cell r="AJ57">
            <v>5431</v>
          </cell>
          <cell r="AK57">
            <v>0</v>
          </cell>
          <cell r="AL57">
            <v>0</v>
          </cell>
          <cell r="AM57">
            <v>0</v>
          </cell>
          <cell r="AN57">
            <v>0</v>
          </cell>
          <cell r="AY57">
            <v>393584.4</v>
          </cell>
        </row>
        <row r="58">
          <cell r="A58">
            <v>2</v>
          </cell>
          <cell r="B58" t="str">
            <v>12</v>
          </cell>
          <cell r="C58" t="str">
            <v>000</v>
          </cell>
          <cell r="D58" t="str">
            <v>1</v>
          </cell>
          <cell r="E58" t="str">
            <v>101</v>
          </cell>
          <cell r="F58" t="str">
            <v>N000</v>
          </cell>
          <cell r="G58" t="str">
            <v>109</v>
          </cell>
          <cell r="H58" t="str">
            <v>1103</v>
          </cell>
          <cell r="I58" t="str">
            <v>CF53807</v>
          </cell>
          <cell r="J58" t="str">
            <v>27Z</v>
          </cell>
          <cell r="K58" t="str">
            <v>2</v>
          </cell>
          <cell r="L58">
            <v>1</v>
          </cell>
          <cell r="M58">
            <v>0</v>
          </cell>
          <cell r="N58">
            <v>2900.25</v>
          </cell>
          <cell r="O58" t="str">
            <v>M</v>
          </cell>
          <cell r="P58" t="str">
            <v>00000000</v>
          </cell>
          <cell r="Q58">
            <v>205.15</v>
          </cell>
          <cell r="R58">
            <v>418.93</v>
          </cell>
          <cell r="S58">
            <v>80.56</v>
          </cell>
          <cell r="T58">
            <v>369.78</v>
          </cell>
          <cell r="U58">
            <v>145.01</v>
          </cell>
          <cell r="V58">
            <v>55.89</v>
          </cell>
          <cell r="W58">
            <v>58.01</v>
          </cell>
          <cell r="X58">
            <v>82</v>
          </cell>
          <cell r="Y58">
            <v>0</v>
          </cell>
          <cell r="Z58">
            <v>78.8</v>
          </cell>
          <cell r="AA58">
            <v>77</v>
          </cell>
          <cell r="AB58">
            <v>96</v>
          </cell>
          <cell r="AC58">
            <v>80</v>
          </cell>
          <cell r="AD58">
            <v>13.49</v>
          </cell>
          <cell r="AE58">
            <v>0</v>
          </cell>
          <cell r="AF58">
            <v>0</v>
          </cell>
          <cell r="AG58">
            <v>0</v>
          </cell>
          <cell r="AH58">
            <v>0</v>
          </cell>
          <cell r="AI58">
            <v>0</v>
          </cell>
          <cell r="AJ58">
            <v>0</v>
          </cell>
          <cell r="AK58">
            <v>0</v>
          </cell>
          <cell r="AL58">
            <v>0</v>
          </cell>
          <cell r="AM58">
            <v>0</v>
          </cell>
          <cell r="AN58">
            <v>0</v>
          </cell>
          <cell r="AY58">
            <v>55930.44</v>
          </cell>
        </row>
        <row r="59">
          <cell r="A59">
            <v>2</v>
          </cell>
          <cell r="B59" t="str">
            <v>12</v>
          </cell>
          <cell r="C59" t="str">
            <v>000</v>
          </cell>
          <cell r="D59" t="str">
            <v>1</v>
          </cell>
          <cell r="E59" t="str">
            <v>102</v>
          </cell>
          <cell r="F59" t="str">
            <v>N000</v>
          </cell>
          <cell r="G59" t="str">
            <v>110</v>
          </cell>
          <cell r="H59" t="str">
            <v>1103</v>
          </cell>
          <cell r="I59" t="str">
            <v>A01803</v>
          </cell>
          <cell r="J59" t="str">
            <v>19</v>
          </cell>
          <cell r="K59" t="str">
            <v>2</v>
          </cell>
          <cell r="L59">
            <v>2</v>
          </cell>
          <cell r="M59">
            <v>0</v>
          </cell>
          <cell r="N59">
            <v>2120.3000000000002</v>
          </cell>
          <cell r="O59" t="str">
            <v>M</v>
          </cell>
          <cell r="P59" t="str">
            <v>00000000</v>
          </cell>
          <cell r="Q59">
            <v>0</v>
          </cell>
          <cell r="R59">
            <v>306.27</v>
          </cell>
          <cell r="S59">
            <v>58.9</v>
          </cell>
          <cell r="T59">
            <v>270.33999999999997</v>
          </cell>
          <cell r="U59">
            <v>106.02</v>
          </cell>
          <cell r="V59">
            <v>38.17</v>
          </cell>
          <cell r="W59">
            <v>42.41</v>
          </cell>
          <cell r="X59">
            <v>0</v>
          </cell>
          <cell r="Y59">
            <v>0</v>
          </cell>
          <cell r="Z59">
            <v>54.77</v>
          </cell>
          <cell r="AA59">
            <v>77</v>
          </cell>
          <cell r="AB59">
            <v>96</v>
          </cell>
          <cell r="AC59">
            <v>80</v>
          </cell>
          <cell r="AD59">
            <v>13.49</v>
          </cell>
          <cell r="AE59">
            <v>0</v>
          </cell>
          <cell r="AF59">
            <v>0</v>
          </cell>
          <cell r="AG59">
            <v>0</v>
          </cell>
          <cell r="AH59">
            <v>0</v>
          </cell>
          <cell r="AI59">
            <v>0</v>
          </cell>
          <cell r="AJ59">
            <v>0</v>
          </cell>
          <cell r="AK59">
            <v>0</v>
          </cell>
          <cell r="AL59">
            <v>0</v>
          </cell>
          <cell r="AM59">
            <v>0</v>
          </cell>
          <cell r="AN59">
            <v>0</v>
          </cell>
          <cell r="AY59">
            <v>78328.08</v>
          </cell>
        </row>
        <row r="60">
          <cell r="A60">
            <v>2</v>
          </cell>
          <cell r="B60" t="str">
            <v>12</v>
          </cell>
          <cell r="C60" t="str">
            <v>000</v>
          </cell>
          <cell r="D60" t="str">
            <v>1</v>
          </cell>
          <cell r="E60" t="str">
            <v>102</v>
          </cell>
          <cell r="F60" t="str">
            <v>N000</v>
          </cell>
          <cell r="G60" t="str">
            <v>110</v>
          </cell>
          <cell r="H60" t="str">
            <v>1103</v>
          </cell>
          <cell r="I60" t="str">
            <v>A01805</v>
          </cell>
          <cell r="J60" t="str">
            <v>21</v>
          </cell>
          <cell r="K60" t="str">
            <v>2</v>
          </cell>
          <cell r="L60">
            <v>5</v>
          </cell>
          <cell r="M60">
            <v>0</v>
          </cell>
          <cell r="N60">
            <v>2238.1999999999998</v>
          </cell>
          <cell r="O60" t="str">
            <v>M</v>
          </cell>
          <cell r="P60" t="str">
            <v>00000000</v>
          </cell>
          <cell r="Q60">
            <v>0</v>
          </cell>
          <cell r="R60">
            <v>323.3</v>
          </cell>
          <cell r="S60">
            <v>62.17</v>
          </cell>
          <cell r="T60">
            <v>285.37</v>
          </cell>
          <cell r="U60">
            <v>111.91</v>
          </cell>
          <cell r="V60">
            <v>40.29</v>
          </cell>
          <cell r="W60">
            <v>44.76</v>
          </cell>
          <cell r="X60">
            <v>18.399999999999999</v>
          </cell>
          <cell r="Y60">
            <v>0</v>
          </cell>
          <cell r="Z60">
            <v>57.9</v>
          </cell>
          <cell r="AA60">
            <v>77</v>
          </cell>
          <cell r="AB60">
            <v>96</v>
          </cell>
          <cell r="AC60">
            <v>80</v>
          </cell>
          <cell r="AD60">
            <v>13.49</v>
          </cell>
          <cell r="AE60">
            <v>0</v>
          </cell>
          <cell r="AF60">
            <v>0</v>
          </cell>
          <cell r="AG60">
            <v>0</v>
          </cell>
          <cell r="AH60">
            <v>0</v>
          </cell>
          <cell r="AI60">
            <v>0</v>
          </cell>
          <cell r="AJ60">
            <v>0</v>
          </cell>
          <cell r="AK60">
            <v>0</v>
          </cell>
          <cell r="AL60">
            <v>0</v>
          </cell>
          <cell r="AM60">
            <v>0</v>
          </cell>
          <cell r="AN60">
            <v>0</v>
          </cell>
          <cell r="AY60">
            <v>206927.4</v>
          </cell>
        </row>
        <row r="61">
          <cell r="A61">
            <v>2</v>
          </cell>
          <cell r="B61" t="str">
            <v>12</v>
          </cell>
          <cell r="C61" t="str">
            <v>000</v>
          </cell>
          <cell r="D61" t="str">
            <v>1</v>
          </cell>
          <cell r="E61" t="str">
            <v>102</v>
          </cell>
          <cell r="F61" t="str">
            <v>N000</v>
          </cell>
          <cell r="G61" t="str">
            <v>110</v>
          </cell>
          <cell r="H61" t="str">
            <v>1103</v>
          </cell>
          <cell r="I61" t="str">
            <v>A01806</v>
          </cell>
          <cell r="J61" t="str">
            <v>25</v>
          </cell>
          <cell r="K61" t="str">
            <v>2</v>
          </cell>
          <cell r="L61">
            <v>3</v>
          </cell>
          <cell r="M61">
            <v>0</v>
          </cell>
          <cell r="N61">
            <v>2572.4</v>
          </cell>
          <cell r="O61" t="str">
            <v>M</v>
          </cell>
          <cell r="P61" t="str">
            <v>00000000</v>
          </cell>
          <cell r="Q61">
            <v>0</v>
          </cell>
          <cell r="R61">
            <v>371.57</v>
          </cell>
          <cell r="S61">
            <v>71.459999999999994</v>
          </cell>
          <cell r="T61">
            <v>327.98</v>
          </cell>
          <cell r="U61">
            <v>128.62</v>
          </cell>
          <cell r="V61">
            <v>46.3</v>
          </cell>
          <cell r="W61">
            <v>51.45</v>
          </cell>
          <cell r="X61">
            <v>0</v>
          </cell>
          <cell r="Y61">
            <v>0</v>
          </cell>
          <cell r="Z61">
            <v>65.37</v>
          </cell>
          <cell r="AA61">
            <v>77</v>
          </cell>
          <cell r="AB61">
            <v>96</v>
          </cell>
          <cell r="AC61">
            <v>80</v>
          </cell>
          <cell r="AD61">
            <v>13.49</v>
          </cell>
          <cell r="AE61">
            <v>0</v>
          </cell>
          <cell r="AF61">
            <v>0</v>
          </cell>
          <cell r="AG61">
            <v>0</v>
          </cell>
          <cell r="AH61">
            <v>0</v>
          </cell>
          <cell r="AI61">
            <v>0</v>
          </cell>
          <cell r="AJ61">
            <v>0</v>
          </cell>
          <cell r="AK61">
            <v>0</v>
          </cell>
          <cell r="AL61">
            <v>0</v>
          </cell>
          <cell r="AM61">
            <v>0</v>
          </cell>
          <cell r="AN61">
            <v>0</v>
          </cell>
          <cell r="AY61">
            <v>140459.04</v>
          </cell>
        </row>
        <row r="62">
          <cell r="A62">
            <v>2</v>
          </cell>
          <cell r="B62" t="str">
            <v>12</v>
          </cell>
          <cell r="C62" t="str">
            <v>000</v>
          </cell>
          <cell r="D62" t="str">
            <v>1</v>
          </cell>
          <cell r="E62" t="str">
            <v>102</v>
          </cell>
          <cell r="F62" t="str">
            <v>N000</v>
          </cell>
          <cell r="G62" t="str">
            <v>110</v>
          </cell>
          <cell r="H62" t="str">
            <v>1103</v>
          </cell>
          <cell r="I62" t="str">
            <v>A01807</v>
          </cell>
          <cell r="J62" t="str">
            <v>27</v>
          </cell>
          <cell r="K62" t="str">
            <v>2</v>
          </cell>
          <cell r="L62">
            <v>17</v>
          </cell>
          <cell r="M62">
            <v>0</v>
          </cell>
          <cell r="N62">
            <v>2817.8</v>
          </cell>
          <cell r="O62" t="str">
            <v>M</v>
          </cell>
          <cell r="P62" t="str">
            <v>00000000</v>
          </cell>
          <cell r="Q62">
            <v>0</v>
          </cell>
          <cell r="R62">
            <v>407.02</v>
          </cell>
          <cell r="S62">
            <v>78.27</v>
          </cell>
          <cell r="T62">
            <v>359.27</v>
          </cell>
          <cell r="U62">
            <v>140.88999999999999</v>
          </cell>
          <cell r="V62">
            <v>50.72</v>
          </cell>
          <cell r="W62">
            <v>56.36</v>
          </cell>
          <cell r="X62">
            <v>22.71</v>
          </cell>
          <cell r="Y62">
            <v>0</v>
          </cell>
          <cell r="Z62">
            <v>71.58</v>
          </cell>
          <cell r="AA62">
            <v>77</v>
          </cell>
          <cell r="AB62">
            <v>96</v>
          </cell>
          <cell r="AC62">
            <v>80</v>
          </cell>
          <cell r="AD62">
            <v>13.49</v>
          </cell>
          <cell r="AE62">
            <v>0</v>
          </cell>
          <cell r="AF62">
            <v>0</v>
          </cell>
          <cell r="AG62">
            <v>0</v>
          </cell>
          <cell r="AH62">
            <v>0</v>
          </cell>
          <cell r="AI62">
            <v>0</v>
          </cell>
          <cell r="AJ62">
            <v>0</v>
          </cell>
          <cell r="AK62">
            <v>0</v>
          </cell>
          <cell r="AL62">
            <v>0</v>
          </cell>
          <cell r="AM62">
            <v>0</v>
          </cell>
          <cell r="AN62">
            <v>0</v>
          </cell>
          <cell r="AY62">
            <v>871306.44</v>
          </cell>
        </row>
        <row r="63">
          <cell r="A63">
            <v>2</v>
          </cell>
          <cell r="B63" t="str">
            <v>12</v>
          </cell>
          <cell r="C63" t="str">
            <v>000</v>
          </cell>
          <cell r="D63" t="str">
            <v>1</v>
          </cell>
          <cell r="E63" t="str">
            <v>102</v>
          </cell>
          <cell r="F63" t="str">
            <v>N000</v>
          </cell>
          <cell r="G63" t="str">
            <v>110</v>
          </cell>
          <cell r="H63" t="str">
            <v>1103</v>
          </cell>
          <cell r="I63" t="str">
            <v>A03803</v>
          </cell>
          <cell r="J63" t="str">
            <v>20</v>
          </cell>
          <cell r="K63" t="str">
            <v>2</v>
          </cell>
          <cell r="L63">
            <v>2</v>
          </cell>
          <cell r="M63">
            <v>0</v>
          </cell>
          <cell r="N63">
            <v>2138.85</v>
          </cell>
          <cell r="O63" t="str">
            <v>M</v>
          </cell>
          <cell r="P63" t="str">
            <v>00000000</v>
          </cell>
          <cell r="Q63">
            <v>0</v>
          </cell>
          <cell r="R63">
            <v>308.94</v>
          </cell>
          <cell r="S63">
            <v>59.41</v>
          </cell>
          <cell r="T63">
            <v>272.7</v>
          </cell>
          <cell r="U63">
            <v>106.94</v>
          </cell>
          <cell r="V63">
            <v>38.5</v>
          </cell>
          <cell r="W63">
            <v>42.78</v>
          </cell>
          <cell r="X63">
            <v>82</v>
          </cell>
          <cell r="Y63">
            <v>0</v>
          </cell>
          <cell r="Z63">
            <v>56.84</v>
          </cell>
          <cell r="AA63">
            <v>77</v>
          </cell>
          <cell r="AB63">
            <v>96</v>
          </cell>
          <cell r="AC63">
            <v>80</v>
          </cell>
          <cell r="AD63">
            <v>13.49</v>
          </cell>
          <cell r="AE63">
            <v>0</v>
          </cell>
          <cell r="AF63">
            <v>0</v>
          </cell>
          <cell r="AG63">
            <v>0</v>
          </cell>
          <cell r="AH63">
            <v>0</v>
          </cell>
          <cell r="AI63">
            <v>0</v>
          </cell>
          <cell r="AJ63">
            <v>0</v>
          </cell>
          <cell r="AK63">
            <v>0</v>
          </cell>
          <cell r="AL63">
            <v>0</v>
          </cell>
          <cell r="AM63">
            <v>0</v>
          </cell>
          <cell r="AN63">
            <v>0</v>
          </cell>
          <cell r="AY63">
            <v>80962.8</v>
          </cell>
        </row>
        <row r="64">
          <cell r="A64">
            <v>2</v>
          </cell>
          <cell r="B64" t="str">
            <v>12</v>
          </cell>
          <cell r="C64" t="str">
            <v>000</v>
          </cell>
          <cell r="D64" t="str">
            <v>1</v>
          </cell>
          <cell r="E64" t="str">
            <v>102</v>
          </cell>
          <cell r="F64" t="str">
            <v>N000</v>
          </cell>
          <cell r="G64" t="str">
            <v>110</v>
          </cell>
          <cell r="H64" t="str">
            <v>1103</v>
          </cell>
          <cell r="I64" t="str">
            <v>A03804</v>
          </cell>
          <cell r="J64" t="str">
            <v>23</v>
          </cell>
          <cell r="K64" t="str">
            <v>2</v>
          </cell>
          <cell r="L64">
            <v>5</v>
          </cell>
          <cell r="M64">
            <v>0</v>
          </cell>
          <cell r="N64">
            <v>2451.25</v>
          </cell>
          <cell r="O64" t="str">
            <v>M</v>
          </cell>
          <cell r="P64" t="str">
            <v>00000000</v>
          </cell>
          <cell r="Q64">
            <v>0</v>
          </cell>
          <cell r="R64">
            <v>354.07</v>
          </cell>
          <cell r="S64">
            <v>68.09</v>
          </cell>
          <cell r="T64">
            <v>312.52999999999997</v>
          </cell>
          <cell r="U64">
            <v>122.56</v>
          </cell>
          <cell r="V64">
            <v>44.12</v>
          </cell>
          <cell r="W64">
            <v>49.02</v>
          </cell>
          <cell r="X64">
            <v>51.2</v>
          </cell>
          <cell r="Y64">
            <v>0</v>
          </cell>
          <cell r="Z64">
            <v>63.55</v>
          </cell>
          <cell r="AA64">
            <v>77</v>
          </cell>
          <cell r="AB64">
            <v>96</v>
          </cell>
          <cell r="AC64">
            <v>80</v>
          </cell>
          <cell r="AD64">
            <v>13.49</v>
          </cell>
          <cell r="AE64">
            <v>0</v>
          </cell>
          <cell r="AF64">
            <v>0</v>
          </cell>
          <cell r="AG64">
            <v>0</v>
          </cell>
          <cell r="AH64">
            <v>0</v>
          </cell>
          <cell r="AI64">
            <v>0</v>
          </cell>
          <cell r="AJ64">
            <v>0</v>
          </cell>
          <cell r="AK64">
            <v>0</v>
          </cell>
          <cell r="AL64">
            <v>0</v>
          </cell>
          <cell r="AM64">
            <v>0</v>
          </cell>
          <cell r="AN64">
            <v>0</v>
          </cell>
          <cell r="AY64">
            <v>226972.79999999999</v>
          </cell>
        </row>
        <row r="65">
          <cell r="A65">
            <v>2</v>
          </cell>
          <cell r="B65" t="str">
            <v>12</v>
          </cell>
          <cell r="C65" t="str">
            <v>000</v>
          </cell>
          <cell r="D65" t="str">
            <v>1</v>
          </cell>
          <cell r="E65" t="str">
            <v>102</v>
          </cell>
          <cell r="F65" t="str">
            <v>N000</v>
          </cell>
          <cell r="G65" t="str">
            <v>110</v>
          </cell>
          <cell r="H65" t="str">
            <v>1103</v>
          </cell>
          <cell r="I65" t="str">
            <v>CFMC03</v>
          </cell>
          <cell r="J65" t="str">
            <v>MC03</v>
          </cell>
          <cell r="K65" t="str">
            <v>1</v>
          </cell>
          <cell r="L65">
            <v>3</v>
          </cell>
          <cell r="M65">
            <v>0</v>
          </cell>
          <cell r="N65">
            <v>4311.3999999999996</v>
          </cell>
          <cell r="O65" t="str">
            <v>M</v>
          </cell>
          <cell r="P65" t="str">
            <v>00000000</v>
          </cell>
          <cell r="Q65">
            <v>11306.9</v>
          </cell>
          <cell r="R65">
            <v>622.76</v>
          </cell>
          <cell r="S65">
            <v>119.76</v>
          </cell>
          <cell r="T65">
            <v>549.70000000000005</v>
          </cell>
          <cell r="U65">
            <v>215.57</v>
          </cell>
          <cell r="V65">
            <v>281.13</v>
          </cell>
          <cell r="W65">
            <v>86.23</v>
          </cell>
          <cell r="X65">
            <v>0</v>
          </cell>
          <cell r="Y65">
            <v>780.91</v>
          </cell>
          <cell r="Z65">
            <v>328.76</v>
          </cell>
          <cell r="AA65">
            <v>77</v>
          </cell>
          <cell r="AB65">
            <v>0</v>
          </cell>
          <cell r="AC65">
            <v>0</v>
          </cell>
          <cell r="AD65">
            <v>13.49</v>
          </cell>
          <cell r="AE65">
            <v>0</v>
          </cell>
          <cell r="AF65">
            <v>0</v>
          </cell>
          <cell r="AG65">
            <v>0</v>
          </cell>
          <cell r="AH65">
            <v>0</v>
          </cell>
          <cell r="AI65">
            <v>0</v>
          </cell>
          <cell r="AJ65">
            <v>0</v>
          </cell>
          <cell r="AK65">
            <v>0</v>
          </cell>
          <cell r="AL65">
            <v>0</v>
          </cell>
          <cell r="AM65">
            <v>0</v>
          </cell>
          <cell r="AN65">
            <v>0</v>
          </cell>
          <cell r="AY65">
            <v>672969.96</v>
          </cell>
        </row>
        <row r="66">
          <cell r="A66">
            <v>2</v>
          </cell>
          <cell r="B66" t="str">
            <v>12</v>
          </cell>
          <cell r="C66" t="str">
            <v>000</v>
          </cell>
          <cell r="D66" t="str">
            <v>1</v>
          </cell>
          <cell r="E66" t="str">
            <v>102</v>
          </cell>
          <cell r="F66" t="str">
            <v>N000</v>
          </cell>
          <cell r="G66" t="str">
            <v>110</v>
          </cell>
          <cell r="H66" t="str">
            <v>1103</v>
          </cell>
          <cell r="I66" t="str">
            <v>CFMD09</v>
          </cell>
          <cell r="J66" t="str">
            <v>MD09</v>
          </cell>
          <cell r="K66" t="str">
            <v>1</v>
          </cell>
          <cell r="L66">
            <v>1</v>
          </cell>
          <cell r="M66">
            <v>0</v>
          </cell>
          <cell r="N66">
            <v>14852.65</v>
          </cell>
          <cell r="O66" t="str">
            <v>M</v>
          </cell>
          <cell r="P66" t="str">
            <v>00000000</v>
          </cell>
          <cell r="Q66">
            <v>100991.65</v>
          </cell>
          <cell r="R66">
            <v>2145.38</v>
          </cell>
          <cell r="S66">
            <v>412.57</v>
          </cell>
          <cell r="T66">
            <v>1893.71</v>
          </cell>
          <cell r="U66">
            <v>742.63</v>
          </cell>
          <cell r="V66">
            <v>2085.1999999999998</v>
          </cell>
          <cell r="W66">
            <v>297.05</v>
          </cell>
          <cell r="X66">
            <v>136</v>
          </cell>
          <cell r="Y66">
            <v>5792.22</v>
          </cell>
          <cell r="Z66">
            <v>2372.3000000000002</v>
          </cell>
          <cell r="AA66">
            <v>77</v>
          </cell>
          <cell r="AB66">
            <v>0</v>
          </cell>
          <cell r="AC66">
            <v>0</v>
          </cell>
          <cell r="AD66">
            <v>13.49</v>
          </cell>
          <cell r="AE66">
            <v>0</v>
          </cell>
          <cell r="AF66">
            <v>0</v>
          </cell>
          <cell r="AG66">
            <v>0</v>
          </cell>
          <cell r="AH66">
            <v>0</v>
          </cell>
          <cell r="AI66">
            <v>0</v>
          </cell>
          <cell r="AJ66">
            <v>0</v>
          </cell>
          <cell r="AK66">
            <v>0</v>
          </cell>
          <cell r="AL66">
            <v>0</v>
          </cell>
          <cell r="AM66">
            <v>0</v>
          </cell>
          <cell r="AN66">
            <v>0</v>
          </cell>
          <cell r="AY66">
            <v>1581742.2</v>
          </cell>
        </row>
        <row r="67">
          <cell r="A67">
            <v>2</v>
          </cell>
          <cell r="B67" t="str">
            <v>12</v>
          </cell>
          <cell r="C67" t="str">
            <v>000</v>
          </cell>
          <cell r="D67" t="str">
            <v>1</v>
          </cell>
          <cell r="E67" t="str">
            <v>102</v>
          </cell>
          <cell r="F67" t="str">
            <v>N000</v>
          </cell>
          <cell r="G67" t="str">
            <v>110</v>
          </cell>
          <cell r="H67" t="str">
            <v>1103</v>
          </cell>
          <cell r="I67" t="str">
            <v>CFMG01</v>
          </cell>
          <cell r="J67" t="str">
            <v>MG01</v>
          </cell>
          <cell r="K67" t="str">
            <v>1</v>
          </cell>
          <cell r="L67">
            <v>2</v>
          </cell>
          <cell r="M67">
            <v>0</v>
          </cell>
          <cell r="N67">
            <v>9641.4</v>
          </cell>
          <cell r="O67" t="str">
            <v>M</v>
          </cell>
          <cell r="P67" t="str">
            <v>00000000</v>
          </cell>
          <cell r="Q67">
            <v>56872.15</v>
          </cell>
          <cell r="R67">
            <v>1392.65</v>
          </cell>
          <cell r="S67">
            <v>267.82</v>
          </cell>
          <cell r="T67">
            <v>1229.28</v>
          </cell>
          <cell r="U67">
            <v>482.07</v>
          </cell>
          <cell r="V67">
            <v>1197.25</v>
          </cell>
          <cell r="W67">
            <v>192.83</v>
          </cell>
          <cell r="X67">
            <v>0</v>
          </cell>
          <cell r="Y67">
            <v>3325.68</v>
          </cell>
          <cell r="Z67">
            <v>1365.02</v>
          </cell>
          <cell r="AA67">
            <v>77</v>
          </cell>
          <cell r="AB67">
            <v>0</v>
          </cell>
          <cell r="AC67">
            <v>0</v>
          </cell>
          <cell r="AD67">
            <v>13.49</v>
          </cell>
          <cell r="AE67">
            <v>0</v>
          </cell>
          <cell r="AF67">
            <v>0</v>
          </cell>
          <cell r="AG67">
            <v>0</v>
          </cell>
          <cell r="AH67">
            <v>0</v>
          </cell>
          <cell r="AI67">
            <v>0</v>
          </cell>
          <cell r="AJ67">
            <v>0</v>
          </cell>
          <cell r="AK67">
            <v>0</v>
          </cell>
          <cell r="AL67">
            <v>0</v>
          </cell>
          <cell r="AM67">
            <v>0</v>
          </cell>
          <cell r="AN67">
            <v>0</v>
          </cell>
          <cell r="AY67">
            <v>1825359.36</v>
          </cell>
        </row>
        <row r="68">
          <cell r="A68">
            <v>2</v>
          </cell>
          <cell r="B68" t="str">
            <v>12</v>
          </cell>
          <cell r="C68" t="str">
            <v>000</v>
          </cell>
          <cell r="D68" t="str">
            <v>1</v>
          </cell>
          <cell r="E68" t="str">
            <v>102</v>
          </cell>
          <cell r="F68" t="str">
            <v>N000</v>
          </cell>
          <cell r="G68" t="str">
            <v>110</v>
          </cell>
          <cell r="H68" t="str">
            <v>1103</v>
          </cell>
          <cell r="I68" t="str">
            <v>CFMG06</v>
          </cell>
          <cell r="J68" t="str">
            <v>MG06</v>
          </cell>
          <cell r="K68" t="str">
            <v>1</v>
          </cell>
          <cell r="L68">
            <v>3</v>
          </cell>
          <cell r="M68">
            <v>0</v>
          </cell>
          <cell r="N68">
            <v>8232.25</v>
          </cell>
          <cell r="O68" t="str">
            <v>M</v>
          </cell>
          <cell r="P68" t="str">
            <v>00000000</v>
          </cell>
          <cell r="Q68">
            <v>38872.050000000003</v>
          </cell>
          <cell r="R68">
            <v>1189.0999999999999</v>
          </cell>
          <cell r="S68">
            <v>228.67</v>
          </cell>
          <cell r="T68">
            <v>1049.6099999999999</v>
          </cell>
          <cell r="U68">
            <v>411.61</v>
          </cell>
          <cell r="V68">
            <v>847.88</v>
          </cell>
          <cell r="W68">
            <v>164.65</v>
          </cell>
          <cell r="X68">
            <v>0</v>
          </cell>
          <cell r="Y68">
            <v>2355.2199999999998</v>
          </cell>
          <cell r="Z68">
            <v>971.98</v>
          </cell>
          <cell r="AA68">
            <v>77</v>
          </cell>
          <cell r="AB68">
            <v>0</v>
          </cell>
          <cell r="AC68">
            <v>0</v>
          </cell>
          <cell r="AD68">
            <v>13.49</v>
          </cell>
          <cell r="AE68">
            <v>0</v>
          </cell>
          <cell r="AF68">
            <v>0</v>
          </cell>
          <cell r="AG68">
            <v>0</v>
          </cell>
          <cell r="AH68">
            <v>0</v>
          </cell>
          <cell r="AI68">
            <v>0</v>
          </cell>
          <cell r="AJ68">
            <v>0</v>
          </cell>
          <cell r="AK68">
            <v>0</v>
          </cell>
          <cell r="AL68">
            <v>0</v>
          </cell>
          <cell r="AM68">
            <v>0</v>
          </cell>
          <cell r="AN68">
            <v>0</v>
          </cell>
          <cell r="AY68">
            <v>1958886.36</v>
          </cell>
        </row>
        <row r="69">
          <cell r="A69">
            <v>2</v>
          </cell>
          <cell r="B69" t="str">
            <v>12</v>
          </cell>
          <cell r="C69" t="str">
            <v>000</v>
          </cell>
          <cell r="D69" t="str">
            <v>1</v>
          </cell>
          <cell r="E69" t="str">
            <v>102</v>
          </cell>
          <cell r="F69" t="str">
            <v>N000</v>
          </cell>
          <cell r="G69" t="str">
            <v>110</v>
          </cell>
          <cell r="H69" t="str">
            <v>1103</v>
          </cell>
          <cell r="I69" t="str">
            <v>CFMS06</v>
          </cell>
          <cell r="J69" t="str">
            <v>MS06</v>
          </cell>
          <cell r="K69" t="str">
            <v>1</v>
          </cell>
          <cell r="L69">
            <v>1</v>
          </cell>
          <cell r="M69">
            <v>0</v>
          </cell>
          <cell r="N69">
            <v>4801.8999999999996</v>
          </cell>
          <cell r="O69" t="str">
            <v>M</v>
          </cell>
          <cell r="P69" t="str">
            <v>00000000</v>
          </cell>
          <cell r="Q69">
            <v>21723.85</v>
          </cell>
          <cell r="R69">
            <v>693.61</v>
          </cell>
          <cell r="S69">
            <v>133.38999999999999</v>
          </cell>
          <cell r="T69">
            <v>612.24</v>
          </cell>
          <cell r="U69">
            <v>240.09</v>
          </cell>
          <cell r="V69">
            <v>477.46</v>
          </cell>
          <cell r="W69">
            <v>96.04</v>
          </cell>
          <cell r="X69">
            <v>0</v>
          </cell>
          <cell r="Y69">
            <v>1326.29</v>
          </cell>
          <cell r="Z69">
            <v>548.6</v>
          </cell>
          <cell r="AA69">
            <v>77</v>
          </cell>
          <cell r="AB69">
            <v>0</v>
          </cell>
          <cell r="AC69">
            <v>0</v>
          </cell>
          <cell r="AD69">
            <v>13.49</v>
          </cell>
          <cell r="AE69">
            <v>0</v>
          </cell>
          <cell r="AF69">
            <v>0</v>
          </cell>
          <cell r="AG69">
            <v>0</v>
          </cell>
          <cell r="AH69">
            <v>0</v>
          </cell>
          <cell r="AI69">
            <v>0</v>
          </cell>
          <cell r="AJ69">
            <v>0</v>
          </cell>
          <cell r="AK69">
            <v>0</v>
          </cell>
          <cell r="AL69">
            <v>0</v>
          </cell>
          <cell r="AM69">
            <v>0</v>
          </cell>
          <cell r="AN69">
            <v>0</v>
          </cell>
          <cell r="AY69">
            <v>368927.52</v>
          </cell>
        </row>
        <row r="70">
          <cell r="A70">
            <v>2</v>
          </cell>
          <cell r="B70" t="str">
            <v>12</v>
          </cell>
          <cell r="C70" t="str">
            <v>000</v>
          </cell>
          <cell r="D70" t="str">
            <v>1</v>
          </cell>
          <cell r="E70" t="str">
            <v>102</v>
          </cell>
          <cell r="F70" t="str">
            <v>N000</v>
          </cell>
          <cell r="G70" t="str">
            <v>110</v>
          </cell>
          <cell r="H70" t="str">
            <v>1103</v>
          </cell>
          <cell r="I70" t="str">
            <v>CFMS08</v>
          </cell>
          <cell r="J70" t="str">
            <v>MS08</v>
          </cell>
          <cell r="K70" t="str">
            <v>1</v>
          </cell>
          <cell r="L70">
            <v>7</v>
          </cell>
          <cell r="M70">
            <v>0</v>
          </cell>
          <cell r="N70">
            <v>4801.8999999999996</v>
          </cell>
          <cell r="O70" t="str">
            <v>M</v>
          </cell>
          <cell r="P70" t="str">
            <v>00000000</v>
          </cell>
          <cell r="Q70">
            <v>18269.849999999999</v>
          </cell>
          <cell r="R70">
            <v>693.61</v>
          </cell>
          <cell r="S70">
            <v>133.38999999999999</v>
          </cell>
          <cell r="T70">
            <v>612.24</v>
          </cell>
          <cell r="U70">
            <v>240.09</v>
          </cell>
          <cell r="V70">
            <v>415.29</v>
          </cell>
          <cell r="W70">
            <v>96.04</v>
          </cell>
          <cell r="X70">
            <v>6.57</v>
          </cell>
          <cell r="Y70">
            <v>1153.5899999999999</v>
          </cell>
          <cell r="Z70">
            <v>479.65</v>
          </cell>
          <cell r="AA70">
            <v>77</v>
          </cell>
          <cell r="AB70">
            <v>0</v>
          </cell>
          <cell r="AC70">
            <v>0</v>
          </cell>
          <cell r="AD70">
            <v>13.49</v>
          </cell>
          <cell r="AE70">
            <v>0</v>
          </cell>
          <cell r="AF70">
            <v>0</v>
          </cell>
          <cell r="AG70">
            <v>0</v>
          </cell>
          <cell r="AH70">
            <v>0</v>
          </cell>
          <cell r="AI70">
            <v>0</v>
          </cell>
          <cell r="AJ70">
            <v>0</v>
          </cell>
          <cell r="AK70">
            <v>0</v>
          </cell>
          <cell r="AL70">
            <v>0</v>
          </cell>
          <cell r="AM70">
            <v>0</v>
          </cell>
          <cell r="AN70">
            <v>0</v>
          </cell>
          <cell r="AY70">
            <v>2267387.64</v>
          </cell>
        </row>
        <row r="71">
          <cell r="A71">
            <v>2</v>
          </cell>
          <cell r="B71" t="str">
            <v>12</v>
          </cell>
          <cell r="C71" t="str">
            <v>000</v>
          </cell>
          <cell r="D71" t="str">
            <v>1</v>
          </cell>
          <cell r="E71" t="str">
            <v>102</v>
          </cell>
          <cell r="F71" t="str">
            <v>N000</v>
          </cell>
          <cell r="G71" t="str">
            <v>110</v>
          </cell>
          <cell r="H71" t="str">
            <v>1103</v>
          </cell>
          <cell r="I71" t="str">
            <v>M01008</v>
          </cell>
          <cell r="K71" t="str">
            <v>2</v>
          </cell>
          <cell r="L71">
            <v>1</v>
          </cell>
          <cell r="M71">
            <v>0</v>
          </cell>
          <cell r="N71">
            <v>5546</v>
          </cell>
          <cell r="O71" t="str">
            <v>M</v>
          </cell>
          <cell r="P71" t="str">
            <v>00000000</v>
          </cell>
          <cell r="Q71">
            <v>0</v>
          </cell>
          <cell r="R71">
            <v>801.09</v>
          </cell>
          <cell r="S71">
            <v>154.06</v>
          </cell>
          <cell r="T71">
            <v>707.12</v>
          </cell>
          <cell r="U71">
            <v>277.3</v>
          </cell>
          <cell r="V71">
            <v>99.83</v>
          </cell>
          <cell r="W71">
            <v>110.92</v>
          </cell>
          <cell r="X71">
            <v>0</v>
          </cell>
          <cell r="Y71">
            <v>0</v>
          </cell>
          <cell r="Z71">
            <v>250.26</v>
          </cell>
          <cell r="AA71">
            <v>77</v>
          </cell>
          <cell r="AB71">
            <v>96</v>
          </cell>
          <cell r="AC71">
            <v>80</v>
          </cell>
          <cell r="AD71">
            <v>13.49</v>
          </cell>
          <cell r="AE71">
            <v>4.62</v>
          </cell>
          <cell r="AF71">
            <v>0</v>
          </cell>
          <cell r="AG71">
            <v>0</v>
          </cell>
          <cell r="AH71">
            <v>2739</v>
          </cell>
          <cell r="AI71">
            <v>0</v>
          </cell>
          <cell r="AJ71">
            <v>3015</v>
          </cell>
          <cell r="AK71">
            <v>0</v>
          </cell>
          <cell r="AL71">
            <v>0</v>
          </cell>
          <cell r="AM71">
            <v>0</v>
          </cell>
          <cell r="AN71">
            <v>0</v>
          </cell>
          <cell r="AY71">
            <v>167660.28</v>
          </cell>
        </row>
        <row r="72">
          <cell r="A72">
            <v>2</v>
          </cell>
          <cell r="B72" t="str">
            <v>12</v>
          </cell>
          <cell r="C72" t="str">
            <v>000</v>
          </cell>
          <cell r="D72" t="str">
            <v>1</v>
          </cell>
          <cell r="E72" t="str">
            <v>102</v>
          </cell>
          <cell r="F72" t="str">
            <v>N000</v>
          </cell>
          <cell r="G72" t="str">
            <v>110</v>
          </cell>
          <cell r="H72" t="str">
            <v>1103</v>
          </cell>
          <cell r="I72" t="str">
            <v>M02003</v>
          </cell>
          <cell r="K72" t="str">
            <v>2</v>
          </cell>
          <cell r="L72">
            <v>1</v>
          </cell>
          <cell r="M72">
            <v>0</v>
          </cell>
          <cell r="N72">
            <v>2868</v>
          </cell>
          <cell r="O72" t="str">
            <v>M</v>
          </cell>
          <cell r="P72" t="str">
            <v>00000000</v>
          </cell>
          <cell r="Q72">
            <v>0</v>
          </cell>
          <cell r="R72">
            <v>414.27</v>
          </cell>
          <cell r="S72">
            <v>79.67</v>
          </cell>
          <cell r="T72">
            <v>365.67</v>
          </cell>
          <cell r="U72">
            <v>143.4</v>
          </cell>
          <cell r="V72">
            <v>51.62</v>
          </cell>
          <cell r="W72">
            <v>57.36</v>
          </cell>
          <cell r="X72">
            <v>82</v>
          </cell>
          <cell r="Y72">
            <v>0</v>
          </cell>
          <cell r="Z72">
            <v>100.81</v>
          </cell>
          <cell r="AA72">
            <v>77</v>
          </cell>
          <cell r="AB72">
            <v>96</v>
          </cell>
          <cell r="AC72">
            <v>80</v>
          </cell>
          <cell r="AD72">
            <v>13.49</v>
          </cell>
          <cell r="AE72">
            <v>2.39</v>
          </cell>
          <cell r="AF72">
            <v>0</v>
          </cell>
          <cell r="AG72">
            <v>0</v>
          </cell>
          <cell r="AH72">
            <v>0</v>
          </cell>
          <cell r="AI72">
            <v>0</v>
          </cell>
          <cell r="AJ72">
            <v>1341</v>
          </cell>
          <cell r="AK72">
            <v>0</v>
          </cell>
          <cell r="AL72">
            <v>0</v>
          </cell>
          <cell r="AM72">
            <v>0</v>
          </cell>
          <cell r="AN72">
            <v>0</v>
          </cell>
          <cell r="AY72">
            <v>69272.160000000003</v>
          </cell>
        </row>
        <row r="73">
          <cell r="A73">
            <v>2</v>
          </cell>
          <cell r="B73" t="str">
            <v>12</v>
          </cell>
          <cell r="C73" t="str">
            <v>000</v>
          </cell>
          <cell r="D73" t="str">
            <v>1</v>
          </cell>
          <cell r="E73" t="str">
            <v>102</v>
          </cell>
          <cell r="F73" t="str">
            <v>N000</v>
          </cell>
          <cell r="G73" t="str">
            <v>110</v>
          </cell>
          <cell r="H73" t="str">
            <v>1103</v>
          </cell>
          <cell r="I73" t="str">
            <v>S01811</v>
          </cell>
          <cell r="J73" t="str">
            <v>25</v>
          </cell>
          <cell r="K73" t="str">
            <v>2</v>
          </cell>
          <cell r="L73">
            <v>3</v>
          </cell>
          <cell r="M73">
            <v>0</v>
          </cell>
          <cell r="N73">
            <v>2572.4</v>
          </cell>
          <cell r="O73" t="str">
            <v>M</v>
          </cell>
          <cell r="P73" t="str">
            <v>00000000</v>
          </cell>
          <cell r="Q73">
            <v>0</v>
          </cell>
          <cell r="R73">
            <v>371.57</v>
          </cell>
          <cell r="S73">
            <v>71.459999999999994</v>
          </cell>
          <cell r="T73">
            <v>327.98</v>
          </cell>
          <cell r="U73">
            <v>128.62</v>
          </cell>
          <cell r="V73">
            <v>46.3</v>
          </cell>
          <cell r="W73">
            <v>51.45</v>
          </cell>
          <cell r="X73">
            <v>0</v>
          </cell>
          <cell r="Y73">
            <v>0</v>
          </cell>
          <cell r="Z73">
            <v>65.37</v>
          </cell>
          <cell r="AA73">
            <v>77</v>
          </cell>
          <cell r="AB73">
            <v>96</v>
          </cell>
          <cell r="AC73">
            <v>80</v>
          </cell>
          <cell r="AD73">
            <v>13.49</v>
          </cell>
          <cell r="AE73">
            <v>0</v>
          </cell>
          <cell r="AF73">
            <v>0</v>
          </cell>
          <cell r="AG73">
            <v>0</v>
          </cell>
          <cell r="AH73">
            <v>0</v>
          </cell>
          <cell r="AI73">
            <v>0</v>
          </cell>
          <cell r="AJ73">
            <v>0</v>
          </cell>
          <cell r="AK73">
            <v>0</v>
          </cell>
          <cell r="AL73">
            <v>0</v>
          </cell>
          <cell r="AM73">
            <v>0</v>
          </cell>
          <cell r="AN73">
            <v>0</v>
          </cell>
          <cell r="AY73">
            <v>140459.04</v>
          </cell>
        </row>
        <row r="74">
          <cell r="A74">
            <v>2</v>
          </cell>
          <cell r="B74" t="str">
            <v>12</v>
          </cell>
          <cell r="C74" t="str">
            <v>000</v>
          </cell>
          <cell r="D74" t="str">
            <v>1</v>
          </cell>
          <cell r="E74" t="str">
            <v>102</v>
          </cell>
          <cell r="F74" t="str">
            <v>N000</v>
          </cell>
          <cell r="G74" t="str">
            <v>110</v>
          </cell>
          <cell r="H74" t="str">
            <v>1103</v>
          </cell>
          <cell r="I74" t="str">
            <v>S08802</v>
          </cell>
          <cell r="J74" t="str">
            <v>21</v>
          </cell>
          <cell r="K74" t="str">
            <v>2</v>
          </cell>
          <cell r="L74">
            <v>1</v>
          </cell>
          <cell r="M74">
            <v>0</v>
          </cell>
          <cell r="N74">
            <v>2238.1999999999998</v>
          </cell>
          <cell r="O74" t="str">
            <v>M</v>
          </cell>
          <cell r="P74" t="str">
            <v>00000000</v>
          </cell>
          <cell r="Q74">
            <v>0</v>
          </cell>
          <cell r="R74">
            <v>323.3</v>
          </cell>
          <cell r="S74">
            <v>62.17</v>
          </cell>
          <cell r="T74">
            <v>285.37</v>
          </cell>
          <cell r="U74">
            <v>111.91</v>
          </cell>
          <cell r="V74">
            <v>40.29</v>
          </cell>
          <cell r="W74">
            <v>44.76</v>
          </cell>
          <cell r="X74">
            <v>0</v>
          </cell>
          <cell r="Y74">
            <v>0</v>
          </cell>
          <cell r="Z74">
            <v>57.53</v>
          </cell>
          <cell r="AA74">
            <v>77</v>
          </cell>
          <cell r="AB74">
            <v>96</v>
          </cell>
          <cell r="AC74">
            <v>80</v>
          </cell>
          <cell r="AD74">
            <v>13.49</v>
          </cell>
          <cell r="AE74">
            <v>0</v>
          </cell>
          <cell r="AF74">
            <v>0</v>
          </cell>
          <cell r="AG74">
            <v>0</v>
          </cell>
          <cell r="AH74">
            <v>0</v>
          </cell>
          <cell r="AI74">
            <v>0</v>
          </cell>
          <cell r="AJ74">
            <v>0</v>
          </cell>
          <cell r="AK74">
            <v>0</v>
          </cell>
          <cell r="AL74">
            <v>0</v>
          </cell>
          <cell r="AM74">
            <v>0</v>
          </cell>
          <cell r="AN74">
            <v>0</v>
          </cell>
          <cell r="AY74">
            <v>41160.239999999998</v>
          </cell>
        </row>
        <row r="75">
          <cell r="A75">
            <v>2</v>
          </cell>
          <cell r="B75" t="str">
            <v>12</v>
          </cell>
          <cell r="C75" t="str">
            <v>000</v>
          </cell>
          <cell r="D75" t="str">
            <v>1</v>
          </cell>
          <cell r="E75" t="str">
            <v>102</v>
          </cell>
          <cell r="F75" t="str">
            <v>N000</v>
          </cell>
          <cell r="G75" t="str">
            <v>110</v>
          </cell>
          <cell r="H75" t="str">
            <v>1103</v>
          </cell>
          <cell r="I75" t="str">
            <v>T03803</v>
          </cell>
          <cell r="J75" t="str">
            <v>22</v>
          </cell>
          <cell r="K75" t="str">
            <v>2</v>
          </cell>
          <cell r="L75">
            <v>2</v>
          </cell>
          <cell r="M75">
            <v>0</v>
          </cell>
          <cell r="N75">
            <v>2342.3000000000002</v>
          </cell>
          <cell r="O75" t="str">
            <v>M</v>
          </cell>
          <cell r="P75" t="str">
            <v>00000000</v>
          </cell>
          <cell r="Q75">
            <v>0</v>
          </cell>
          <cell r="R75">
            <v>338.33</v>
          </cell>
          <cell r="S75">
            <v>65.06</v>
          </cell>
          <cell r="T75">
            <v>298.64</v>
          </cell>
          <cell r="U75">
            <v>117.12</v>
          </cell>
          <cell r="V75">
            <v>42.16</v>
          </cell>
          <cell r="W75">
            <v>46.85</v>
          </cell>
          <cell r="X75">
            <v>27.5</v>
          </cell>
          <cell r="Y75">
            <v>0</v>
          </cell>
          <cell r="Z75">
            <v>60.52</v>
          </cell>
          <cell r="AA75">
            <v>77</v>
          </cell>
          <cell r="AB75">
            <v>96</v>
          </cell>
          <cell r="AC75">
            <v>80</v>
          </cell>
          <cell r="AD75">
            <v>13.49</v>
          </cell>
          <cell r="AE75">
            <v>0</v>
          </cell>
          <cell r="AF75">
            <v>0</v>
          </cell>
          <cell r="AG75">
            <v>0</v>
          </cell>
          <cell r="AH75">
            <v>0</v>
          </cell>
          <cell r="AI75">
            <v>0</v>
          </cell>
          <cell r="AJ75">
            <v>0</v>
          </cell>
          <cell r="AK75">
            <v>0</v>
          </cell>
          <cell r="AL75">
            <v>0</v>
          </cell>
          <cell r="AM75">
            <v>0</v>
          </cell>
          <cell r="AN75">
            <v>0</v>
          </cell>
          <cell r="AY75">
            <v>86519.28</v>
          </cell>
        </row>
        <row r="76">
          <cell r="A76">
            <v>2</v>
          </cell>
          <cell r="B76" t="str">
            <v>12</v>
          </cell>
          <cell r="C76" t="str">
            <v>000</v>
          </cell>
          <cell r="D76" t="str">
            <v>1</v>
          </cell>
          <cell r="E76" t="str">
            <v>102</v>
          </cell>
          <cell r="F76" t="str">
            <v>N000</v>
          </cell>
          <cell r="G76" t="str">
            <v>110</v>
          </cell>
          <cell r="H76" t="str">
            <v>1103</v>
          </cell>
          <cell r="I76" t="str">
            <v>T03804</v>
          </cell>
          <cell r="J76" t="str">
            <v>25</v>
          </cell>
          <cell r="K76" t="str">
            <v>2</v>
          </cell>
          <cell r="L76">
            <v>2</v>
          </cell>
          <cell r="M76">
            <v>0</v>
          </cell>
          <cell r="N76">
            <v>2572.4</v>
          </cell>
          <cell r="O76" t="str">
            <v>M</v>
          </cell>
          <cell r="P76" t="str">
            <v>00000000</v>
          </cell>
          <cell r="Q76">
            <v>0</v>
          </cell>
          <cell r="R76">
            <v>371.57</v>
          </cell>
          <cell r="S76">
            <v>71.459999999999994</v>
          </cell>
          <cell r="T76">
            <v>327.98</v>
          </cell>
          <cell r="U76">
            <v>128.62</v>
          </cell>
          <cell r="V76">
            <v>46.3</v>
          </cell>
          <cell r="W76">
            <v>51.45</v>
          </cell>
          <cell r="X76">
            <v>0</v>
          </cell>
          <cell r="Y76">
            <v>0</v>
          </cell>
          <cell r="Z76">
            <v>65.37</v>
          </cell>
          <cell r="AA76">
            <v>77</v>
          </cell>
          <cell r="AB76">
            <v>96</v>
          </cell>
          <cell r="AC76">
            <v>80</v>
          </cell>
          <cell r="AD76">
            <v>13.49</v>
          </cell>
          <cell r="AE76">
            <v>0</v>
          </cell>
          <cell r="AF76">
            <v>0</v>
          </cell>
          <cell r="AG76">
            <v>0</v>
          </cell>
          <cell r="AH76">
            <v>0</v>
          </cell>
          <cell r="AI76">
            <v>0</v>
          </cell>
          <cell r="AJ76">
            <v>0</v>
          </cell>
          <cell r="AK76">
            <v>0</v>
          </cell>
          <cell r="AL76">
            <v>0</v>
          </cell>
          <cell r="AM76">
            <v>0</v>
          </cell>
          <cell r="AN76">
            <v>0</v>
          </cell>
          <cell r="AY76">
            <v>93639.360000000001</v>
          </cell>
        </row>
        <row r="77">
          <cell r="A77">
            <v>2</v>
          </cell>
          <cell r="B77" t="str">
            <v>12</v>
          </cell>
          <cell r="C77" t="str">
            <v>000</v>
          </cell>
          <cell r="D77" t="str">
            <v>1</v>
          </cell>
          <cell r="E77" t="str">
            <v>102</v>
          </cell>
          <cell r="F77" t="str">
            <v>N000</v>
          </cell>
          <cell r="G77" t="str">
            <v>110</v>
          </cell>
          <cell r="H77" t="str">
            <v>1103</v>
          </cell>
          <cell r="I77" t="str">
            <v>CF01059</v>
          </cell>
          <cell r="J77" t="str">
            <v>28</v>
          </cell>
          <cell r="K77" t="str">
            <v>1</v>
          </cell>
          <cell r="L77">
            <v>8</v>
          </cell>
          <cell r="M77">
            <v>0</v>
          </cell>
          <cell r="N77">
            <v>3631.8</v>
          </cell>
          <cell r="O77" t="str">
            <v>M</v>
          </cell>
          <cell r="P77" t="str">
            <v>00000000</v>
          </cell>
          <cell r="Q77">
            <v>8731.1</v>
          </cell>
          <cell r="R77">
            <v>524.59</v>
          </cell>
          <cell r="S77">
            <v>100.88</v>
          </cell>
          <cell r="T77">
            <v>463.05</v>
          </cell>
          <cell r="U77">
            <v>181.59</v>
          </cell>
          <cell r="V77">
            <v>222.53</v>
          </cell>
          <cell r="W77">
            <v>72.64</v>
          </cell>
          <cell r="X77">
            <v>17.13</v>
          </cell>
          <cell r="Y77">
            <v>618.15</v>
          </cell>
          <cell r="Z77">
            <v>261.64999999999998</v>
          </cell>
          <cell r="AA77">
            <v>77</v>
          </cell>
          <cell r="AB77">
            <v>0</v>
          </cell>
          <cell r="AC77">
            <v>0</v>
          </cell>
          <cell r="AD77">
            <v>13.49</v>
          </cell>
          <cell r="AE77">
            <v>0</v>
          </cell>
          <cell r="AF77">
            <v>0</v>
          </cell>
          <cell r="AG77">
            <v>0</v>
          </cell>
          <cell r="AH77">
            <v>0</v>
          </cell>
          <cell r="AI77">
            <v>0</v>
          </cell>
          <cell r="AJ77">
            <v>0</v>
          </cell>
          <cell r="AK77">
            <v>0</v>
          </cell>
          <cell r="AL77">
            <v>0</v>
          </cell>
          <cell r="AM77">
            <v>0</v>
          </cell>
          <cell r="AN77">
            <v>0</v>
          </cell>
          <cell r="AY77">
            <v>1431897.6</v>
          </cell>
        </row>
        <row r="78">
          <cell r="A78">
            <v>2</v>
          </cell>
          <cell r="B78" t="str">
            <v>12</v>
          </cell>
          <cell r="C78" t="str">
            <v>000</v>
          </cell>
          <cell r="D78" t="str">
            <v>1</v>
          </cell>
          <cell r="E78" t="str">
            <v>102</v>
          </cell>
          <cell r="F78" t="str">
            <v>N000</v>
          </cell>
          <cell r="G78" t="str">
            <v>110</v>
          </cell>
          <cell r="H78" t="str">
            <v>1103</v>
          </cell>
          <cell r="I78" t="str">
            <v>CF03820</v>
          </cell>
          <cell r="J78" t="str">
            <v>27Z</v>
          </cell>
          <cell r="K78" t="str">
            <v>2</v>
          </cell>
          <cell r="L78">
            <v>2</v>
          </cell>
          <cell r="M78">
            <v>0</v>
          </cell>
          <cell r="N78">
            <v>2900.25</v>
          </cell>
          <cell r="O78" t="str">
            <v>M</v>
          </cell>
          <cell r="P78" t="str">
            <v>00000000</v>
          </cell>
          <cell r="Q78">
            <v>205.15</v>
          </cell>
          <cell r="R78">
            <v>418.93</v>
          </cell>
          <cell r="S78">
            <v>80.56</v>
          </cell>
          <cell r="T78">
            <v>369.78</v>
          </cell>
          <cell r="U78">
            <v>145.01</v>
          </cell>
          <cell r="V78">
            <v>55.89</v>
          </cell>
          <cell r="W78">
            <v>58.01</v>
          </cell>
          <cell r="X78">
            <v>0</v>
          </cell>
          <cell r="Y78">
            <v>0</v>
          </cell>
          <cell r="Z78">
            <v>77.16</v>
          </cell>
          <cell r="AA78">
            <v>77</v>
          </cell>
          <cell r="AB78">
            <v>96</v>
          </cell>
          <cell r="AC78">
            <v>80</v>
          </cell>
          <cell r="AD78">
            <v>13.49</v>
          </cell>
          <cell r="AE78">
            <v>0</v>
          </cell>
          <cell r="AF78">
            <v>0</v>
          </cell>
          <cell r="AG78">
            <v>0</v>
          </cell>
          <cell r="AH78">
            <v>0</v>
          </cell>
          <cell r="AI78">
            <v>0</v>
          </cell>
          <cell r="AJ78">
            <v>0</v>
          </cell>
          <cell r="AK78">
            <v>0</v>
          </cell>
          <cell r="AL78">
            <v>0</v>
          </cell>
          <cell r="AM78">
            <v>0</v>
          </cell>
          <cell r="AN78">
            <v>0</v>
          </cell>
          <cell r="AY78">
            <v>109853.52</v>
          </cell>
        </row>
        <row r="79">
          <cell r="A79">
            <v>2</v>
          </cell>
          <cell r="B79" t="str">
            <v>12</v>
          </cell>
          <cell r="C79" t="str">
            <v>000</v>
          </cell>
          <cell r="D79" t="str">
            <v>1</v>
          </cell>
          <cell r="E79" t="str">
            <v>102</v>
          </cell>
          <cell r="F79" t="str">
            <v>N000</v>
          </cell>
          <cell r="G79" t="str">
            <v>110</v>
          </cell>
          <cell r="H79" t="str">
            <v>1103</v>
          </cell>
          <cell r="I79" t="str">
            <v>CF04806</v>
          </cell>
          <cell r="J79" t="str">
            <v>26</v>
          </cell>
          <cell r="K79" t="str">
            <v>2</v>
          </cell>
          <cell r="L79">
            <v>15</v>
          </cell>
          <cell r="M79">
            <v>0</v>
          </cell>
          <cell r="N79">
            <v>2692.2</v>
          </cell>
          <cell r="O79" t="str">
            <v>M</v>
          </cell>
          <cell r="P79" t="str">
            <v>00000000</v>
          </cell>
          <cell r="Q79">
            <v>0</v>
          </cell>
          <cell r="R79">
            <v>388.87</v>
          </cell>
          <cell r="S79">
            <v>74.78</v>
          </cell>
          <cell r="T79">
            <v>343.26</v>
          </cell>
          <cell r="U79">
            <v>134.61000000000001</v>
          </cell>
          <cell r="V79">
            <v>48.46</v>
          </cell>
          <cell r="W79">
            <v>53.84</v>
          </cell>
          <cell r="X79">
            <v>37.869999999999997</v>
          </cell>
          <cell r="Y79">
            <v>0</v>
          </cell>
          <cell r="Z79">
            <v>68.930000000000007</v>
          </cell>
          <cell r="AA79">
            <v>77</v>
          </cell>
          <cell r="AB79">
            <v>96</v>
          </cell>
          <cell r="AC79">
            <v>80</v>
          </cell>
          <cell r="AD79">
            <v>13.49</v>
          </cell>
          <cell r="AE79">
            <v>0</v>
          </cell>
          <cell r="AF79">
            <v>0</v>
          </cell>
          <cell r="AG79">
            <v>0</v>
          </cell>
          <cell r="AH79">
            <v>0</v>
          </cell>
          <cell r="AI79">
            <v>0</v>
          </cell>
          <cell r="AJ79">
            <v>0</v>
          </cell>
          <cell r="AK79">
            <v>0</v>
          </cell>
          <cell r="AL79">
            <v>0</v>
          </cell>
          <cell r="AM79">
            <v>0</v>
          </cell>
          <cell r="AN79">
            <v>0</v>
          </cell>
          <cell r="AY79">
            <v>739675.8</v>
          </cell>
        </row>
        <row r="80">
          <cell r="A80">
            <v>2</v>
          </cell>
          <cell r="B80" t="str">
            <v>12</v>
          </cell>
          <cell r="C80" t="str">
            <v>000</v>
          </cell>
          <cell r="D80" t="str">
            <v>1</v>
          </cell>
          <cell r="E80" t="str">
            <v>102</v>
          </cell>
          <cell r="F80" t="str">
            <v>N000</v>
          </cell>
          <cell r="G80" t="str">
            <v>110</v>
          </cell>
          <cell r="H80" t="str">
            <v>1103</v>
          </cell>
          <cell r="I80" t="str">
            <v>CF04807</v>
          </cell>
          <cell r="J80" t="str">
            <v>27Z</v>
          </cell>
          <cell r="K80" t="str">
            <v>2</v>
          </cell>
          <cell r="L80">
            <v>5</v>
          </cell>
          <cell r="M80">
            <v>0</v>
          </cell>
          <cell r="N80">
            <v>2900.25</v>
          </cell>
          <cell r="O80" t="str">
            <v>M</v>
          </cell>
          <cell r="P80" t="str">
            <v>00000000</v>
          </cell>
          <cell r="Q80">
            <v>205.15</v>
          </cell>
          <cell r="R80">
            <v>418.93</v>
          </cell>
          <cell r="S80">
            <v>80.56</v>
          </cell>
          <cell r="T80">
            <v>369.78</v>
          </cell>
          <cell r="U80">
            <v>145.01</v>
          </cell>
          <cell r="V80">
            <v>55.89</v>
          </cell>
          <cell r="W80">
            <v>58.01</v>
          </cell>
          <cell r="X80">
            <v>36.6</v>
          </cell>
          <cell r="Y80">
            <v>0</v>
          </cell>
          <cell r="Z80">
            <v>77.89</v>
          </cell>
          <cell r="AA80">
            <v>77</v>
          </cell>
          <cell r="AB80">
            <v>96</v>
          </cell>
          <cell r="AC80">
            <v>80</v>
          </cell>
          <cell r="AD80">
            <v>13.49</v>
          </cell>
          <cell r="AE80">
            <v>0</v>
          </cell>
          <cell r="AF80">
            <v>0</v>
          </cell>
          <cell r="AG80">
            <v>0</v>
          </cell>
          <cell r="AH80">
            <v>0</v>
          </cell>
          <cell r="AI80">
            <v>0</v>
          </cell>
          <cell r="AJ80">
            <v>0</v>
          </cell>
          <cell r="AK80">
            <v>0</v>
          </cell>
          <cell r="AL80">
            <v>0</v>
          </cell>
          <cell r="AM80">
            <v>0</v>
          </cell>
          <cell r="AN80">
            <v>0</v>
          </cell>
          <cell r="AY80">
            <v>276873.59999999998</v>
          </cell>
        </row>
        <row r="81">
          <cell r="A81">
            <v>2</v>
          </cell>
          <cell r="B81" t="str">
            <v>12</v>
          </cell>
          <cell r="C81" t="str">
            <v>000</v>
          </cell>
          <cell r="D81" t="str">
            <v>1</v>
          </cell>
          <cell r="E81" t="str">
            <v>102</v>
          </cell>
          <cell r="F81" t="str">
            <v>N000</v>
          </cell>
          <cell r="G81" t="str">
            <v>110</v>
          </cell>
          <cell r="H81" t="str">
            <v>1103</v>
          </cell>
          <cell r="I81" t="str">
            <v>CF04808</v>
          </cell>
          <cell r="J81" t="str">
            <v>27ZA</v>
          </cell>
          <cell r="K81" t="str">
            <v>2</v>
          </cell>
          <cell r="L81">
            <v>2</v>
          </cell>
          <cell r="M81">
            <v>0</v>
          </cell>
          <cell r="N81">
            <v>2982.9</v>
          </cell>
          <cell r="O81" t="str">
            <v>M</v>
          </cell>
          <cell r="P81" t="str">
            <v>00000000</v>
          </cell>
          <cell r="Q81">
            <v>579.4</v>
          </cell>
          <cell r="R81">
            <v>430.86</v>
          </cell>
          <cell r="S81">
            <v>82.86</v>
          </cell>
          <cell r="T81">
            <v>380.32</v>
          </cell>
          <cell r="U81">
            <v>149.15</v>
          </cell>
          <cell r="V81">
            <v>64.12</v>
          </cell>
          <cell r="W81">
            <v>59.66</v>
          </cell>
          <cell r="X81">
            <v>41</v>
          </cell>
          <cell r="Y81">
            <v>0</v>
          </cell>
          <cell r="Z81">
            <v>87.4</v>
          </cell>
          <cell r="AA81">
            <v>77</v>
          </cell>
          <cell r="AB81">
            <v>96</v>
          </cell>
          <cell r="AC81">
            <v>80</v>
          </cell>
          <cell r="AD81">
            <v>13.49</v>
          </cell>
          <cell r="AE81">
            <v>0</v>
          </cell>
          <cell r="AF81">
            <v>0</v>
          </cell>
          <cell r="AG81">
            <v>0</v>
          </cell>
          <cell r="AH81">
            <v>0</v>
          </cell>
          <cell r="AI81">
            <v>0</v>
          </cell>
          <cell r="AJ81">
            <v>0</v>
          </cell>
          <cell r="AK81">
            <v>0</v>
          </cell>
          <cell r="AL81">
            <v>0</v>
          </cell>
          <cell r="AM81">
            <v>0</v>
          </cell>
          <cell r="AN81">
            <v>0</v>
          </cell>
          <cell r="AY81">
            <v>122979.84</v>
          </cell>
        </row>
        <row r="82">
          <cell r="A82">
            <v>2</v>
          </cell>
          <cell r="B82" t="str">
            <v>12</v>
          </cell>
          <cell r="C82" t="str">
            <v>000</v>
          </cell>
          <cell r="D82" t="str">
            <v>1</v>
          </cell>
          <cell r="E82" t="str">
            <v>102</v>
          </cell>
          <cell r="F82" t="str">
            <v>N000</v>
          </cell>
          <cell r="G82" t="str">
            <v>110</v>
          </cell>
          <cell r="H82" t="str">
            <v>1103</v>
          </cell>
          <cell r="I82" t="str">
            <v>CF04835</v>
          </cell>
          <cell r="J82" t="str">
            <v>27ZA</v>
          </cell>
          <cell r="K82" t="str">
            <v>2</v>
          </cell>
          <cell r="L82">
            <v>1</v>
          </cell>
          <cell r="M82">
            <v>0</v>
          </cell>
          <cell r="N82">
            <v>2982.9</v>
          </cell>
          <cell r="O82" t="str">
            <v>M</v>
          </cell>
          <cell r="P82" t="str">
            <v>00000000</v>
          </cell>
          <cell r="Q82">
            <v>579.4</v>
          </cell>
          <cell r="R82">
            <v>430.86</v>
          </cell>
          <cell r="S82">
            <v>82.86</v>
          </cell>
          <cell r="T82">
            <v>380.32</v>
          </cell>
          <cell r="U82">
            <v>149.15</v>
          </cell>
          <cell r="V82">
            <v>64.12</v>
          </cell>
          <cell r="W82">
            <v>59.66</v>
          </cell>
          <cell r="X82">
            <v>46</v>
          </cell>
          <cell r="Y82">
            <v>0</v>
          </cell>
          <cell r="Z82">
            <v>87.5</v>
          </cell>
          <cell r="AA82">
            <v>77</v>
          </cell>
          <cell r="AB82">
            <v>96</v>
          </cell>
          <cell r="AC82">
            <v>80</v>
          </cell>
          <cell r="AD82">
            <v>13.49</v>
          </cell>
          <cell r="AE82">
            <v>0</v>
          </cell>
          <cell r="AF82">
            <v>0</v>
          </cell>
          <cell r="AG82">
            <v>0</v>
          </cell>
          <cell r="AH82">
            <v>0</v>
          </cell>
          <cell r="AI82">
            <v>0</v>
          </cell>
          <cell r="AJ82">
            <v>0</v>
          </cell>
          <cell r="AK82">
            <v>0</v>
          </cell>
          <cell r="AL82">
            <v>0</v>
          </cell>
          <cell r="AM82">
            <v>0</v>
          </cell>
          <cell r="AN82">
            <v>0</v>
          </cell>
          <cell r="AY82">
            <v>61551.12</v>
          </cell>
        </row>
        <row r="83">
          <cell r="A83">
            <v>2</v>
          </cell>
          <cell r="B83" t="str">
            <v>12</v>
          </cell>
          <cell r="C83" t="str">
            <v>000</v>
          </cell>
          <cell r="D83" t="str">
            <v>1</v>
          </cell>
          <cell r="E83" t="str">
            <v>102</v>
          </cell>
          <cell r="F83" t="str">
            <v>N000</v>
          </cell>
          <cell r="G83" t="str">
            <v>110</v>
          </cell>
          <cell r="H83" t="str">
            <v>1103</v>
          </cell>
          <cell r="I83" t="str">
            <v>CF11812</v>
          </cell>
          <cell r="J83" t="str">
            <v>27Z</v>
          </cell>
          <cell r="K83" t="str">
            <v>2</v>
          </cell>
          <cell r="L83">
            <v>1</v>
          </cell>
          <cell r="M83">
            <v>0</v>
          </cell>
          <cell r="N83">
            <v>2900.25</v>
          </cell>
          <cell r="O83" t="str">
            <v>M</v>
          </cell>
          <cell r="P83" t="str">
            <v>00000000</v>
          </cell>
          <cell r="Q83">
            <v>205.15</v>
          </cell>
          <cell r="R83">
            <v>418.93</v>
          </cell>
          <cell r="S83">
            <v>80.56</v>
          </cell>
          <cell r="T83">
            <v>369.78</v>
          </cell>
          <cell r="U83">
            <v>145.01</v>
          </cell>
          <cell r="V83">
            <v>55.89</v>
          </cell>
          <cell r="W83">
            <v>58.01</v>
          </cell>
          <cell r="X83">
            <v>0</v>
          </cell>
          <cell r="Y83">
            <v>0</v>
          </cell>
          <cell r="Z83">
            <v>77.16</v>
          </cell>
          <cell r="AA83">
            <v>77</v>
          </cell>
          <cell r="AB83">
            <v>96</v>
          </cell>
          <cell r="AC83">
            <v>80</v>
          </cell>
          <cell r="AD83">
            <v>13.49</v>
          </cell>
          <cell r="AE83">
            <v>0</v>
          </cell>
          <cell r="AF83">
            <v>0</v>
          </cell>
          <cell r="AG83">
            <v>0</v>
          </cell>
          <cell r="AH83">
            <v>0</v>
          </cell>
          <cell r="AI83">
            <v>0</v>
          </cell>
          <cell r="AJ83">
            <v>0</v>
          </cell>
          <cell r="AK83">
            <v>0</v>
          </cell>
          <cell r="AL83">
            <v>0</v>
          </cell>
          <cell r="AM83">
            <v>0</v>
          </cell>
          <cell r="AN83">
            <v>0</v>
          </cell>
          <cell r="AY83">
            <v>54926.76</v>
          </cell>
        </row>
        <row r="84">
          <cell r="A84">
            <v>2</v>
          </cell>
          <cell r="B84" t="str">
            <v>12</v>
          </cell>
          <cell r="C84" t="str">
            <v>000</v>
          </cell>
          <cell r="D84" t="str">
            <v>1</v>
          </cell>
          <cell r="E84" t="str">
            <v>102</v>
          </cell>
          <cell r="F84" t="str">
            <v>N000</v>
          </cell>
          <cell r="G84" t="str">
            <v>110</v>
          </cell>
          <cell r="H84" t="str">
            <v>1103</v>
          </cell>
          <cell r="I84" t="str">
            <v>CF21817</v>
          </cell>
          <cell r="J84" t="str">
            <v>27ZA</v>
          </cell>
          <cell r="K84" t="str">
            <v>2</v>
          </cell>
          <cell r="L84">
            <v>1</v>
          </cell>
          <cell r="M84">
            <v>0</v>
          </cell>
          <cell r="N84">
            <v>2982.9</v>
          </cell>
          <cell r="O84" t="str">
            <v>M</v>
          </cell>
          <cell r="P84" t="str">
            <v>00000000</v>
          </cell>
          <cell r="Q84">
            <v>579.4</v>
          </cell>
          <cell r="R84">
            <v>430.86</v>
          </cell>
          <cell r="S84">
            <v>82.86</v>
          </cell>
          <cell r="T84">
            <v>380.32</v>
          </cell>
          <cell r="U84">
            <v>149.15</v>
          </cell>
          <cell r="V84">
            <v>64.12</v>
          </cell>
          <cell r="W84">
            <v>59.66</v>
          </cell>
          <cell r="X84">
            <v>0</v>
          </cell>
          <cell r="Y84">
            <v>0</v>
          </cell>
          <cell r="Z84">
            <v>86.58</v>
          </cell>
          <cell r="AA84">
            <v>77</v>
          </cell>
          <cell r="AB84">
            <v>96</v>
          </cell>
          <cell r="AC84">
            <v>80</v>
          </cell>
          <cell r="AD84">
            <v>13.49</v>
          </cell>
          <cell r="AE84">
            <v>0</v>
          </cell>
          <cell r="AF84">
            <v>0</v>
          </cell>
          <cell r="AG84">
            <v>0</v>
          </cell>
          <cell r="AH84">
            <v>0</v>
          </cell>
          <cell r="AI84">
            <v>0</v>
          </cell>
          <cell r="AJ84">
            <v>0</v>
          </cell>
          <cell r="AK84">
            <v>0</v>
          </cell>
          <cell r="AL84">
            <v>0</v>
          </cell>
          <cell r="AM84">
            <v>0</v>
          </cell>
          <cell r="AN84">
            <v>0</v>
          </cell>
          <cell r="AY84">
            <v>60988.08</v>
          </cell>
        </row>
        <row r="85">
          <cell r="A85">
            <v>2</v>
          </cell>
          <cell r="B85" t="str">
            <v>12</v>
          </cell>
          <cell r="C85" t="str">
            <v>000</v>
          </cell>
          <cell r="D85" t="str">
            <v>1</v>
          </cell>
          <cell r="E85" t="str">
            <v>102</v>
          </cell>
          <cell r="F85" t="str">
            <v>N000</v>
          </cell>
          <cell r="G85" t="str">
            <v>110</v>
          </cell>
          <cell r="H85" t="str">
            <v>1103</v>
          </cell>
          <cell r="I85" t="str">
            <v>CF21856</v>
          </cell>
          <cell r="J85" t="str">
            <v>27Z</v>
          </cell>
          <cell r="K85" t="str">
            <v>2</v>
          </cell>
          <cell r="L85">
            <v>4</v>
          </cell>
          <cell r="M85">
            <v>0</v>
          </cell>
          <cell r="N85">
            <v>2900.25</v>
          </cell>
          <cell r="O85" t="str">
            <v>M</v>
          </cell>
          <cell r="P85" t="str">
            <v>00000000</v>
          </cell>
          <cell r="Q85">
            <v>205.15</v>
          </cell>
          <cell r="R85">
            <v>418.93</v>
          </cell>
          <cell r="S85">
            <v>80.56</v>
          </cell>
          <cell r="T85">
            <v>369.78</v>
          </cell>
          <cell r="U85">
            <v>145.01</v>
          </cell>
          <cell r="V85">
            <v>55.89</v>
          </cell>
          <cell r="W85">
            <v>58.01</v>
          </cell>
          <cell r="X85">
            <v>45.5</v>
          </cell>
          <cell r="Y85">
            <v>0</v>
          </cell>
          <cell r="Z85">
            <v>78.069999999999993</v>
          </cell>
          <cell r="AA85">
            <v>77</v>
          </cell>
          <cell r="AB85">
            <v>96</v>
          </cell>
          <cell r="AC85">
            <v>80</v>
          </cell>
          <cell r="AD85">
            <v>13.49</v>
          </cell>
          <cell r="AE85">
            <v>0</v>
          </cell>
          <cell r="AF85">
            <v>0</v>
          </cell>
          <cell r="AG85">
            <v>0</v>
          </cell>
          <cell r="AH85">
            <v>0</v>
          </cell>
          <cell r="AI85">
            <v>0</v>
          </cell>
          <cell r="AJ85">
            <v>0</v>
          </cell>
          <cell r="AK85">
            <v>0</v>
          </cell>
          <cell r="AL85">
            <v>0</v>
          </cell>
          <cell r="AM85">
            <v>0</v>
          </cell>
          <cell r="AN85">
            <v>0</v>
          </cell>
          <cell r="AY85">
            <v>221934.72</v>
          </cell>
        </row>
        <row r="86">
          <cell r="A86">
            <v>2</v>
          </cell>
          <cell r="B86" t="str">
            <v>12</v>
          </cell>
          <cell r="C86" t="str">
            <v>000</v>
          </cell>
          <cell r="D86" t="str">
            <v>1</v>
          </cell>
          <cell r="E86" t="str">
            <v>102</v>
          </cell>
          <cell r="F86" t="str">
            <v>N000</v>
          </cell>
          <cell r="G86" t="str">
            <v>110</v>
          </cell>
          <cell r="H86" t="str">
            <v>1103</v>
          </cell>
          <cell r="I86" t="str">
            <v>CF21858</v>
          </cell>
          <cell r="J86" t="str">
            <v>27ZA</v>
          </cell>
          <cell r="K86" t="str">
            <v>2</v>
          </cell>
          <cell r="L86">
            <v>2</v>
          </cell>
          <cell r="M86">
            <v>0</v>
          </cell>
          <cell r="N86">
            <v>2982.9</v>
          </cell>
          <cell r="O86" t="str">
            <v>M</v>
          </cell>
          <cell r="P86" t="str">
            <v>00000000</v>
          </cell>
          <cell r="Q86">
            <v>579.4</v>
          </cell>
          <cell r="R86">
            <v>430.86</v>
          </cell>
          <cell r="S86">
            <v>82.86</v>
          </cell>
          <cell r="T86">
            <v>380.32</v>
          </cell>
          <cell r="U86">
            <v>149.15</v>
          </cell>
          <cell r="V86">
            <v>64.12</v>
          </cell>
          <cell r="W86">
            <v>59.66</v>
          </cell>
          <cell r="X86">
            <v>68</v>
          </cell>
          <cell r="Y86">
            <v>0</v>
          </cell>
          <cell r="Z86">
            <v>87.94</v>
          </cell>
          <cell r="AA86">
            <v>77</v>
          </cell>
          <cell r="AB86">
            <v>96</v>
          </cell>
          <cell r="AC86">
            <v>80</v>
          </cell>
          <cell r="AD86">
            <v>13.49</v>
          </cell>
          <cell r="AE86">
            <v>0</v>
          </cell>
          <cell r="AF86">
            <v>0</v>
          </cell>
          <cell r="AG86">
            <v>0</v>
          </cell>
          <cell r="AH86">
            <v>0</v>
          </cell>
          <cell r="AI86">
            <v>0</v>
          </cell>
          <cell r="AJ86">
            <v>0</v>
          </cell>
          <cell r="AK86">
            <v>0</v>
          </cell>
          <cell r="AL86">
            <v>0</v>
          </cell>
          <cell r="AM86">
            <v>0</v>
          </cell>
          <cell r="AN86">
            <v>0</v>
          </cell>
          <cell r="AY86">
            <v>123640.8</v>
          </cell>
        </row>
        <row r="87">
          <cell r="A87">
            <v>2</v>
          </cell>
          <cell r="B87" t="str">
            <v>12</v>
          </cell>
          <cell r="C87" t="str">
            <v>000</v>
          </cell>
          <cell r="D87" t="str">
            <v>1</v>
          </cell>
          <cell r="E87" t="str">
            <v>102</v>
          </cell>
          <cell r="F87" t="str">
            <v>N000</v>
          </cell>
          <cell r="G87" t="str">
            <v>110</v>
          </cell>
          <cell r="H87" t="str">
            <v>1103</v>
          </cell>
          <cell r="I87" t="str">
            <v>CF21859</v>
          </cell>
          <cell r="J87" t="str">
            <v>27ZB</v>
          </cell>
          <cell r="K87" t="str">
            <v>2</v>
          </cell>
          <cell r="L87">
            <v>4</v>
          </cell>
          <cell r="M87">
            <v>0</v>
          </cell>
          <cell r="N87">
            <v>3008.65</v>
          </cell>
          <cell r="O87" t="str">
            <v>M</v>
          </cell>
          <cell r="P87" t="str">
            <v>00000000</v>
          </cell>
          <cell r="Q87">
            <v>857</v>
          </cell>
          <cell r="R87">
            <v>434.58</v>
          </cell>
          <cell r="S87">
            <v>83.57</v>
          </cell>
          <cell r="T87">
            <v>383.6</v>
          </cell>
          <cell r="U87">
            <v>150.43</v>
          </cell>
          <cell r="V87">
            <v>69.59</v>
          </cell>
          <cell r="W87">
            <v>60.17</v>
          </cell>
          <cell r="X87">
            <v>36.75</v>
          </cell>
          <cell r="Y87">
            <v>0</v>
          </cell>
          <cell r="Z87">
            <v>93.47</v>
          </cell>
          <cell r="AA87">
            <v>77</v>
          </cell>
          <cell r="AB87">
            <v>96</v>
          </cell>
          <cell r="AC87">
            <v>80</v>
          </cell>
          <cell r="AD87">
            <v>13.49</v>
          </cell>
          <cell r="AE87">
            <v>0</v>
          </cell>
          <cell r="AF87">
            <v>0</v>
          </cell>
          <cell r="AG87">
            <v>0</v>
          </cell>
          <cell r="AH87">
            <v>0</v>
          </cell>
          <cell r="AI87">
            <v>0</v>
          </cell>
          <cell r="AJ87">
            <v>0</v>
          </cell>
          <cell r="AK87">
            <v>0</v>
          </cell>
          <cell r="AL87">
            <v>0</v>
          </cell>
          <cell r="AM87">
            <v>0</v>
          </cell>
          <cell r="AN87">
            <v>0</v>
          </cell>
          <cell r="AY87">
            <v>261326.4</v>
          </cell>
        </row>
        <row r="88">
          <cell r="A88">
            <v>2</v>
          </cell>
          <cell r="B88" t="str">
            <v>12</v>
          </cell>
          <cell r="C88" t="str">
            <v>000</v>
          </cell>
          <cell r="D88" t="str">
            <v>1</v>
          </cell>
          <cell r="E88" t="str">
            <v>102</v>
          </cell>
          <cell r="F88" t="str">
            <v>N000</v>
          </cell>
          <cell r="G88" t="str">
            <v>110</v>
          </cell>
          <cell r="H88" t="str">
            <v>1103</v>
          </cell>
          <cell r="I88" t="str">
            <v>CF21864</v>
          </cell>
          <cell r="J88" t="str">
            <v>27C</v>
          </cell>
          <cell r="K88" t="str">
            <v>1</v>
          </cell>
          <cell r="L88">
            <v>2</v>
          </cell>
          <cell r="M88">
            <v>0</v>
          </cell>
          <cell r="N88">
            <v>3268.2</v>
          </cell>
          <cell r="O88" t="str">
            <v>M</v>
          </cell>
          <cell r="P88" t="str">
            <v>00000000</v>
          </cell>
          <cell r="Q88">
            <v>4783.05</v>
          </cell>
          <cell r="R88">
            <v>472.07</v>
          </cell>
          <cell r="S88">
            <v>90.78</v>
          </cell>
          <cell r="T88">
            <v>416.7</v>
          </cell>
          <cell r="U88">
            <v>163.41</v>
          </cell>
          <cell r="V88">
            <v>144.91999999999999</v>
          </cell>
          <cell r="W88">
            <v>65.36</v>
          </cell>
          <cell r="X88">
            <v>0</v>
          </cell>
          <cell r="Y88">
            <v>0</v>
          </cell>
          <cell r="Z88">
            <v>173.82</v>
          </cell>
          <cell r="AA88">
            <v>77</v>
          </cell>
          <cell r="AB88">
            <v>0</v>
          </cell>
          <cell r="AC88">
            <v>0</v>
          </cell>
          <cell r="AD88">
            <v>13.49</v>
          </cell>
          <cell r="AE88">
            <v>0</v>
          </cell>
          <cell r="AF88">
            <v>0</v>
          </cell>
          <cell r="AG88">
            <v>0</v>
          </cell>
          <cell r="AH88">
            <v>0</v>
          </cell>
          <cell r="AI88">
            <v>0</v>
          </cell>
          <cell r="AJ88">
            <v>0</v>
          </cell>
          <cell r="AK88">
            <v>0</v>
          </cell>
          <cell r="AL88">
            <v>0</v>
          </cell>
          <cell r="AM88">
            <v>0</v>
          </cell>
          <cell r="AN88">
            <v>0</v>
          </cell>
          <cell r="AY88">
            <v>232051.20000000001</v>
          </cell>
        </row>
        <row r="89">
          <cell r="A89">
            <v>2</v>
          </cell>
          <cell r="B89" t="str">
            <v>12</v>
          </cell>
          <cell r="C89" t="str">
            <v>000</v>
          </cell>
          <cell r="D89" t="str">
            <v>1</v>
          </cell>
          <cell r="E89" t="str">
            <v>102</v>
          </cell>
          <cell r="F89" t="str">
            <v>N000</v>
          </cell>
          <cell r="G89" t="str">
            <v>110</v>
          </cell>
          <cell r="H89" t="str">
            <v>1103</v>
          </cell>
          <cell r="I89" t="str">
            <v>CF21865</v>
          </cell>
          <cell r="J89" t="str">
            <v>27B</v>
          </cell>
          <cell r="K89" t="str">
            <v>1</v>
          </cell>
          <cell r="L89">
            <v>4</v>
          </cell>
          <cell r="M89">
            <v>0</v>
          </cell>
          <cell r="N89">
            <v>3222.2</v>
          </cell>
          <cell r="O89" t="str">
            <v>M</v>
          </cell>
          <cell r="P89" t="str">
            <v>00000000</v>
          </cell>
          <cell r="Q89">
            <v>3558.85</v>
          </cell>
          <cell r="R89">
            <v>465.43</v>
          </cell>
          <cell r="S89">
            <v>89.51</v>
          </cell>
          <cell r="T89">
            <v>410.83</v>
          </cell>
          <cell r="U89">
            <v>161.11000000000001</v>
          </cell>
          <cell r="V89">
            <v>122.06</v>
          </cell>
          <cell r="W89">
            <v>64.44</v>
          </cell>
          <cell r="X89">
            <v>13.75</v>
          </cell>
          <cell r="Y89">
            <v>0</v>
          </cell>
          <cell r="Z89">
            <v>148.53</v>
          </cell>
          <cell r="AA89">
            <v>77</v>
          </cell>
          <cell r="AB89">
            <v>0</v>
          </cell>
          <cell r="AC89">
            <v>0</v>
          </cell>
          <cell r="AD89">
            <v>13.49</v>
          </cell>
          <cell r="AE89">
            <v>0</v>
          </cell>
          <cell r="AF89">
            <v>0</v>
          </cell>
          <cell r="AG89">
            <v>0</v>
          </cell>
          <cell r="AH89">
            <v>0</v>
          </cell>
          <cell r="AI89">
            <v>0</v>
          </cell>
          <cell r="AJ89">
            <v>0</v>
          </cell>
          <cell r="AK89">
            <v>0</v>
          </cell>
          <cell r="AL89">
            <v>0</v>
          </cell>
          <cell r="AM89">
            <v>0</v>
          </cell>
          <cell r="AN89">
            <v>0</v>
          </cell>
          <cell r="AY89">
            <v>400665.59999999998</v>
          </cell>
        </row>
        <row r="90">
          <cell r="A90">
            <v>2</v>
          </cell>
          <cell r="B90" t="str">
            <v>12</v>
          </cell>
          <cell r="C90" t="str">
            <v>000</v>
          </cell>
          <cell r="D90" t="str">
            <v>1</v>
          </cell>
          <cell r="E90" t="str">
            <v>102</v>
          </cell>
          <cell r="F90" t="str">
            <v>N000</v>
          </cell>
          <cell r="G90" t="str">
            <v>110</v>
          </cell>
          <cell r="H90" t="str">
            <v>1103</v>
          </cell>
          <cell r="I90" t="str">
            <v>CF21866</v>
          </cell>
          <cell r="J90" t="str">
            <v>27A</v>
          </cell>
          <cell r="K90" t="str">
            <v>1</v>
          </cell>
          <cell r="L90">
            <v>7</v>
          </cell>
          <cell r="M90">
            <v>0</v>
          </cell>
          <cell r="N90">
            <v>3185.4</v>
          </cell>
          <cell r="O90" t="str">
            <v>M</v>
          </cell>
          <cell r="P90" t="str">
            <v>00000000</v>
          </cell>
          <cell r="Q90">
            <v>2791.7</v>
          </cell>
          <cell r="R90">
            <v>460.11</v>
          </cell>
          <cell r="S90">
            <v>88.48</v>
          </cell>
          <cell r="T90">
            <v>406.14</v>
          </cell>
          <cell r="U90">
            <v>159.27000000000001</v>
          </cell>
          <cell r="V90">
            <v>107.59</v>
          </cell>
          <cell r="W90">
            <v>63.71</v>
          </cell>
          <cell r="X90">
            <v>6.57</v>
          </cell>
          <cell r="Y90">
            <v>0</v>
          </cell>
          <cell r="Z90">
            <v>132.19</v>
          </cell>
          <cell r="AA90">
            <v>77</v>
          </cell>
          <cell r="AB90">
            <v>0</v>
          </cell>
          <cell r="AC90">
            <v>0</v>
          </cell>
          <cell r="AD90">
            <v>13.49</v>
          </cell>
          <cell r="AE90">
            <v>0</v>
          </cell>
          <cell r="AF90">
            <v>0</v>
          </cell>
          <cell r="AG90">
            <v>0</v>
          </cell>
          <cell r="AH90">
            <v>0</v>
          </cell>
          <cell r="AI90">
            <v>0</v>
          </cell>
          <cell r="AJ90">
            <v>0</v>
          </cell>
          <cell r="AK90">
            <v>0</v>
          </cell>
          <cell r="AL90">
            <v>0</v>
          </cell>
          <cell r="AM90">
            <v>0</v>
          </cell>
          <cell r="AN90">
            <v>0</v>
          </cell>
          <cell r="AY90">
            <v>629298.6</v>
          </cell>
        </row>
        <row r="91">
          <cell r="A91">
            <v>2</v>
          </cell>
          <cell r="B91" t="str">
            <v>12</v>
          </cell>
          <cell r="C91" t="str">
            <v>000</v>
          </cell>
          <cell r="D91" t="str">
            <v>1</v>
          </cell>
          <cell r="E91" t="str">
            <v>102</v>
          </cell>
          <cell r="F91" t="str">
            <v>N000</v>
          </cell>
          <cell r="G91" t="str">
            <v>110</v>
          </cell>
          <cell r="H91" t="str">
            <v>1103</v>
          </cell>
          <cell r="I91" t="str">
            <v>CF33834</v>
          </cell>
          <cell r="J91" t="str">
            <v>27</v>
          </cell>
          <cell r="K91" t="str">
            <v>2</v>
          </cell>
          <cell r="L91">
            <v>11</v>
          </cell>
          <cell r="M91">
            <v>0</v>
          </cell>
          <cell r="N91">
            <v>2817.8</v>
          </cell>
          <cell r="O91" t="str">
            <v>M</v>
          </cell>
          <cell r="P91" t="str">
            <v>00000000</v>
          </cell>
          <cell r="Q91">
            <v>0</v>
          </cell>
          <cell r="R91">
            <v>407.02</v>
          </cell>
          <cell r="S91">
            <v>78.27</v>
          </cell>
          <cell r="T91">
            <v>359.27</v>
          </cell>
          <cell r="U91">
            <v>140.88999999999999</v>
          </cell>
          <cell r="V91">
            <v>50.72</v>
          </cell>
          <cell r="W91">
            <v>56.36</v>
          </cell>
          <cell r="X91">
            <v>53.18</v>
          </cell>
          <cell r="Y91">
            <v>0</v>
          </cell>
          <cell r="Z91">
            <v>72.19</v>
          </cell>
          <cell r="AA91">
            <v>77</v>
          </cell>
          <cell r="AB91">
            <v>96</v>
          </cell>
          <cell r="AC91">
            <v>80</v>
          </cell>
          <cell r="AD91">
            <v>13.49</v>
          </cell>
          <cell r="AE91">
            <v>0</v>
          </cell>
          <cell r="AF91">
            <v>0</v>
          </cell>
          <cell r="AG91">
            <v>0</v>
          </cell>
          <cell r="AH91">
            <v>0</v>
          </cell>
          <cell r="AI91">
            <v>0</v>
          </cell>
          <cell r="AJ91">
            <v>0</v>
          </cell>
          <cell r="AK91">
            <v>0</v>
          </cell>
          <cell r="AL91">
            <v>0</v>
          </cell>
          <cell r="AM91">
            <v>0</v>
          </cell>
          <cell r="AN91">
            <v>0</v>
          </cell>
          <cell r="AY91">
            <v>567889.07999999996</v>
          </cell>
        </row>
        <row r="92">
          <cell r="A92">
            <v>2</v>
          </cell>
          <cell r="B92" t="str">
            <v>12</v>
          </cell>
          <cell r="C92" t="str">
            <v>000</v>
          </cell>
          <cell r="D92" t="str">
            <v>1</v>
          </cell>
          <cell r="E92" t="str">
            <v>102</v>
          </cell>
          <cell r="F92" t="str">
            <v>N000</v>
          </cell>
          <cell r="G92" t="str">
            <v>110</v>
          </cell>
          <cell r="H92" t="str">
            <v>1103</v>
          </cell>
          <cell r="I92" t="str">
            <v>CF33892</v>
          </cell>
          <cell r="J92" t="str">
            <v>27ZA</v>
          </cell>
          <cell r="K92" t="str">
            <v>2</v>
          </cell>
          <cell r="L92">
            <v>25</v>
          </cell>
          <cell r="M92">
            <v>0</v>
          </cell>
          <cell r="N92">
            <v>2982.9</v>
          </cell>
          <cell r="O92" t="str">
            <v>M</v>
          </cell>
          <cell r="P92" t="str">
            <v>00000000</v>
          </cell>
          <cell r="Q92">
            <v>579.4</v>
          </cell>
          <cell r="R92">
            <v>430.86</v>
          </cell>
          <cell r="S92">
            <v>82.86</v>
          </cell>
          <cell r="T92">
            <v>380.32</v>
          </cell>
          <cell r="U92">
            <v>149.15</v>
          </cell>
          <cell r="V92">
            <v>64.12</v>
          </cell>
          <cell r="W92">
            <v>59.66</v>
          </cell>
          <cell r="X92">
            <v>52.24</v>
          </cell>
          <cell r="Y92">
            <v>0</v>
          </cell>
          <cell r="Z92">
            <v>87.63</v>
          </cell>
          <cell r="AA92">
            <v>77</v>
          </cell>
          <cell r="AB92">
            <v>96</v>
          </cell>
          <cell r="AC92">
            <v>80</v>
          </cell>
          <cell r="AD92">
            <v>13.49</v>
          </cell>
          <cell r="AE92">
            <v>0</v>
          </cell>
          <cell r="AF92">
            <v>0</v>
          </cell>
          <cell r="AG92">
            <v>0</v>
          </cell>
          <cell r="AH92">
            <v>0</v>
          </cell>
          <cell r="AI92">
            <v>0</v>
          </cell>
          <cell r="AJ92">
            <v>0</v>
          </cell>
          <cell r="AK92">
            <v>0</v>
          </cell>
          <cell r="AL92">
            <v>0</v>
          </cell>
          <cell r="AM92">
            <v>0</v>
          </cell>
          <cell r="AN92">
            <v>0</v>
          </cell>
          <cell r="AY92">
            <v>1540689</v>
          </cell>
        </row>
        <row r="93">
          <cell r="A93">
            <v>2</v>
          </cell>
          <cell r="B93" t="str">
            <v>12</v>
          </cell>
          <cell r="C93" t="str">
            <v>000</v>
          </cell>
          <cell r="D93" t="str">
            <v>1</v>
          </cell>
          <cell r="E93" t="str">
            <v>102</v>
          </cell>
          <cell r="F93" t="str">
            <v>N000</v>
          </cell>
          <cell r="G93" t="str">
            <v>110</v>
          </cell>
          <cell r="H93" t="str">
            <v>1103</v>
          </cell>
          <cell r="I93" t="str">
            <v>CF34813</v>
          </cell>
          <cell r="J93" t="str">
            <v>27</v>
          </cell>
          <cell r="K93" t="str">
            <v>2</v>
          </cell>
          <cell r="L93">
            <v>1</v>
          </cell>
          <cell r="M93">
            <v>0</v>
          </cell>
          <cell r="N93">
            <v>2817.8</v>
          </cell>
          <cell r="O93" t="str">
            <v>M</v>
          </cell>
          <cell r="P93" t="str">
            <v>00000000</v>
          </cell>
          <cell r="Q93">
            <v>0</v>
          </cell>
          <cell r="R93">
            <v>407.02</v>
          </cell>
          <cell r="S93">
            <v>78.27</v>
          </cell>
          <cell r="T93">
            <v>359.27</v>
          </cell>
          <cell r="U93">
            <v>140.88999999999999</v>
          </cell>
          <cell r="V93">
            <v>50.72</v>
          </cell>
          <cell r="W93">
            <v>56.36</v>
          </cell>
          <cell r="X93">
            <v>55</v>
          </cell>
          <cell r="Y93">
            <v>0</v>
          </cell>
          <cell r="Z93">
            <v>72.22</v>
          </cell>
          <cell r="AA93">
            <v>77</v>
          </cell>
          <cell r="AB93">
            <v>96</v>
          </cell>
          <cell r="AC93">
            <v>80</v>
          </cell>
          <cell r="AD93">
            <v>13.49</v>
          </cell>
          <cell r="AE93">
            <v>0</v>
          </cell>
          <cell r="AF93">
            <v>0</v>
          </cell>
          <cell r="AG93">
            <v>0</v>
          </cell>
          <cell r="AH93">
            <v>0</v>
          </cell>
          <cell r="AI93">
            <v>0</v>
          </cell>
          <cell r="AJ93">
            <v>0</v>
          </cell>
          <cell r="AK93">
            <v>0</v>
          </cell>
          <cell r="AL93">
            <v>0</v>
          </cell>
          <cell r="AM93">
            <v>0</v>
          </cell>
          <cell r="AN93">
            <v>0</v>
          </cell>
          <cell r="AY93">
            <v>51648.480000000003</v>
          </cell>
        </row>
        <row r="94">
          <cell r="A94">
            <v>2</v>
          </cell>
          <cell r="B94" t="str">
            <v>12</v>
          </cell>
          <cell r="C94" t="str">
            <v>000</v>
          </cell>
          <cell r="D94" t="str">
            <v>1</v>
          </cell>
          <cell r="E94" t="str">
            <v>104</v>
          </cell>
          <cell r="F94" t="str">
            <v>N000</v>
          </cell>
          <cell r="G94" t="str">
            <v>111</v>
          </cell>
          <cell r="H94" t="str">
            <v>1103</v>
          </cell>
          <cell r="I94" t="str">
            <v>A01803</v>
          </cell>
          <cell r="J94" t="str">
            <v>19</v>
          </cell>
          <cell r="K94" t="str">
            <v>2</v>
          </cell>
          <cell r="L94">
            <v>6</v>
          </cell>
          <cell r="M94">
            <v>0</v>
          </cell>
          <cell r="N94">
            <v>2120.3000000000002</v>
          </cell>
          <cell r="O94" t="str">
            <v>M</v>
          </cell>
          <cell r="P94" t="str">
            <v>00000000</v>
          </cell>
          <cell r="Q94">
            <v>0</v>
          </cell>
          <cell r="R94">
            <v>306.27</v>
          </cell>
          <cell r="S94">
            <v>58.9</v>
          </cell>
          <cell r="T94">
            <v>270.33999999999997</v>
          </cell>
          <cell r="U94">
            <v>106.02</v>
          </cell>
          <cell r="V94">
            <v>38.17</v>
          </cell>
          <cell r="W94">
            <v>42.41</v>
          </cell>
          <cell r="X94">
            <v>47.5</v>
          </cell>
          <cell r="Y94">
            <v>0</v>
          </cell>
          <cell r="Z94">
            <v>55.72</v>
          </cell>
          <cell r="AA94">
            <v>77</v>
          </cell>
          <cell r="AB94">
            <v>96</v>
          </cell>
          <cell r="AC94">
            <v>80</v>
          </cell>
          <cell r="AD94">
            <v>13.49</v>
          </cell>
          <cell r="AE94">
            <v>0</v>
          </cell>
          <cell r="AF94">
            <v>0</v>
          </cell>
          <cell r="AG94">
            <v>0</v>
          </cell>
          <cell r="AH94">
            <v>0</v>
          </cell>
          <cell r="AI94">
            <v>0</v>
          </cell>
          <cell r="AJ94">
            <v>0</v>
          </cell>
          <cell r="AK94">
            <v>0</v>
          </cell>
          <cell r="AL94">
            <v>0</v>
          </cell>
          <cell r="AM94">
            <v>0</v>
          </cell>
          <cell r="AN94">
            <v>0</v>
          </cell>
          <cell r="AY94">
            <v>238472.64</v>
          </cell>
        </row>
        <row r="95">
          <cell r="A95">
            <v>2</v>
          </cell>
          <cell r="B95" t="str">
            <v>12</v>
          </cell>
          <cell r="C95" t="str">
            <v>000</v>
          </cell>
          <cell r="D95" t="str">
            <v>1</v>
          </cell>
          <cell r="E95" t="str">
            <v>104</v>
          </cell>
          <cell r="F95" t="str">
            <v>N000</v>
          </cell>
          <cell r="G95" t="str">
            <v>111</v>
          </cell>
          <cell r="H95" t="str">
            <v>1103</v>
          </cell>
          <cell r="I95" t="str">
            <v>A01805</v>
          </cell>
          <cell r="J95" t="str">
            <v>21</v>
          </cell>
          <cell r="K95" t="str">
            <v>2</v>
          </cell>
          <cell r="L95">
            <v>9</v>
          </cell>
          <cell r="M95">
            <v>0</v>
          </cell>
          <cell r="N95">
            <v>2238.1999999999998</v>
          </cell>
          <cell r="O95" t="str">
            <v>M</v>
          </cell>
          <cell r="P95" t="str">
            <v>00000000</v>
          </cell>
          <cell r="Q95">
            <v>0</v>
          </cell>
          <cell r="R95">
            <v>323.3</v>
          </cell>
          <cell r="S95">
            <v>62.17</v>
          </cell>
          <cell r="T95">
            <v>285.37</v>
          </cell>
          <cell r="U95">
            <v>111.91</v>
          </cell>
          <cell r="V95">
            <v>40.29</v>
          </cell>
          <cell r="W95">
            <v>44.76</v>
          </cell>
          <cell r="X95">
            <v>15.33</v>
          </cell>
          <cell r="Y95">
            <v>0</v>
          </cell>
          <cell r="Z95">
            <v>57.84</v>
          </cell>
          <cell r="AA95">
            <v>77</v>
          </cell>
          <cell r="AB95">
            <v>96</v>
          </cell>
          <cell r="AC95">
            <v>80</v>
          </cell>
          <cell r="AD95">
            <v>13.49</v>
          </cell>
          <cell r="AE95">
            <v>0</v>
          </cell>
          <cell r="AF95">
            <v>0</v>
          </cell>
          <cell r="AG95">
            <v>0</v>
          </cell>
          <cell r="AH95">
            <v>0</v>
          </cell>
          <cell r="AI95">
            <v>0</v>
          </cell>
          <cell r="AJ95">
            <v>0</v>
          </cell>
          <cell r="AK95">
            <v>0</v>
          </cell>
          <cell r="AL95">
            <v>0</v>
          </cell>
          <cell r="AM95">
            <v>0</v>
          </cell>
          <cell r="AN95">
            <v>0</v>
          </cell>
          <cell r="AY95">
            <v>372131.28</v>
          </cell>
        </row>
        <row r="96">
          <cell r="A96">
            <v>2</v>
          </cell>
          <cell r="B96" t="str">
            <v>12</v>
          </cell>
          <cell r="C96" t="str">
            <v>000</v>
          </cell>
          <cell r="D96" t="str">
            <v>1</v>
          </cell>
          <cell r="E96" t="str">
            <v>104</v>
          </cell>
          <cell r="F96" t="str">
            <v>N000</v>
          </cell>
          <cell r="G96" t="str">
            <v>111</v>
          </cell>
          <cell r="H96" t="str">
            <v>1103</v>
          </cell>
          <cell r="I96" t="str">
            <v>A01806</v>
          </cell>
          <cell r="J96" t="str">
            <v>25</v>
          </cell>
          <cell r="K96" t="str">
            <v>2</v>
          </cell>
          <cell r="L96">
            <v>5</v>
          </cell>
          <cell r="M96">
            <v>0</v>
          </cell>
          <cell r="N96">
            <v>2572.4</v>
          </cell>
          <cell r="O96" t="str">
            <v>M</v>
          </cell>
          <cell r="P96" t="str">
            <v>00000000</v>
          </cell>
          <cell r="Q96">
            <v>0</v>
          </cell>
          <cell r="R96">
            <v>371.57</v>
          </cell>
          <cell r="S96">
            <v>71.459999999999994</v>
          </cell>
          <cell r="T96">
            <v>327.98</v>
          </cell>
          <cell r="U96">
            <v>128.62</v>
          </cell>
          <cell r="V96">
            <v>46.3</v>
          </cell>
          <cell r="W96">
            <v>51.45</v>
          </cell>
          <cell r="X96">
            <v>47.8</v>
          </cell>
          <cell r="Y96">
            <v>0</v>
          </cell>
          <cell r="Z96">
            <v>66.319999999999993</v>
          </cell>
          <cell r="AA96">
            <v>77</v>
          </cell>
          <cell r="AB96">
            <v>96</v>
          </cell>
          <cell r="AC96">
            <v>80</v>
          </cell>
          <cell r="AD96">
            <v>13.49</v>
          </cell>
          <cell r="AE96">
            <v>0</v>
          </cell>
          <cell r="AF96">
            <v>0</v>
          </cell>
          <cell r="AG96">
            <v>0</v>
          </cell>
          <cell r="AH96">
            <v>0</v>
          </cell>
          <cell r="AI96">
            <v>0</v>
          </cell>
          <cell r="AJ96">
            <v>0</v>
          </cell>
          <cell r="AK96">
            <v>0</v>
          </cell>
          <cell r="AL96">
            <v>0</v>
          </cell>
          <cell r="AM96">
            <v>0</v>
          </cell>
          <cell r="AN96">
            <v>0</v>
          </cell>
          <cell r="AY96">
            <v>237023.4</v>
          </cell>
        </row>
        <row r="97">
          <cell r="A97">
            <v>2</v>
          </cell>
          <cell r="B97" t="str">
            <v>12</v>
          </cell>
          <cell r="C97" t="str">
            <v>000</v>
          </cell>
          <cell r="D97" t="str">
            <v>1</v>
          </cell>
          <cell r="E97" t="str">
            <v>104</v>
          </cell>
          <cell r="F97" t="str">
            <v>N000</v>
          </cell>
          <cell r="G97" t="str">
            <v>111</v>
          </cell>
          <cell r="H97" t="str">
            <v>1103</v>
          </cell>
          <cell r="I97" t="str">
            <v>A01807</v>
          </cell>
          <cell r="J97" t="str">
            <v>27</v>
          </cell>
          <cell r="K97" t="str">
            <v>2</v>
          </cell>
          <cell r="L97">
            <v>18</v>
          </cell>
          <cell r="M97">
            <v>0</v>
          </cell>
          <cell r="N97">
            <v>2817.8</v>
          </cell>
          <cell r="O97" t="str">
            <v>M</v>
          </cell>
          <cell r="P97" t="str">
            <v>00000000</v>
          </cell>
          <cell r="Q97">
            <v>0</v>
          </cell>
          <cell r="R97">
            <v>407.02</v>
          </cell>
          <cell r="S97">
            <v>78.27</v>
          </cell>
          <cell r="T97">
            <v>359.27</v>
          </cell>
          <cell r="U97">
            <v>140.88999999999999</v>
          </cell>
          <cell r="V97">
            <v>50.72</v>
          </cell>
          <cell r="W97">
            <v>56.36</v>
          </cell>
          <cell r="X97">
            <v>64</v>
          </cell>
          <cell r="Y97">
            <v>0</v>
          </cell>
          <cell r="Z97">
            <v>72.400000000000006</v>
          </cell>
          <cell r="AA97">
            <v>77</v>
          </cell>
          <cell r="AB97">
            <v>96</v>
          </cell>
          <cell r="AC97">
            <v>80</v>
          </cell>
          <cell r="AD97">
            <v>13.49</v>
          </cell>
          <cell r="AE97">
            <v>0</v>
          </cell>
          <cell r="AF97">
            <v>0</v>
          </cell>
          <cell r="AG97">
            <v>0</v>
          </cell>
          <cell r="AH97">
            <v>0</v>
          </cell>
          <cell r="AI97">
            <v>0</v>
          </cell>
          <cell r="AJ97">
            <v>0</v>
          </cell>
          <cell r="AK97">
            <v>0</v>
          </cell>
          <cell r="AL97">
            <v>0</v>
          </cell>
          <cell r="AM97">
            <v>0</v>
          </cell>
          <cell r="AN97">
            <v>0</v>
          </cell>
          <cell r="AY97">
            <v>931655.52</v>
          </cell>
        </row>
        <row r="98">
          <cell r="A98">
            <v>2</v>
          </cell>
          <cell r="B98" t="str">
            <v>12</v>
          </cell>
          <cell r="C98" t="str">
            <v>000</v>
          </cell>
          <cell r="D98" t="str">
            <v>1</v>
          </cell>
          <cell r="E98" t="str">
            <v>104</v>
          </cell>
          <cell r="F98" t="str">
            <v>N000</v>
          </cell>
          <cell r="G98" t="str">
            <v>111</v>
          </cell>
          <cell r="H98" t="str">
            <v>1103</v>
          </cell>
          <cell r="I98" t="str">
            <v>CFMC03</v>
          </cell>
          <cell r="J98" t="str">
            <v>MC03</v>
          </cell>
          <cell r="K98" t="str">
            <v>1</v>
          </cell>
          <cell r="L98">
            <v>2</v>
          </cell>
          <cell r="M98">
            <v>0</v>
          </cell>
          <cell r="N98">
            <v>4311.3999999999996</v>
          </cell>
          <cell r="O98" t="str">
            <v>M</v>
          </cell>
          <cell r="P98" t="str">
            <v>00000000</v>
          </cell>
          <cell r="Q98">
            <v>11306.9</v>
          </cell>
          <cell r="R98">
            <v>622.76</v>
          </cell>
          <cell r="S98">
            <v>119.76</v>
          </cell>
          <cell r="T98">
            <v>549.70000000000005</v>
          </cell>
          <cell r="U98">
            <v>215.57</v>
          </cell>
          <cell r="V98">
            <v>281.13</v>
          </cell>
          <cell r="W98">
            <v>86.23</v>
          </cell>
          <cell r="X98">
            <v>50.5</v>
          </cell>
          <cell r="Y98">
            <v>780.91</v>
          </cell>
          <cell r="Z98">
            <v>329.77</v>
          </cell>
          <cell r="AA98">
            <v>77</v>
          </cell>
          <cell r="AB98">
            <v>0</v>
          </cell>
          <cell r="AC98">
            <v>0</v>
          </cell>
          <cell r="AD98">
            <v>13.49</v>
          </cell>
          <cell r="AE98">
            <v>0</v>
          </cell>
          <cell r="AF98">
            <v>0</v>
          </cell>
          <cell r="AG98">
            <v>0</v>
          </cell>
          <cell r="AH98">
            <v>0</v>
          </cell>
          <cell r="AI98">
            <v>0</v>
          </cell>
          <cell r="AJ98">
            <v>0</v>
          </cell>
          <cell r="AK98">
            <v>0</v>
          </cell>
          <cell r="AL98">
            <v>0</v>
          </cell>
          <cell r="AM98">
            <v>0</v>
          </cell>
          <cell r="AN98">
            <v>0</v>
          </cell>
          <cell r="AY98">
            <v>449882.88</v>
          </cell>
        </row>
        <row r="99">
          <cell r="A99">
            <v>2</v>
          </cell>
          <cell r="B99" t="str">
            <v>12</v>
          </cell>
          <cell r="C99" t="str">
            <v>000</v>
          </cell>
          <cell r="D99" t="str">
            <v>1</v>
          </cell>
          <cell r="E99" t="str">
            <v>104</v>
          </cell>
          <cell r="F99" t="str">
            <v>N000</v>
          </cell>
          <cell r="G99" t="str">
            <v>111</v>
          </cell>
          <cell r="H99" t="str">
            <v>1103</v>
          </cell>
          <cell r="I99" t="str">
            <v>CFMD09</v>
          </cell>
          <cell r="J99" t="str">
            <v>MD09</v>
          </cell>
          <cell r="K99" t="str">
            <v>1</v>
          </cell>
          <cell r="L99">
            <v>1</v>
          </cell>
          <cell r="M99">
            <v>0</v>
          </cell>
          <cell r="N99">
            <v>14852.65</v>
          </cell>
          <cell r="O99" t="str">
            <v>M</v>
          </cell>
          <cell r="P99" t="str">
            <v>00000000</v>
          </cell>
          <cell r="Q99">
            <v>100991.65</v>
          </cell>
          <cell r="R99">
            <v>2145.38</v>
          </cell>
          <cell r="S99">
            <v>412.57</v>
          </cell>
          <cell r="T99">
            <v>1893.71</v>
          </cell>
          <cell r="U99">
            <v>742.63</v>
          </cell>
          <cell r="V99">
            <v>2085.1999999999998</v>
          </cell>
          <cell r="W99">
            <v>297.05</v>
          </cell>
          <cell r="X99">
            <v>0</v>
          </cell>
          <cell r="Y99">
            <v>5792.22</v>
          </cell>
          <cell r="Z99">
            <v>2369.59</v>
          </cell>
          <cell r="AA99">
            <v>77</v>
          </cell>
          <cell r="AB99">
            <v>0</v>
          </cell>
          <cell r="AC99">
            <v>0</v>
          </cell>
          <cell r="AD99">
            <v>13.49</v>
          </cell>
          <cell r="AE99">
            <v>0</v>
          </cell>
          <cell r="AF99">
            <v>0</v>
          </cell>
          <cell r="AG99">
            <v>0</v>
          </cell>
          <cell r="AH99">
            <v>0</v>
          </cell>
          <cell r="AI99">
            <v>0</v>
          </cell>
          <cell r="AJ99">
            <v>0</v>
          </cell>
          <cell r="AK99">
            <v>0</v>
          </cell>
          <cell r="AL99">
            <v>0</v>
          </cell>
          <cell r="AM99">
            <v>0</v>
          </cell>
          <cell r="AN99">
            <v>0</v>
          </cell>
          <cell r="AY99">
            <v>1580077.68</v>
          </cell>
        </row>
        <row r="100">
          <cell r="A100">
            <v>2</v>
          </cell>
          <cell r="B100" t="str">
            <v>12</v>
          </cell>
          <cell r="C100" t="str">
            <v>000</v>
          </cell>
          <cell r="D100" t="str">
            <v>1</v>
          </cell>
          <cell r="E100" t="str">
            <v>104</v>
          </cell>
          <cell r="F100" t="str">
            <v>N000</v>
          </cell>
          <cell r="G100" t="str">
            <v>111</v>
          </cell>
          <cell r="H100" t="str">
            <v>1103</v>
          </cell>
          <cell r="I100" t="str">
            <v>CFMG06</v>
          </cell>
          <cell r="J100" t="str">
            <v>MG06</v>
          </cell>
          <cell r="K100" t="str">
            <v>1</v>
          </cell>
          <cell r="L100">
            <v>1</v>
          </cell>
          <cell r="M100">
            <v>0</v>
          </cell>
          <cell r="N100">
            <v>8232.25</v>
          </cell>
          <cell r="O100" t="str">
            <v>M</v>
          </cell>
          <cell r="P100" t="str">
            <v>00000000</v>
          </cell>
          <cell r="Q100">
            <v>38872.050000000003</v>
          </cell>
          <cell r="R100">
            <v>1189.0999999999999</v>
          </cell>
          <cell r="S100">
            <v>228.67</v>
          </cell>
          <cell r="T100">
            <v>1049.6099999999999</v>
          </cell>
          <cell r="U100">
            <v>411.61</v>
          </cell>
          <cell r="V100">
            <v>847.88</v>
          </cell>
          <cell r="W100">
            <v>164.65</v>
          </cell>
          <cell r="X100">
            <v>0</v>
          </cell>
          <cell r="Y100">
            <v>2355.2199999999998</v>
          </cell>
          <cell r="Z100">
            <v>971.98</v>
          </cell>
          <cell r="AA100">
            <v>77</v>
          </cell>
          <cell r="AB100">
            <v>0</v>
          </cell>
          <cell r="AC100">
            <v>0</v>
          </cell>
          <cell r="AD100">
            <v>13.49</v>
          </cell>
          <cell r="AE100">
            <v>0</v>
          </cell>
          <cell r="AF100">
            <v>0</v>
          </cell>
          <cell r="AG100">
            <v>0</v>
          </cell>
          <cell r="AH100">
            <v>0</v>
          </cell>
          <cell r="AI100">
            <v>0</v>
          </cell>
          <cell r="AJ100">
            <v>0</v>
          </cell>
          <cell r="AK100">
            <v>0</v>
          </cell>
          <cell r="AL100">
            <v>0</v>
          </cell>
          <cell r="AM100">
            <v>0</v>
          </cell>
          <cell r="AN100">
            <v>0</v>
          </cell>
          <cell r="AY100">
            <v>652962.12</v>
          </cell>
        </row>
        <row r="101">
          <cell r="A101">
            <v>2</v>
          </cell>
          <cell r="B101" t="str">
            <v>12</v>
          </cell>
          <cell r="C101" t="str">
            <v>000</v>
          </cell>
          <cell r="D101" t="str">
            <v>1</v>
          </cell>
          <cell r="E101" t="str">
            <v>104</v>
          </cell>
          <cell r="F101" t="str">
            <v>N000</v>
          </cell>
          <cell r="G101" t="str">
            <v>111</v>
          </cell>
          <cell r="H101" t="str">
            <v>1103</v>
          </cell>
          <cell r="I101" t="str">
            <v>CFMS06</v>
          </cell>
          <cell r="J101" t="str">
            <v>MS06</v>
          </cell>
          <cell r="K101" t="str">
            <v>1</v>
          </cell>
          <cell r="L101">
            <v>1</v>
          </cell>
          <cell r="M101">
            <v>0</v>
          </cell>
          <cell r="N101">
            <v>4801.8999999999996</v>
          </cell>
          <cell r="O101" t="str">
            <v>M</v>
          </cell>
          <cell r="P101" t="str">
            <v>00000000</v>
          </cell>
          <cell r="Q101">
            <v>21723.85</v>
          </cell>
          <cell r="R101">
            <v>693.61</v>
          </cell>
          <cell r="S101">
            <v>133.38999999999999</v>
          </cell>
          <cell r="T101">
            <v>612.24</v>
          </cell>
          <cell r="U101">
            <v>240.09</v>
          </cell>
          <cell r="V101">
            <v>477.46</v>
          </cell>
          <cell r="W101">
            <v>96.04</v>
          </cell>
          <cell r="X101">
            <v>0</v>
          </cell>
          <cell r="Y101">
            <v>1326.29</v>
          </cell>
          <cell r="Z101">
            <v>548.6</v>
          </cell>
          <cell r="AA101">
            <v>77</v>
          </cell>
          <cell r="AB101">
            <v>0</v>
          </cell>
          <cell r="AC101">
            <v>0</v>
          </cell>
          <cell r="AD101">
            <v>13.49</v>
          </cell>
          <cell r="AE101">
            <v>0</v>
          </cell>
          <cell r="AF101">
            <v>0</v>
          </cell>
          <cell r="AG101">
            <v>0</v>
          </cell>
          <cell r="AH101">
            <v>0</v>
          </cell>
          <cell r="AI101">
            <v>0</v>
          </cell>
          <cell r="AJ101">
            <v>0</v>
          </cell>
          <cell r="AK101">
            <v>0</v>
          </cell>
          <cell r="AL101">
            <v>0</v>
          </cell>
          <cell r="AM101">
            <v>0</v>
          </cell>
          <cell r="AN101">
            <v>0</v>
          </cell>
          <cell r="AY101">
            <v>368927.52</v>
          </cell>
        </row>
        <row r="102">
          <cell r="A102">
            <v>2</v>
          </cell>
          <cell r="B102" t="str">
            <v>12</v>
          </cell>
          <cell r="C102" t="str">
            <v>000</v>
          </cell>
          <cell r="D102" t="str">
            <v>1</v>
          </cell>
          <cell r="E102" t="str">
            <v>104</v>
          </cell>
          <cell r="F102" t="str">
            <v>N000</v>
          </cell>
          <cell r="G102" t="str">
            <v>111</v>
          </cell>
          <cell r="H102" t="str">
            <v>1103</v>
          </cell>
          <cell r="I102" t="str">
            <v>CFMS08</v>
          </cell>
          <cell r="J102" t="str">
            <v>MS08</v>
          </cell>
          <cell r="K102" t="str">
            <v>1</v>
          </cell>
          <cell r="L102">
            <v>5</v>
          </cell>
          <cell r="M102">
            <v>0</v>
          </cell>
          <cell r="N102">
            <v>4801.8999999999996</v>
          </cell>
          <cell r="O102" t="str">
            <v>M</v>
          </cell>
          <cell r="P102" t="str">
            <v>00000000</v>
          </cell>
          <cell r="Q102">
            <v>18269.849999999999</v>
          </cell>
          <cell r="R102">
            <v>693.61</v>
          </cell>
          <cell r="S102">
            <v>133.38999999999999</v>
          </cell>
          <cell r="T102">
            <v>612.24</v>
          </cell>
          <cell r="U102">
            <v>240.09</v>
          </cell>
          <cell r="V102">
            <v>415.29</v>
          </cell>
          <cell r="W102">
            <v>96.04</v>
          </cell>
          <cell r="X102">
            <v>11</v>
          </cell>
          <cell r="Y102">
            <v>1153.5899999999999</v>
          </cell>
          <cell r="Z102">
            <v>479.74</v>
          </cell>
          <cell r="AA102">
            <v>77</v>
          </cell>
          <cell r="AB102">
            <v>0</v>
          </cell>
          <cell r="AC102">
            <v>0</v>
          </cell>
          <cell r="AD102">
            <v>13.49</v>
          </cell>
          <cell r="AE102">
            <v>0</v>
          </cell>
          <cell r="AF102">
            <v>0</v>
          </cell>
          <cell r="AG102">
            <v>0</v>
          </cell>
          <cell r="AH102">
            <v>0</v>
          </cell>
          <cell r="AI102">
            <v>0</v>
          </cell>
          <cell r="AJ102">
            <v>0</v>
          </cell>
          <cell r="AK102">
            <v>0</v>
          </cell>
          <cell r="AL102">
            <v>0</v>
          </cell>
          <cell r="AM102">
            <v>0</v>
          </cell>
          <cell r="AN102">
            <v>0</v>
          </cell>
          <cell r="AY102">
            <v>1619833.8</v>
          </cell>
        </row>
        <row r="103">
          <cell r="A103">
            <v>2</v>
          </cell>
          <cell r="B103" t="str">
            <v>12</v>
          </cell>
          <cell r="C103" t="str">
            <v>000</v>
          </cell>
          <cell r="D103" t="str">
            <v>1</v>
          </cell>
          <cell r="E103" t="str">
            <v>104</v>
          </cell>
          <cell r="F103" t="str">
            <v>N000</v>
          </cell>
          <cell r="G103" t="str">
            <v>111</v>
          </cell>
          <cell r="H103" t="str">
            <v>1103</v>
          </cell>
          <cell r="I103" t="str">
            <v>S01803</v>
          </cell>
          <cell r="J103" t="str">
            <v>19</v>
          </cell>
          <cell r="K103" t="str">
            <v>2</v>
          </cell>
          <cell r="L103">
            <v>2</v>
          </cell>
          <cell r="M103">
            <v>0</v>
          </cell>
          <cell r="N103">
            <v>2120.3000000000002</v>
          </cell>
          <cell r="O103" t="str">
            <v>M</v>
          </cell>
          <cell r="P103" t="str">
            <v>00000000</v>
          </cell>
          <cell r="Q103">
            <v>0</v>
          </cell>
          <cell r="R103">
            <v>306.27</v>
          </cell>
          <cell r="S103">
            <v>58.9</v>
          </cell>
          <cell r="T103">
            <v>270.33999999999997</v>
          </cell>
          <cell r="U103">
            <v>106.02</v>
          </cell>
          <cell r="V103">
            <v>38.17</v>
          </cell>
          <cell r="W103">
            <v>42.41</v>
          </cell>
          <cell r="X103">
            <v>82</v>
          </cell>
          <cell r="Y103">
            <v>0</v>
          </cell>
          <cell r="Z103">
            <v>56.41</v>
          </cell>
          <cell r="AA103">
            <v>77</v>
          </cell>
          <cell r="AB103">
            <v>96</v>
          </cell>
          <cell r="AC103">
            <v>80</v>
          </cell>
          <cell r="AD103">
            <v>13.49</v>
          </cell>
          <cell r="AE103">
            <v>0</v>
          </cell>
          <cell r="AF103">
            <v>0</v>
          </cell>
          <cell r="AG103">
            <v>0</v>
          </cell>
          <cell r="AH103">
            <v>0</v>
          </cell>
          <cell r="AI103">
            <v>0</v>
          </cell>
          <cell r="AJ103">
            <v>0</v>
          </cell>
          <cell r="AK103">
            <v>0</v>
          </cell>
          <cell r="AL103">
            <v>0</v>
          </cell>
          <cell r="AM103">
            <v>0</v>
          </cell>
          <cell r="AN103">
            <v>0</v>
          </cell>
          <cell r="AY103">
            <v>80335.44</v>
          </cell>
        </row>
        <row r="104">
          <cell r="A104">
            <v>2</v>
          </cell>
          <cell r="B104" t="str">
            <v>12</v>
          </cell>
          <cell r="C104" t="str">
            <v>000</v>
          </cell>
          <cell r="D104" t="str">
            <v>1</v>
          </cell>
          <cell r="E104" t="str">
            <v>104</v>
          </cell>
          <cell r="F104" t="str">
            <v>N000</v>
          </cell>
          <cell r="G104" t="str">
            <v>111</v>
          </cell>
          <cell r="H104" t="str">
            <v>1103</v>
          </cell>
          <cell r="I104" t="str">
            <v>S01805</v>
          </cell>
          <cell r="J104" t="str">
            <v>23</v>
          </cell>
          <cell r="K104" t="str">
            <v>2</v>
          </cell>
          <cell r="L104">
            <v>1</v>
          </cell>
          <cell r="M104">
            <v>0</v>
          </cell>
          <cell r="N104">
            <v>2451.25</v>
          </cell>
          <cell r="O104" t="str">
            <v>M</v>
          </cell>
          <cell r="P104" t="str">
            <v>00000000</v>
          </cell>
          <cell r="Q104">
            <v>0</v>
          </cell>
          <cell r="R104">
            <v>354.07</v>
          </cell>
          <cell r="S104">
            <v>68.09</v>
          </cell>
          <cell r="T104">
            <v>312.52999999999997</v>
          </cell>
          <cell r="U104">
            <v>122.56</v>
          </cell>
          <cell r="V104">
            <v>44.12</v>
          </cell>
          <cell r="W104">
            <v>49.02</v>
          </cell>
          <cell r="X104">
            <v>82</v>
          </cell>
          <cell r="Y104">
            <v>0</v>
          </cell>
          <cell r="Z104">
            <v>64.17</v>
          </cell>
          <cell r="AA104">
            <v>77</v>
          </cell>
          <cell r="AB104">
            <v>96</v>
          </cell>
          <cell r="AC104">
            <v>80</v>
          </cell>
          <cell r="AD104">
            <v>13.49</v>
          </cell>
          <cell r="AE104">
            <v>0</v>
          </cell>
          <cell r="AF104">
            <v>0</v>
          </cell>
          <cell r="AG104">
            <v>0</v>
          </cell>
          <cell r="AH104">
            <v>0</v>
          </cell>
          <cell r="AI104">
            <v>0</v>
          </cell>
          <cell r="AJ104">
            <v>0</v>
          </cell>
          <cell r="AK104">
            <v>0</v>
          </cell>
          <cell r="AL104">
            <v>0</v>
          </cell>
          <cell r="AM104">
            <v>0</v>
          </cell>
          <cell r="AN104">
            <v>0</v>
          </cell>
          <cell r="AY104">
            <v>45771.6</v>
          </cell>
        </row>
        <row r="105">
          <cell r="A105">
            <v>2</v>
          </cell>
          <cell r="B105" t="str">
            <v>12</v>
          </cell>
          <cell r="C105" t="str">
            <v>000</v>
          </cell>
          <cell r="D105" t="str">
            <v>1</v>
          </cell>
          <cell r="E105" t="str">
            <v>104</v>
          </cell>
          <cell r="F105" t="str">
            <v>N000</v>
          </cell>
          <cell r="G105" t="str">
            <v>111</v>
          </cell>
          <cell r="H105" t="str">
            <v>1103</v>
          </cell>
          <cell r="I105" t="str">
            <v>S01811</v>
          </cell>
          <cell r="J105" t="str">
            <v>25</v>
          </cell>
          <cell r="K105" t="str">
            <v>2</v>
          </cell>
          <cell r="L105">
            <v>1</v>
          </cell>
          <cell r="M105">
            <v>0</v>
          </cell>
          <cell r="N105">
            <v>2572.4</v>
          </cell>
          <cell r="O105" t="str">
            <v>M</v>
          </cell>
          <cell r="P105" t="str">
            <v>00000000</v>
          </cell>
          <cell r="Q105">
            <v>0</v>
          </cell>
          <cell r="R105">
            <v>371.57</v>
          </cell>
          <cell r="S105">
            <v>71.459999999999994</v>
          </cell>
          <cell r="T105">
            <v>327.98</v>
          </cell>
          <cell r="U105">
            <v>128.62</v>
          </cell>
          <cell r="V105">
            <v>46.3</v>
          </cell>
          <cell r="W105">
            <v>51.45</v>
          </cell>
          <cell r="X105">
            <v>82</v>
          </cell>
          <cell r="Y105">
            <v>0</v>
          </cell>
          <cell r="Z105">
            <v>67.010000000000005</v>
          </cell>
          <cell r="AA105">
            <v>77</v>
          </cell>
          <cell r="AB105">
            <v>96</v>
          </cell>
          <cell r="AC105">
            <v>80</v>
          </cell>
          <cell r="AD105">
            <v>13.49</v>
          </cell>
          <cell r="AE105">
            <v>0</v>
          </cell>
          <cell r="AF105">
            <v>0</v>
          </cell>
          <cell r="AG105">
            <v>0</v>
          </cell>
          <cell r="AH105">
            <v>0</v>
          </cell>
          <cell r="AI105">
            <v>0</v>
          </cell>
          <cell r="AJ105">
            <v>0</v>
          </cell>
          <cell r="AK105">
            <v>0</v>
          </cell>
          <cell r="AL105">
            <v>0</v>
          </cell>
          <cell r="AM105">
            <v>0</v>
          </cell>
          <cell r="AN105">
            <v>0</v>
          </cell>
          <cell r="AY105">
            <v>47823.360000000001</v>
          </cell>
        </row>
        <row r="106">
          <cell r="A106">
            <v>2</v>
          </cell>
          <cell r="B106" t="str">
            <v>12</v>
          </cell>
          <cell r="C106" t="str">
            <v>000</v>
          </cell>
          <cell r="D106" t="str">
            <v>1</v>
          </cell>
          <cell r="E106" t="str">
            <v>104</v>
          </cell>
          <cell r="F106" t="str">
            <v>N000</v>
          </cell>
          <cell r="G106" t="str">
            <v>111</v>
          </cell>
          <cell r="H106" t="str">
            <v>1103</v>
          </cell>
          <cell r="I106" t="str">
            <v>S03810</v>
          </cell>
          <cell r="J106" t="str">
            <v>22</v>
          </cell>
          <cell r="K106" t="str">
            <v>2</v>
          </cell>
          <cell r="L106">
            <v>1</v>
          </cell>
          <cell r="M106">
            <v>0</v>
          </cell>
          <cell r="N106">
            <v>2342.3000000000002</v>
          </cell>
          <cell r="O106" t="str">
            <v>M</v>
          </cell>
          <cell r="P106" t="str">
            <v>00000000</v>
          </cell>
          <cell r="Q106">
            <v>0</v>
          </cell>
          <cell r="R106">
            <v>338.33</v>
          </cell>
          <cell r="S106">
            <v>65.06</v>
          </cell>
          <cell r="T106">
            <v>298.64</v>
          </cell>
          <cell r="U106">
            <v>117.12</v>
          </cell>
          <cell r="V106">
            <v>42.16</v>
          </cell>
          <cell r="W106">
            <v>46.85</v>
          </cell>
          <cell r="X106">
            <v>46</v>
          </cell>
          <cell r="Y106">
            <v>0</v>
          </cell>
          <cell r="Z106">
            <v>60.89</v>
          </cell>
          <cell r="AA106">
            <v>77</v>
          </cell>
          <cell r="AB106">
            <v>96</v>
          </cell>
          <cell r="AC106">
            <v>80</v>
          </cell>
          <cell r="AD106">
            <v>13.49</v>
          </cell>
          <cell r="AE106">
            <v>0</v>
          </cell>
          <cell r="AF106">
            <v>0</v>
          </cell>
          <cell r="AG106">
            <v>0</v>
          </cell>
          <cell r="AH106">
            <v>0</v>
          </cell>
          <cell r="AI106">
            <v>0</v>
          </cell>
          <cell r="AJ106">
            <v>0</v>
          </cell>
          <cell r="AK106">
            <v>0</v>
          </cell>
          <cell r="AL106">
            <v>0</v>
          </cell>
          <cell r="AM106">
            <v>0</v>
          </cell>
          <cell r="AN106">
            <v>0</v>
          </cell>
          <cell r="AY106">
            <v>43486.080000000002</v>
          </cell>
        </row>
        <row r="107">
          <cell r="A107">
            <v>2</v>
          </cell>
          <cell r="B107" t="str">
            <v>12</v>
          </cell>
          <cell r="C107" t="str">
            <v>000</v>
          </cell>
          <cell r="D107" t="str">
            <v>1</v>
          </cell>
          <cell r="E107" t="str">
            <v>104</v>
          </cell>
          <cell r="F107" t="str">
            <v>N000</v>
          </cell>
          <cell r="G107" t="str">
            <v>111</v>
          </cell>
          <cell r="H107" t="str">
            <v>1103</v>
          </cell>
          <cell r="I107" t="str">
            <v>S08802</v>
          </cell>
          <cell r="J107" t="str">
            <v>21</v>
          </cell>
          <cell r="K107" t="str">
            <v>2</v>
          </cell>
          <cell r="L107">
            <v>2</v>
          </cell>
          <cell r="M107">
            <v>0</v>
          </cell>
          <cell r="N107">
            <v>2238.1999999999998</v>
          </cell>
          <cell r="O107" t="str">
            <v>M</v>
          </cell>
          <cell r="P107" t="str">
            <v>00000000</v>
          </cell>
          <cell r="Q107">
            <v>0</v>
          </cell>
          <cell r="R107">
            <v>323.3</v>
          </cell>
          <cell r="S107">
            <v>62.17</v>
          </cell>
          <cell r="T107">
            <v>285.37</v>
          </cell>
          <cell r="U107">
            <v>111.91</v>
          </cell>
          <cell r="V107">
            <v>40.29</v>
          </cell>
          <cell r="W107">
            <v>44.76</v>
          </cell>
          <cell r="X107">
            <v>46</v>
          </cell>
          <cell r="Y107">
            <v>0</v>
          </cell>
          <cell r="Z107">
            <v>58.45</v>
          </cell>
          <cell r="AA107">
            <v>77</v>
          </cell>
          <cell r="AB107">
            <v>96</v>
          </cell>
          <cell r="AC107">
            <v>80</v>
          </cell>
          <cell r="AD107">
            <v>13.49</v>
          </cell>
          <cell r="AE107">
            <v>0</v>
          </cell>
          <cell r="AF107">
            <v>0</v>
          </cell>
          <cell r="AG107">
            <v>0</v>
          </cell>
          <cell r="AH107">
            <v>0</v>
          </cell>
          <cell r="AI107">
            <v>0</v>
          </cell>
          <cell r="AJ107">
            <v>0</v>
          </cell>
          <cell r="AK107">
            <v>0</v>
          </cell>
          <cell r="AL107">
            <v>0</v>
          </cell>
          <cell r="AM107">
            <v>0</v>
          </cell>
          <cell r="AN107">
            <v>0</v>
          </cell>
          <cell r="AY107">
            <v>83446.559999999998</v>
          </cell>
        </row>
        <row r="108">
          <cell r="A108">
            <v>2</v>
          </cell>
          <cell r="B108" t="str">
            <v>12</v>
          </cell>
          <cell r="C108" t="str">
            <v>000</v>
          </cell>
          <cell r="D108" t="str">
            <v>1</v>
          </cell>
          <cell r="E108" t="str">
            <v>104</v>
          </cell>
          <cell r="F108" t="str">
            <v>N000</v>
          </cell>
          <cell r="G108" t="str">
            <v>111</v>
          </cell>
          <cell r="H108" t="str">
            <v>1103</v>
          </cell>
          <cell r="I108" t="str">
            <v>T03804</v>
          </cell>
          <cell r="J108" t="str">
            <v>25</v>
          </cell>
          <cell r="K108" t="str">
            <v>2</v>
          </cell>
          <cell r="L108">
            <v>11</v>
          </cell>
          <cell r="M108">
            <v>0</v>
          </cell>
          <cell r="N108">
            <v>2572.4</v>
          </cell>
          <cell r="O108" t="str">
            <v>M</v>
          </cell>
          <cell r="P108" t="str">
            <v>00000000</v>
          </cell>
          <cell r="Q108">
            <v>0</v>
          </cell>
          <cell r="R108">
            <v>371.57</v>
          </cell>
          <cell r="S108">
            <v>71.459999999999994</v>
          </cell>
          <cell r="T108">
            <v>327.98</v>
          </cell>
          <cell r="U108">
            <v>128.62</v>
          </cell>
          <cell r="V108">
            <v>46.3</v>
          </cell>
          <cell r="W108">
            <v>51.45</v>
          </cell>
          <cell r="X108">
            <v>74.55</v>
          </cell>
          <cell r="Y108">
            <v>0</v>
          </cell>
          <cell r="Z108">
            <v>66.86</v>
          </cell>
          <cell r="AA108">
            <v>77</v>
          </cell>
          <cell r="AB108">
            <v>96</v>
          </cell>
          <cell r="AC108">
            <v>80</v>
          </cell>
          <cell r="AD108">
            <v>13.49</v>
          </cell>
          <cell r="AE108">
            <v>0</v>
          </cell>
          <cell r="AF108">
            <v>0</v>
          </cell>
          <cell r="AG108">
            <v>0</v>
          </cell>
          <cell r="AH108">
            <v>0</v>
          </cell>
          <cell r="AI108">
            <v>0</v>
          </cell>
          <cell r="AJ108">
            <v>0</v>
          </cell>
          <cell r="AK108">
            <v>0</v>
          </cell>
          <cell r="AL108">
            <v>0</v>
          </cell>
          <cell r="AM108">
            <v>0</v>
          </cell>
          <cell r="AN108">
            <v>0</v>
          </cell>
          <cell r="AY108">
            <v>525053.76</v>
          </cell>
        </row>
        <row r="109">
          <cell r="A109">
            <v>2</v>
          </cell>
          <cell r="B109" t="str">
            <v>12</v>
          </cell>
          <cell r="C109" t="str">
            <v>000</v>
          </cell>
          <cell r="D109" t="str">
            <v>1</v>
          </cell>
          <cell r="E109" t="str">
            <v>104</v>
          </cell>
          <cell r="F109" t="str">
            <v>N000</v>
          </cell>
          <cell r="G109" t="str">
            <v>111</v>
          </cell>
          <cell r="H109" t="str">
            <v>1103</v>
          </cell>
          <cell r="I109" t="str">
            <v>T06807</v>
          </cell>
          <cell r="J109" t="str">
            <v>24</v>
          </cell>
          <cell r="K109" t="str">
            <v>2</v>
          </cell>
          <cell r="L109">
            <v>1</v>
          </cell>
          <cell r="M109">
            <v>0</v>
          </cell>
          <cell r="N109">
            <v>2479.75</v>
          </cell>
          <cell r="O109" t="str">
            <v>M</v>
          </cell>
          <cell r="P109" t="str">
            <v>00000000</v>
          </cell>
          <cell r="Q109">
            <v>0</v>
          </cell>
          <cell r="R109">
            <v>358.19</v>
          </cell>
          <cell r="S109">
            <v>68.88</v>
          </cell>
          <cell r="T109">
            <v>316.17</v>
          </cell>
          <cell r="U109">
            <v>123.99</v>
          </cell>
          <cell r="V109">
            <v>44.64</v>
          </cell>
          <cell r="W109">
            <v>49.59</v>
          </cell>
          <cell r="X109">
            <v>46</v>
          </cell>
          <cell r="Y109">
            <v>0</v>
          </cell>
          <cell r="Z109">
            <v>64.12</v>
          </cell>
          <cell r="AA109">
            <v>77</v>
          </cell>
          <cell r="AB109">
            <v>96</v>
          </cell>
          <cell r="AC109">
            <v>80</v>
          </cell>
          <cell r="AD109">
            <v>13.49</v>
          </cell>
          <cell r="AE109">
            <v>0</v>
          </cell>
          <cell r="AF109">
            <v>0</v>
          </cell>
          <cell r="AG109">
            <v>0</v>
          </cell>
          <cell r="AH109">
            <v>0</v>
          </cell>
          <cell r="AI109">
            <v>0</v>
          </cell>
          <cell r="AJ109">
            <v>0</v>
          </cell>
          <cell r="AK109">
            <v>0</v>
          </cell>
          <cell r="AL109">
            <v>0</v>
          </cell>
          <cell r="AM109">
            <v>0</v>
          </cell>
          <cell r="AN109">
            <v>0</v>
          </cell>
          <cell r="AY109">
            <v>45813.84</v>
          </cell>
        </row>
        <row r="110">
          <cell r="A110">
            <v>2</v>
          </cell>
          <cell r="B110" t="str">
            <v>12</v>
          </cell>
          <cell r="C110" t="str">
            <v>000</v>
          </cell>
          <cell r="D110" t="str">
            <v>1</v>
          </cell>
          <cell r="E110" t="str">
            <v>104</v>
          </cell>
          <cell r="F110" t="str">
            <v>N000</v>
          </cell>
          <cell r="G110" t="str">
            <v>111</v>
          </cell>
          <cell r="H110" t="str">
            <v>1103</v>
          </cell>
          <cell r="I110" t="str">
            <v>CF01059</v>
          </cell>
          <cell r="J110" t="str">
            <v>28</v>
          </cell>
          <cell r="K110" t="str">
            <v>1</v>
          </cell>
          <cell r="L110">
            <v>4</v>
          </cell>
          <cell r="M110">
            <v>0</v>
          </cell>
          <cell r="N110">
            <v>3631.8</v>
          </cell>
          <cell r="O110" t="str">
            <v>M</v>
          </cell>
          <cell r="P110" t="str">
            <v>00000000</v>
          </cell>
          <cell r="Q110">
            <v>8731.1</v>
          </cell>
          <cell r="R110">
            <v>524.59</v>
          </cell>
          <cell r="S110">
            <v>100.88</v>
          </cell>
          <cell r="T110">
            <v>463.05</v>
          </cell>
          <cell r="U110">
            <v>181.59</v>
          </cell>
          <cell r="V110">
            <v>222.53</v>
          </cell>
          <cell r="W110">
            <v>72.64</v>
          </cell>
          <cell r="X110">
            <v>57.25</v>
          </cell>
          <cell r="Y110">
            <v>618.15</v>
          </cell>
          <cell r="Z110">
            <v>262.45</v>
          </cell>
          <cell r="AA110">
            <v>77</v>
          </cell>
          <cell r="AB110">
            <v>0</v>
          </cell>
          <cell r="AC110">
            <v>0</v>
          </cell>
          <cell r="AD110">
            <v>13.49</v>
          </cell>
          <cell r="AE110">
            <v>0</v>
          </cell>
          <cell r="AF110">
            <v>0</v>
          </cell>
          <cell r="AG110">
            <v>0</v>
          </cell>
          <cell r="AH110">
            <v>0</v>
          </cell>
          <cell r="AI110">
            <v>0</v>
          </cell>
          <cell r="AJ110">
            <v>0</v>
          </cell>
          <cell r="AK110">
            <v>0</v>
          </cell>
          <cell r="AL110">
            <v>0</v>
          </cell>
          <cell r="AM110">
            <v>0</v>
          </cell>
          <cell r="AN110">
            <v>0</v>
          </cell>
          <cell r="AY110">
            <v>717912.96</v>
          </cell>
        </row>
        <row r="111">
          <cell r="A111">
            <v>2</v>
          </cell>
          <cell r="B111" t="str">
            <v>12</v>
          </cell>
          <cell r="C111" t="str">
            <v>000</v>
          </cell>
          <cell r="D111" t="str">
            <v>1</v>
          </cell>
          <cell r="E111" t="str">
            <v>104</v>
          </cell>
          <cell r="F111" t="str">
            <v>N000</v>
          </cell>
          <cell r="G111" t="str">
            <v>111</v>
          </cell>
          <cell r="H111" t="str">
            <v>1103</v>
          </cell>
          <cell r="I111" t="str">
            <v>CF03809</v>
          </cell>
          <cell r="J111" t="str">
            <v>25</v>
          </cell>
          <cell r="K111" t="str">
            <v>2</v>
          </cell>
          <cell r="L111">
            <v>1</v>
          </cell>
          <cell r="M111">
            <v>0</v>
          </cell>
          <cell r="N111">
            <v>2572.4</v>
          </cell>
          <cell r="O111" t="str">
            <v>M</v>
          </cell>
          <cell r="P111" t="str">
            <v>00000000</v>
          </cell>
          <cell r="Q111">
            <v>0</v>
          </cell>
          <cell r="R111">
            <v>371.57</v>
          </cell>
          <cell r="S111">
            <v>71.459999999999994</v>
          </cell>
          <cell r="T111">
            <v>327.98</v>
          </cell>
          <cell r="U111">
            <v>128.62</v>
          </cell>
          <cell r="V111">
            <v>46.3</v>
          </cell>
          <cell r="W111">
            <v>51.45</v>
          </cell>
          <cell r="X111">
            <v>0</v>
          </cell>
          <cell r="Y111">
            <v>0</v>
          </cell>
          <cell r="Z111">
            <v>65.37</v>
          </cell>
          <cell r="AA111">
            <v>77</v>
          </cell>
          <cell r="AB111">
            <v>96</v>
          </cell>
          <cell r="AC111">
            <v>80</v>
          </cell>
          <cell r="AD111">
            <v>13.49</v>
          </cell>
          <cell r="AE111">
            <v>0</v>
          </cell>
          <cell r="AF111">
            <v>0</v>
          </cell>
          <cell r="AG111">
            <v>0</v>
          </cell>
          <cell r="AH111">
            <v>0</v>
          </cell>
          <cell r="AI111">
            <v>0</v>
          </cell>
          <cell r="AJ111">
            <v>0</v>
          </cell>
          <cell r="AK111">
            <v>0</v>
          </cell>
          <cell r="AL111">
            <v>0</v>
          </cell>
          <cell r="AM111">
            <v>0</v>
          </cell>
          <cell r="AN111">
            <v>0</v>
          </cell>
          <cell r="AY111">
            <v>46819.68</v>
          </cell>
        </row>
        <row r="112">
          <cell r="A112">
            <v>2</v>
          </cell>
          <cell r="B112" t="str">
            <v>12</v>
          </cell>
          <cell r="C112" t="str">
            <v>000</v>
          </cell>
          <cell r="D112" t="str">
            <v>1</v>
          </cell>
          <cell r="E112" t="str">
            <v>104</v>
          </cell>
          <cell r="F112" t="str">
            <v>N000</v>
          </cell>
          <cell r="G112" t="str">
            <v>111</v>
          </cell>
          <cell r="H112" t="str">
            <v>1103</v>
          </cell>
          <cell r="I112" t="str">
            <v>CF03820</v>
          </cell>
          <cell r="J112" t="str">
            <v>27Z</v>
          </cell>
          <cell r="K112" t="str">
            <v>2</v>
          </cell>
          <cell r="L112">
            <v>2</v>
          </cell>
          <cell r="M112">
            <v>0</v>
          </cell>
          <cell r="N112">
            <v>2900.25</v>
          </cell>
          <cell r="O112" t="str">
            <v>M</v>
          </cell>
          <cell r="P112" t="str">
            <v>00000000</v>
          </cell>
          <cell r="Q112">
            <v>205.15</v>
          </cell>
          <cell r="R112">
            <v>418.93</v>
          </cell>
          <cell r="S112">
            <v>80.56</v>
          </cell>
          <cell r="T112">
            <v>369.78</v>
          </cell>
          <cell r="U112">
            <v>145.01</v>
          </cell>
          <cell r="V112">
            <v>55.89</v>
          </cell>
          <cell r="W112">
            <v>58.01</v>
          </cell>
          <cell r="X112">
            <v>55</v>
          </cell>
          <cell r="Y112">
            <v>0</v>
          </cell>
          <cell r="Z112">
            <v>78.260000000000005</v>
          </cell>
          <cell r="AA112">
            <v>77</v>
          </cell>
          <cell r="AB112">
            <v>96</v>
          </cell>
          <cell r="AC112">
            <v>80</v>
          </cell>
          <cell r="AD112">
            <v>13.49</v>
          </cell>
          <cell r="AE112">
            <v>0</v>
          </cell>
          <cell r="AF112">
            <v>0</v>
          </cell>
          <cell r="AG112">
            <v>0</v>
          </cell>
          <cell r="AH112">
            <v>0</v>
          </cell>
          <cell r="AI112">
            <v>0</v>
          </cell>
          <cell r="AJ112">
            <v>0</v>
          </cell>
          <cell r="AK112">
            <v>0</v>
          </cell>
          <cell r="AL112">
            <v>0</v>
          </cell>
          <cell r="AM112">
            <v>0</v>
          </cell>
          <cell r="AN112">
            <v>0</v>
          </cell>
          <cell r="AY112">
            <v>111199.92</v>
          </cell>
        </row>
        <row r="113">
          <cell r="A113">
            <v>2</v>
          </cell>
          <cell r="B113" t="str">
            <v>12</v>
          </cell>
          <cell r="C113" t="str">
            <v>000</v>
          </cell>
          <cell r="D113" t="str">
            <v>1</v>
          </cell>
          <cell r="E113" t="str">
            <v>104</v>
          </cell>
          <cell r="F113" t="str">
            <v>N000</v>
          </cell>
          <cell r="G113" t="str">
            <v>111</v>
          </cell>
          <cell r="H113" t="str">
            <v>1103</v>
          </cell>
          <cell r="I113" t="str">
            <v>CF04806</v>
          </cell>
          <cell r="J113" t="str">
            <v>26</v>
          </cell>
          <cell r="K113" t="str">
            <v>2</v>
          </cell>
          <cell r="L113">
            <v>8</v>
          </cell>
          <cell r="M113">
            <v>0</v>
          </cell>
          <cell r="N113">
            <v>2692.2</v>
          </cell>
          <cell r="O113" t="str">
            <v>M</v>
          </cell>
          <cell r="P113" t="str">
            <v>00000000</v>
          </cell>
          <cell r="Q113">
            <v>0</v>
          </cell>
          <cell r="R113">
            <v>388.87</v>
          </cell>
          <cell r="S113">
            <v>74.78</v>
          </cell>
          <cell r="T113">
            <v>343.26</v>
          </cell>
          <cell r="U113">
            <v>134.61000000000001</v>
          </cell>
          <cell r="V113">
            <v>48.46</v>
          </cell>
          <cell r="W113">
            <v>53.84</v>
          </cell>
          <cell r="X113">
            <v>41</v>
          </cell>
          <cell r="Y113">
            <v>0</v>
          </cell>
          <cell r="Z113">
            <v>69</v>
          </cell>
          <cell r="AA113">
            <v>77</v>
          </cell>
          <cell r="AB113">
            <v>96</v>
          </cell>
          <cell r="AC113">
            <v>80</v>
          </cell>
          <cell r="AD113">
            <v>13.49</v>
          </cell>
          <cell r="AE113">
            <v>0</v>
          </cell>
          <cell r="AF113">
            <v>0</v>
          </cell>
          <cell r="AG113">
            <v>0</v>
          </cell>
          <cell r="AH113">
            <v>0</v>
          </cell>
          <cell r="AI113">
            <v>0</v>
          </cell>
          <cell r="AJ113">
            <v>0</v>
          </cell>
          <cell r="AK113">
            <v>0</v>
          </cell>
          <cell r="AL113">
            <v>0</v>
          </cell>
          <cell r="AM113">
            <v>0</v>
          </cell>
          <cell r="AN113">
            <v>0</v>
          </cell>
          <cell r="AY113">
            <v>394800.96</v>
          </cell>
        </row>
        <row r="114">
          <cell r="A114">
            <v>2</v>
          </cell>
          <cell r="B114" t="str">
            <v>12</v>
          </cell>
          <cell r="C114" t="str">
            <v>000</v>
          </cell>
          <cell r="D114" t="str">
            <v>1</v>
          </cell>
          <cell r="E114" t="str">
            <v>104</v>
          </cell>
          <cell r="F114" t="str">
            <v>N000</v>
          </cell>
          <cell r="G114" t="str">
            <v>111</v>
          </cell>
          <cell r="H114" t="str">
            <v>1103</v>
          </cell>
          <cell r="I114" t="str">
            <v>CF04807</v>
          </cell>
          <cell r="J114" t="str">
            <v>27Z</v>
          </cell>
          <cell r="K114" t="str">
            <v>2</v>
          </cell>
          <cell r="L114">
            <v>9</v>
          </cell>
          <cell r="M114">
            <v>0</v>
          </cell>
          <cell r="N114">
            <v>2900.25</v>
          </cell>
          <cell r="O114" t="str">
            <v>M</v>
          </cell>
          <cell r="P114" t="str">
            <v>00000000</v>
          </cell>
          <cell r="Q114">
            <v>205.15</v>
          </cell>
          <cell r="R114">
            <v>418.93</v>
          </cell>
          <cell r="S114">
            <v>80.56</v>
          </cell>
          <cell r="T114">
            <v>369.78</v>
          </cell>
          <cell r="U114">
            <v>145.01</v>
          </cell>
          <cell r="V114">
            <v>55.89</v>
          </cell>
          <cell r="W114">
            <v>58.01</v>
          </cell>
          <cell r="X114">
            <v>50.89</v>
          </cell>
          <cell r="Y114">
            <v>0</v>
          </cell>
          <cell r="Z114">
            <v>78.180000000000007</v>
          </cell>
          <cell r="AA114">
            <v>77</v>
          </cell>
          <cell r="AB114">
            <v>96</v>
          </cell>
          <cell r="AC114">
            <v>80</v>
          </cell>
          <cell r="AD114">
            <v>13.49</v>
          </cell>
          <cell r="AE114">
            <v>0</v>
          </cell>
          <cell r="AF114">
            <v>0</v>
          </cell>
          <cell r="AG114">
            <v>0</v>
          </cell>
          <cell r="AH114">
            <v>0</v>
          </cell>
          <cell r="AI114">
            <v>0</v>
          </cell>
          <cell r="AJ114">
            <v>0</v>
          </cell>
          <cell r="AK114">
            <v>0</v>
          </cell>
          <cell r="AL114">
            <v>0</v>
          </cell>
          <cell r="AM114">
            <v>0</v>
          </cell>
          <cell r="AN114">
            <v>0</v>
          </cell>
          <cell r="AY114">
            <v>499947.12</v>
          </cell>
        </row>
        <row r="115">
          <cell r="A115">
            <v>2</v>
          </cell>
          <cell r="B115" t="str">
            <v>12</v>
          </cell>
          <cell r="C115" t="str">
            <v>000</v>
          </cell>
          <cell r="D115" t="str">
            <v>1</v>
          </cell>
          <cell r="E115" t="str">
            <v>104</v>
          </cell>
          <cell r="F115" t="str">
            <v>N000</v>
          </cell>
          <cell r="G115" t="str">
            <v>111</v>
          </cell>
          <cell r="H115" t="str">
            <v>1103</v>
          </cell>
          <cell r="I115" t="str">
            <v>CF04808</v>
          </cell>
          <cell r="J115" t="str">
            <v>27ZA</v>
          </cell>
          <cell r="K115" t="str">
            <v>2</v>
          </cell>
          <cell r="L115">
            <v>6</v>
          </cell>
          <cell r="M115">
            <v>0</v>
          </cell>
          <cell r="N115">
            <v>2982.9</v>
          </cell>
          <cell r="O115" t="str">
            <v>M</v>
          </cell>
          <cell r="P115" t="str">
            <v>00000000</v>
          </cell>
          <cell r="Q115">
            <v>579.4</v>
          </cell>
          <cell r="R115">
            <v>430.86</v>
          </cell>
          <cell r="S115">
            <v>82.86</v>
          </cell>
          <cell r="T115">
            <v>380.32</v>
          </cell>
          <cell r="U115">
            <v>149.15</v>
          </cell>
          <cell r="V115">
            <v>64.12</v>
          </cell>
          <cell r="W115">
            <v>59.66</v>
          </cell>
          <cell r="X115">
            <v>45.67</v>
          </cell>
          <cell r="Y115">
            <v>0</v>
          </cell>
          <cell r="Z115">
            <v>87.49</v>
          </cell>
          <cell r="AA115">
            <v>77</v>
          </cell>
          <cell r="AB115">
            <v>96</v>
          </cell>
          <cell r="AC115">
            <v>80</v>
          </cell>
          <cell r="AD115">
            <v>13.49</v>
          </cell>
          <cell r="AE115">
            <v>0</v>
          </cell>
          <cell r="AF115">
            <v>0</v>
          </cell>
          <cell r="AG115">
            <v>0</v>
          </cell>
          <cell r="AH115">
            <v>0</v>
          </cell>
          <cell r="AI115">
            <v>0</v>
          </cell>
          <cell r="AJ115">
            <v>0</v>
          </cell>
          <cell r="AK115">
            <v>0</v>
          </cell>
          <cell r="AL115">
            <v>0</v>
          </cell>
          <cell r="AM115">
            <v>0</v>
          </cell>
          <cell r="AN115">
            <v>0</v>
          </cell>
          <cell r="AY115">
            <v>369282.24</v>
          </cell>
        </row>
        <row r="116">
          <cell r="A116">
            <v>2</v>
          </cell>
          <cell r="B116" t="str">
            <v>12</v>
          </cell>
          <cell r="C116" t="str">
            <v>000</v>
          </cell>
          <cell r="D116" t="str">
            <v>1</v>
          </cell>
          <cell r="E116" t="str">
            <v>104</v>
          </cell>
          <cell r="F116" t="str">
            <v>N000</v>
          </cell>
          <cell r="G116" t="str">
            <v>111</v>
          </cell>
          <cell r="H116" t="str">
            <v>1103</v>
          </cell>
          <cell r="I116" t="str">
            <v>CF08822</v>
          </cell>
          <cell r="J116" t="str">
            <v>23</v>
          </cell>
          <cell r="K116" t="str">
            <v>2</v>
          </cell>
          <cell r="L116">
            <v>1</v>
          </cell>
          <cell r="M116">
            <v>0</v>
          </cell>
          <cell r="N116">
            <v>2451.25</v>
          </cell>
          <cell r="O116" t="str">
            <v>M</v>
          </cell>
          <cell r="P116" t="str">
            <v>00000000</v>
          </cell>
          <cell r="Q116">
            <v>0</v>
          </cell>
          <cell r="R116">
            <v>354.07</v>
          </cell>
          <cell r="S116">
            <v>68.09</v>
          </cell>
          <cell r="T116">
            <v>312.52999999999997</v>
          </cell>
          <cell r="U116">
            <v>122.56</v>
          </cell>
          <cell r="V116">
            <v>44.12</v>
          </cell>
          <cell r="W116">
            <v>49.02</v>
          </cell>
          <cell r="X116">
            <v>0</v>
          </cell>
          <cell r="Y116">
            <v>0</v>
          </cell>
          <cell r="Z116">
            <v>62.53</v>
          </cell>
          <cell r="AA116">
            <v>77</v>
          </cell>
          <cell r="AB116">
            <v>96</v>
          </cell>
          <cell r="AC116">
            <v>80</v>
          </cell>
          <cell r="AD116">
            <v>13.49</v>
          </cell>
          <cell r="AE116">
            <v>0</v>
          </cell>
          <cell r="AF116">
            <v>0</v>
          </cell>
          <cell r="AG116">
            <v>0</v>
          </cell>
          <cell r="AH116">
            <v>0</v>
          </cell>
          <cell r="AI116">
            <v>0</v>
          </cell>
          <cell r="AJ116">
            <v>0</v>
          </cell>
          <cell r="AK116">
            <v>0</v>
          </cell>
          <cell r="AL116">
            <v>0</v>
          </cell>
          <cell r="AM116">
            <v>0</v>
          </cell>
          <cell r="AN116">
            <v>0</v>
          </cell>
          <cell r="AY116">
            <v>44767.92</v>
          </cell>
        </row>
        <row r="117">
          <cell r="A117">
            <v>2</v>
          </cell>
          <cell r="B117" t="str">
            <v>12</v>
          </cell>
          <cell r="C117" t="str">
            <v>000</v>
          </cell>
          <cell r="D117" t="str">
            <v>1</v>
          </cell>
          <cell r="E117" t="str">
            <v>104</v>
          </cell>
          <cell r="F117" t="str">
            <v>N000</v>
          </cell>
          <cell r="G117" t="str">
            <v>111</v>
          </cell>
          <cell r="H117" t="str">
            <v>1103</v>
          </cell>
          <cell r="I117" t="str">
            <v>CF21829</v>
          </cell>
          <cell r="J117" t="str">
            <v>27ZB</v>
          </cell>
          <cell r="K117" t="str">
            <v>2</v>
          </cell>
          <cell r="L117">
            <v>1</v>
          </cell>
          <cell r="M117">
            <v>0</v>
          </cell>
          <cell r="N117">
            <v>3008.65</v>
          </cell>
          <cell r="O117" t="str">
            <v>M</v>
          </cell>
          <cell r="P117" t="str">
            <v>00000000</v>
          </cell>
          <cell r="Q117">
            <v>857</v>
          </cell>
          <cell r="R117">
            <v>434.58</v>
          </cell>
          <cell r="S117">
            <v>83.57</v>
          </cell>
          <cell r="T117">
            <v>383.6</v>
          </cell>
          <cell r="U117">
            <v>150.43</v>
          </cell>
          <cell r="V117">
            <v>69.59</v>
          </cell>
          <cell r="W117">
            <v>60.17</v>
          </cell>
          <cell r="X117">
            <v>46</v>
          </cell>
          <cell r="Y117">
            <v>0</v>
          </cell>
          <cell r="Z117">
            <v>93.66</v>
          </cell>
          <cell r="AA117">
            <v>77</v>
          </cell>
          <cell r="AB117">
            <v>96</v>
          </cell>
          <cell r="AC117">
            <v>80</v>
          </cell>
          <cell r="AD117">
            <v>13.49</v>
          </cell>
          <cell r="AE117">
            <v>0</v>
          </cell>
          <cell r="AF117">
            <v>0</v>
          </cell>
          <cell r="AG117">
            <v>0</v>
          </cell>
          <cell r="AH117">
            <v>0</v>
          </cell>
          <cell r="AI117">
            <v>0</v>
          </cell>
          <cell r="AJ117">
            <v>0</v>
          </cell>
          <cell r="AK117">
            <v>0</v>
          </cell>
          <cell r="AL117">
            <v>0</v>
          </cell>
          <cell r="AM117">
            <v>0</v>
          </cell>
          <cell r="AN117">
            <v>0</v>
          </cell>
          <cell r="AY117">
            <v>65444.88</v>
          </cell>
        </row>
        <row r="118">
          <cell r="A118">
            <v>2</v>
          </cell>
          <cell r="B118" t="str">
            <v>12</v>
          </cell>
          <cell r="C118" t="str">
            <v>000</v>
          </cell>
          <cell r="D118" t="str">
            <v>1</v>
          </cell>
          <cell r="E118" t="str">
            <v>104</v>
          </cell>
          <cell r="F118" t="str">
            <v>N000</v>
          </cell>
          <cell r="G118" t="str">
            <v>111</v>
          </cell>
          <cell r="H118" t="str">
            <v>1103</v>
          </cell>
          <cell r="I118" t="str">
            <v>CF21856</v>
          </cell>
          <cell r="J118" t="str">
            <v>27Z</v>
          </cell>
          <cell r="K118" t="str">
            <v>2</v>
          </cell>
          <cell r="L118">
            <v>1</v>
          </cell>
          <cell r="M118">
            <v>0</v>
          </cell>
          <cell r="N118">
            <v>2900.25</v>
          </cell>
          <cell r="O118" t="str">
            <v>M</v>
          </cell>
          <cell r="P118" t="str">
            <v>00000000</v>
          </cell>
          <cell r="Q118">
            <v>205.15</v>
          </cell>
          <cell r="R118">
            <v>418.93</v>
          </cell>
          <cell r="S118">
            <v>80.56</v>
          </cell>
          <cell r="T118">
            <v>369.78</v>
          </cell>
          <cell r="U118">
            <v>145.01</v>
          </cell>
          <cell r="V118">
            <v>55.89</v>
          </cell>
          <cell r="W118">
            <v>58.01</v>
          </cell>
          <cell r="X118">
            <v>82</v>
          </cell>
          <cell r="Y118">
            <v>0</v>
          </cell>
          <cell r="Z118">
            <v>78.8</v>
          </cell>
          <cell r="AA118">
            <v>77</v>
          </cell>
          <cell r="AB118">
            <v>96</v>
          </cell>
          <cell r="AC118">
            <v>80</v>
          </cell>
          <cell r="AD118">
            <v>13.49</v>
          </cell>
          <cell r="AE118">
            <v>0</v>
          </cell>
          <cell r="AF118">
            <v>0</v>
          </cell>
          <cell r="AG118">
            <v>0</v>
          </cell>
          <cell r="AH118">
            <v>0</v>
          </cell>
          <cell r="AI118">
            <v>0</v>
          </cell>
          <cell r="AJ118">
            <v>0</v>
          </cell>
          <cell r="AK118">
            <v>0</v>
          </cell>
          <cell r="AL118">
            <v>0</v>
          </cell>
          <cell r="AM118">
            <v>0</v>
          </cell>
          <cell r="AN118">
            <v>0</v>
          </cell>
          <cell r="AY118">
            <v>55930.44</v>
          </cell>
        </row>
        <row r="119">
          <cell r="A119">
            <v>2</v>
          </cell>
          <cell r="B119" t="str">
            <v>12</v>
          </cell>
          <cell r="C119" t="str">
            <v>000</v>
          </cell>
          <cell r="D119" t="str">
            <v>1</v>
          </cell>
          <cell r="E119" t="str">
            <v>104</v>
          </cell>
          <cell r="F119" t="str">
            <v>N000</v>
          </cell>
          <cell r="G119" t="str">
            <v>111</v>
          </cell>
          <cell r="H119" t="str">
            <v>1103</v>
          </cell>
          <cell r="I119" t="str">
            <v>CF21858</v>
          </cell>
          <cell r="J119" t="str">
            <v>27ZA</v>
          </cell>
          <cell r="K119" t="str">
            <v>2</v>
          </cell>
          <cell r="L119">
            <v>1</v>
          </cell>
          <cell r="M119">
            <v>0</v>
          </cell>
          <cell r="N119">
            <v>2982.9</v>
          </cell>
          <cell r="O119" t="str">
            <v>M</v>
          </cell>
          <cell r="P119" t="str">
            <v>00000000</v>
          </cell>
          <cell r="Q119">
            <v>579.4</v>
          </cell>
          <cell r="R119">
            <v>430.86</v>
          </cell>
          <cell r="S119">
            <v>82.86</v>
          </cell>
          <cell r="T119">
            <v>380.32</v>
          </cell>
          <cell r="U119">
            <v>149.15</v>
          </cell>
          <cell r="V119">
            <v>64.12</v>
          </cell>
          <cell r="W119">
            <v>59.66</v>
          </cell>
          <cell r="X119">
            <v>82</v>
          </cell>
          <cell r="Y119">
            <v>0</v>
          </cell>
          <cell r="Z119">
            <v>88.22</v>
          </cell>
          <cell r="AA119">
            <v>77</v>
          </cell>
          <cell r="AB119">
            <v>96</v>
          </cell>
          <cell r="AC119">
            <v>80</v>
          </cell>
          <cell r="AD119">
            <v>13.49</v>
          </cell>
          <cell r="AE119">
            <v>0</v>
          </cell>
          <cell r="AF119">
            <v>0</v>
          </cell>
          <cell r="AG119">
            <v>0</v>
          </cell>
          <cell r="AH119">
            <v>0</v>
          </cell>
          <cell r="AI119">
            <v>0</v>
          </cell>
          <cell r="AJ119">
            <v>0</v>
          </cell>
          <cell r="AK119">
            <v>0</v>
          </cell>
          <cell r="AL119">
            <v>0</v>
          </cell>
          <cell r="AM119">
            <v>0</v>
          </cell>
          <cell r="AN119">
            <v>0</v>
          </cell>
          <cell r="AY119">
            <v>61991.76</v>
          </cell>
        </row>
        <row r="120">
          <cell r="A120">
            <v>2</v>
          </cell>
          <cell r="B120" t="str">
            <v>12</v>
          </cell>
          <cell r="C120" t="str">
            <v>000</v>
          </cell>
          <cell r="D120" t="str">
            <v>1</v>
          </cell>
          <cell r="E120" t="str">
            <v>104</v>
          </cell>
          <cell r="F120" t="str">
            <v>N000</v>
          </cell>
          <cell r="G120" t="str">
            <v>111</v>
          </cell>
          <cell r="H120" t="str">
            <v>1103</v>
          </cell>
          <cell r="I120" t="str">
            <v>CF21859</v>
          </cell>
          <cell r="J120" t="str">
            <v>27ZB</v>
          </cell>
          <cell r="K120" t="str">
            <v>2</v>
          </cell>
          <cell r="L120">
            <v>2</v>
          </cell>
          <cell r="M120">
            <v>0</v>
          </cell>
          <cell r="N120">
            <v>3008.65</v>
          </cell>
          <cell r="O120" t="str">
            <v>M</v>
          </cell>
          <cell r="P120" t="str">
            <v>00000000</v>
          </cell>
          <cell r="Q120">
            <v>857</v>
          </cell>
          <cell r="R120">
            <v>434.58</v>
          </cell>
          <cell r="S120">
            <v>83.57</v>
          </cell>
          <cell r="T120">
            <v>383.6</v>
          </cell>
          <cell r="U120">
            <v>150.43</v>
          </cell>
          <cell r="V120">
            <v>69.59</v>
          </cell>
          <cell r="W120">
            <v>60.17</v>
          </cell>
          <cell r="X120">
            <v>122.5</v>
          </cell>
          <cell r="Y120">
            <v>0</v>
          </cell>
          <cell r="Z120">
            <v>95.19</v>
          </cell>
          <cell r="AA120">
            <v>77</v>
          </cell>
          <cell r="AB120">
            <v>96</v>
          </cell>
          <cell r="AC120">
            <v>80</v>
          </cell>
          <cell r="AD120">
            <v>13.49</v>
          </cell>
          <cell r="AE120">
            <v>0</v>
          </cell>
          <cell r="AF120">
            <v>0</v>
          </cell>
          <cell r="AG120">
            <v>0</v>
          </cell>
          <cell r="AH120">
            <v>0</v>
          </cell>
          <cell r="AI120">
            <v>0</v>
          </cell>
          <cell r="AJ120">
            <v>0</v>
          </cell>
          <cell r="AK120">
            <v>0</v>
          </cell>
          <cell r="AL120">
            <v>0</v>
          </cell>
          <cell r="AM120">
            <v>0</v>
          </cell>
          <cell r="AN120">
            <v>0</v>
          </cell>
          <cell r="AY120">
            <v>132762.48000000001</v>
          </cell>
        </row>
        <row r="121">
          <cell r="A121">
            <v>2</v>
          </cell>
          <cell r="B121" t="str">
            <v>12</v>
          </cell>
          <cell r="C121" t="str">
            <v>000</v>
          </cell>
          <cell r="D121" t="str">
            <v>1</v>
          </cell>
          <cell r="E121" t="str">
            <v>104</v>
          </cell>
          <cell r="F121" t="str">
            <v>N000</v>
          </cell>
          <cell r="G121" t="str">
            <v>111</v>
          </cell>
          <cell r="H121" t="str">
            <v>1103</v>
          </cell>
          <cell r="I121" t="str">
            <v>CF21864</v>
          </cell>
          <cell r="J121" t="str">
            <v>27C</v>
          </cell>
          <cell r="K121" t="str">
            <v>1</v>
          </cell>
          <cell r="L121">
            <v>5</v>
          </cell>
          <cell r="M121">
            <v>0</v>
          </cell>
          <cell r="N121">
            <v>3268.2</v>
          </cell>
          <cell r="O121" t="str">
            <v>M</v>
          </cell>
          <cell r="P121" t="str">
            <v>00000000</v>
          </cell>
          <cell r="Q121">
            <v>4783.05</v>
          </cell>
          <cell r="R121">
            <v>472.07</v>
          </cell>
          <cell r="S121">
            <v>90.78</v>
          </cell>
          <cell r="T121">
            <v>416.7</v>
          </cell>
          <cell r="U121">
            <v>163.41</v>
          </cell>
          <cell r="V121">
            <v>144.91999999999999</v>
          </cell>
          <cell r="W121">
            <v>65.36</v>
          </cell>
          <cell r="X121">
            <v>44</v>
          </cell>
          <cell r="Y121">
            <v>0</v>
          </cell>
          <cell r="Z121">
            <v>174.7</v>
          </cell>
          <cell r="AA121">
            <v>77</v>
          </cell>
          <cell r="AB121">
            <v>0</v>
          </cell>
          <cell r="AC121">
            <v>0</v>
          </cell>
          <cell r="AD121">
            <v>13.49</v>
          </cell>
          <cell r="AE121">
            <v>0</v>
          </cell>
          <cell r="AF121">
            <v>0</v>
          </cell>
          <cell r="AG121">
            <v>0</v>
          </cell>
          <cell r="AH121">
            <v>0</v>
          </cell>
          <cell r="AI121">
            <v>0</v>
          </cell>
          <cell r="AJ121">
            <v>0</v>
          </cell>
          <cell r="AK121">
            <v>0</v>
          </cell>
          <cell r="AL121">
            <v>0</v>
          </cell>
          <cell r="AM121">
            <v>0</v>
          </cell>
          <cell r="AN121">
            <v>0</v>
          </cell>
          <cell r="AY121">
            <v>582820.80000000005</v>
          </cell>
        </row>
        <row r="122">
          <cell r="A122">
            <v>2</v>
          </cell>
          <cell r="B122" t="str">
            <v>12</v>
          </cell>
          <cell r="C122" t="str">
            <v>000</v>
          </cell>
          <cell r="D122" t="str">
            <v>1</v>
          </cell>
          <cell r="E122" t="str">
            <v>104</v>
          </cell>
          <cell r="F122" t="str">
            <v>N000</v>
          </cell>
          <cell r="G122" t="str">
            <v>111</v>
          </cell>
          <cell r="H122" t="str">
            <v>1103</v>
          </cell>
          <cell r="I122" t="str">
            <v>CF21865</v>
          </cell>
          <cell r="J122" t="str">
            <v>27B</v>
          </cell>
          <cell r="K122" t="str">
            <v>1</v>
          </cell>
          <cell r="L122">
            <v>2</v>
          </cell>
          <cell r="M122">
            <v>0</v>
          </cell>
          <cell r="N122">
            <v>3222.2</v>
          </cell>
          <cell r="O122" t="str">
            <v>M</v>
          </cell>
          <cell r="P122" t="str">
            <v>00000000</v>
          </cell>
          <cell r="Q122">
            <v>3558.85</v>
          </cell>
          <cell r="R122">
            <v>465.43</v>
          </cell>
          <cell r="S122">
            <v>89.51</v>
          </cell>
          <cell r="T122">
            <v>410.83</v>
          </cell>
          <cell r="U122">
            <v>161.11000000000001</v>
          </cell>
          <cell r="V122">
            <v>122.06</v>
          </cell>
          <cell r="W122">
            <v>64.44</v>
          </cell>
          <cell r="X122">
            <v>55</v>
          </cell>
          <cell r="Y122">
            <v>0</v>
          </cell>
          <cell r="Z122">
            <v>149.36000000000001</v>
          </cell>
          <cell r="AA122">
            <v>77</v>
          </cell>
          <cell r="AB122">
            <v>0</v>
          </cell>
          <cell r="AC122">
            <v>0</v>
          </cell>
          <cell r="AD122">
            <v>13.49</v>
          </cell>
          <cell r="AE122">
            <v>0</v>
          </cell>
          <cell r="AF122">
            <v>0</v>
          </cell>
          <cell r="AG122">
            <v>0</v>
          </cell>
          <cell r="AH122">
            <v>0</v>
          </cell>
          <cell r="AI122">
            <v>0</v>
          </cell>
          <cell r="AJ122">
            <v>0</v>
          </cell>
          <cell r="AK122">
            <v>0</v>
          </cell>
          <cell r="AL122">
            <v>0</v>
          </cell>
          <cell r="AM122">
            <v>0</v>
          </cell>
          <cell r="AN122">
            <v>0</v>
          </cell>
          <cell r="AY122">
            <v>201342.72</v>
          </cell>
        </row>
        <row r="123">
          <cell r="A123">
            <v>2</v>
          </cell>
          <cell r="B123" t="str">
            <v>12</v>
          </cell>
          <cell r="C123" t="str">
            <v>000</v>
          </cell>
          <cell r="D123" t="str">
            <v>1</v>
          </cell>
          <cell r="E123" t="str">
            <v>104</v>
          </cell>
          <cell r="F123" t="str">
            <v>N000</v>
          </cell>
          <cell r="G123" t="str">
            <v>111</v>
          </cell>
          <cell r="H123" t="str">
            <v>1103</v>
          </cell>
          <cell r="I123" t="str">
            <v>CF21866</v>
          </cell>
          <cell r="J123" t="str">
            <v>27A</v>
          </cell>
          <cell r="K123" t="str">
            <v>1</v>
          </cell>
          <cell r="L123">
            <v>3</v>
          </cell>
          <cell r="M123">
            <v>0</v>
          </cell>
          <cell r="N123">
            <v>3185.4</v>
          </cell>
          <cell r="O123" t="str">
            <v>M</v>
          </cell>
          <cell r="P123" t="str">
            <v>00000000</v>
          </cell>
          <cell r="Q123">
            <v>2791.7</v>
          </cell>
          <cell r="R123">
            <v>460.11</v>
          </cell>
          <cell r="S123">
            <v>88.48</v>
          </cell>
          <cell r="T123">
            <v>406.14</v>
          </cell>
          <cell r="U123">
            <v>159.27000000000001</v>
          </cell>
          <cell r="V123">
            <v>107.59</v>
          </cell>
          <cell r="W123">
            <v>63.71</v>
          </cell>
          <cell r="X123">
            <v>46</v>
          </cell>
          <cell r="Y123">
            <v>0</v>
          </cell>
          <cell r="Z123">
            <v>132.97</v>
          </cell>
          <cell r="AA123">
            <v>77</v>
          </cell>
          <cell r="AB123">
            <v>0</v>
          </cell>
          <cell r="AC123">
            <v>0</v>
          </cell>
          <cell r="AD123">
            <v>13.49</v>
          </cell>
          <cell r="AE123">
            <v>0</v>
          </cell>
          <cell r="AF123">
            <v>0</v>
          </cell>
          <cell r="AG123">
            <v>0</v>
          </cell>
          <cell r="AH123">
            <v>0</v>
          </cell>
          <cell r="AI123">
            <v>0</v>
          </cell>
          <cell r="AJ123">
            <v>0</v>
          </cell>
          <cell r="AK123">
            <v>0</v>
          </cell>
          <cell r="AL123">
            <v>0</v>
          </cell>
          <cell r="AM123">
            <v>0</v>
          </cell>
          <cell r="AN123">
            <v>0</v>
          </cell>
          <cell r="AY123">
            <v>271146.96000000002</v>
          </cell>
        </row>
        <row r="124">
          <cell r="A124">
            <v>2</v>
          </cell>
          <cell r="B124" t="str">
            <v>12</v>
          </cell>
          <cell r="C124" t="str">
            <v>000</v>
          </cell>
          <cell r="D124" t="str">
            <v>1</v>
          </cell>
          <cell r="E124" t="str">
            <v>104</v>
          </cell>
          <cell r="F124" t="str">
            <v>N000</v>
          </cell>
          <cell r="G124" t="str">
            <v>111</v>
          </cell>
          <cell r="H124" t="str">
            <v>1103</v>
          </cell>
          <cell r="I124" t="str">
            <v>CF33834</v>
          </cell>
          <cell r="J124" t="str">
            <v>27</v>
          </cell>
          <cell r="K124" t="str">
            <v>2</v>
          </cell>
          <cell r="L124">
            <v>21</v>
          </cell>
          <cell r="M124">
            <v>0</v>
          </cell>
          <cell r="N124">
            <v>2817.8</v>
          </cell>
          <cell r="O124" t="str">
            <v>M</v>
          </cell>
          <cell r="P124" t="str">
            <v>00000000</v>
          </cell>
          <cell r="Q124">
            <v>0</v>
          </cell>
          <cell r="R124">
            <v>407.02</v>
          </cell>
          <cell r="S124">
            <v>78.27</v>
          </cell>
          <cell r="T124">
            <v>359.27</v>
          </cell>
          <cell r="U124">
            <v>140.88999999999999</v>
          </cell>
          <cell r="V124">
            <v>50.72</v>
          </cell>
          <cell r="W124">
            <v>56.36</v>
          </cell>
          <cell r="X124">
            <v>68.709999999999994</v>
          </cell>
          <cell r="Y124">
            <v>0</v>
          </cell>
          <cell r="Z124">
            <v>72.5</v>
          </cell>
          <cell r="AA124">
            <v>77</v>
          </cell>
          <cell r="AB124">
            <v>96</v>
          </cell>
          <cell r="AC124">
            <v>80</v>
          </cell>
          <cell r="AD124">
            <v>13.49</v>
          </cell>
          <cell r="AE124">
            <v>0</v>
          </cell>
          <cell r="AF124">
            <v>0</v>
          </cell>
          <cell r="AG124">
            <v>0</v>
          </cell>
          <cell r="AH124">
            <v>0</v>
          </cell>
          <cell r="AI124">
            <v>0</v>
          </cell>
          <cell r="AJ124">
            <v>0</v>
          </cell>
          <cell r="AK124">
            <v>0</v>
          </cell>
          <cell r="AL124">
            <v>0</v>
          </cell>
          <cell r="AM124">
            <v>0</v>
          </cell>
          <cell r="AN124">
            <v>0</v>
          </cell>
          <cell r="AY124">
            <v>1088143.56</v>
          </cell>
        </row>
        <row r="125">
          <cell r="A125">
            <v>2</v>
          </cell>
          <cell r="B125" t="str">
            <v>12</v>
          </cell>
          <cell r="C125" t="str">
            <v>000</v>
          </cell>
          <cell r="D125" t="str">
            <v>1</v>
          </cell>
          <cell r="E125" t="str">
            <v>104</v>
          </cell>
          <cell r="F125" t="str">
            <v>N000</v>
          </cell>
          <cell r="G125" t="str">
            <v>111</v>
          </cell>
          <cell r="H125" t="str">
            <v>1103</v>
          </cell>
          <cell r="I125" t="str">
            <v>CF33892</v>
          </cell>
          <cell r="J125" t="str">
            <v>27ZA</v>
          </cell>
          <cell r="K125" t="str">
            <v>2</v>
          </cell>
          <cell r="L125">
            <v>38</v>
          </cell>
          <cell r="M125">
            <v>0</v>
          </cell>
          <cell r="N125">
            <v>2982.9</v>
          </cell>
          <cell r="O125" t="str">
            <v>M</v>
          </cell>
          <cell r="P125" t="str">
            <v>00000000</v>
          </cell>
          <cell r="Q125">
            <v>579.4</v>
          </cell>
          <cell r="R125">
            <v>430.86</v>
          </cell>
          <cell r="S125">
            <v>82.86</v>
          </cell>
          <cell r="T125">
            <v>380.32</v>
          </cell>
          <cell r="U125">
            <v>149.15</v>
          </cell>
          <cell r="V125">
            <v>64.12</v>
          </cell>
          <cell r="W125">
            <v>59.66</v>
          </cell>
          <cell r="X125">
            <v>76.319999999999993</v>
          </cell>
          <cell r="Y125">
            <v>0</v>
          </cell>
          <cell r="Z125">
            <v>88.11</v>
          </cell>
          <cell r="AA125">
            <v>77</v>
          </cell>
          <cell r="AB125">
            <v>96</v>
          </cell>
          <cell r="AC125">
            <v>80</v>
          </cell>
          <cell r="AD125">
            <v>13.49</v>
          </cell>
          <cell r="AE125">
            <v>0</v>
          </cell>
          <cell r="AF125">
            <v>0</v>
          </cell>
          <cell r="AG125">
            <v>0</v>
          </cell>
          <cell r="AH125">
            <v>0</v>
          </cell>
          <cell r="AI125">
            <v>0</v>
          </cell>
          <cell r="AJ125">
            <v>0</v>
          </cell>
          <cell r="AK125">
            <v>0</v>
          </cell>
          <cell r="AL125">
            <v>0</v>
          </cell>
          <cell r="AM125">
            <v>0</v>
          </cell>
          <cell r="AN125">
            <v>0</v>
          </cell>
          <cell r="AY125">
            <v>2353046.64</v>
          </cell>
        </row>
        <row r="126">
          <cell r="A126">
            <v>2</v>
          </cell>
          <cell r="B126" t="str">
            <v>12</v>
          </cell>
          <cell r="C126" t="str">
            <v>000</v>
          </cell>
          <cell r="D126" t="str">
            <v>1</v>
          </cell>
          <cell r="E126" t="str">
            <v>104</v>
          </cell>
          <cell r="F126" t="str">
            <v>N000</v>
          </cell>
          <cell r="G126" t="str">
            <v>111</v>
          </cell>
          <cell r="H126" t="str">
            <v>1103</v>
          </cell>
          <cell r="I126" t="str">
            <v>CF34806</v>
          </cell>
          <cell r="J126" t="str">
            <v>23</v>
          </cell>
          <cell r="K126" t="str">
            <v>2</v>
          </cell>
          <cell r="L126">
            <v>1</v>
          </cell>
          <cell r="M126">
            <v>0</v>
          </cell>
          <cell r="N126">
            <v>2451.25</v>
          </cell>
          <cell r="O126" t="str">
            <v>M</v>
          </cell>
          <cell r="P126" t="str">
            <v>00000000</v>
          </cell>
          <cell r="Q126">
            <v>0</v>
          </cell>
          <cell r="R126">
            <v>354.07</v>
          </cell>
          <cell r="S126">
            <v>68.09</v>
          </cell>
          <cell r="T126">
            <v>312.52999999999997</v>
          </cell>
          <cell r="U126">
            <v>122.56</v>
          </cell>
          <cell r="V126">
            <v>44.12</v>
          </cell>
          <cell r="W126">
            <v>49.02</v>
          </cell>
          <cell r="X126">
            <v>55</v>
          </cell>
          <cell r="Y126">
            <v>0</v>
          </cell>
          <cell r="Z126">
            <v>63.63</v>
          </cell>
          <cell r="AA126">
            <v>77</v>
          </cell>
          <cell r="AB126">
            <v>96</v>
          </cell>
          <cell r="AC126">
            <v>80</v>
          </cell>
          <cell r="AD126">
            <v>13.49</v>
          </cell>
          <cell r="AE126">
            <v>0</v>
          </cell>
          <cell r="AF126">
            <v>0</v>
          </cell>
          <cell r="AG126">
            <v>0</v>
          </cell>
          <cell r="AH126">
            <v>0</v>
          </cell>
          <cell r="AI126">
            <v>0</v>
          </cell>
          <cell r="AJ126">
            <v>0</v>
          </cell>
          <cell r="AK126">
            <v>0</v>
          </cell>
          <cell r="AL126">
            <v>0</v>
          </cell>
          <cell r="AM126">
            <v>0</v>
          </cell>
          <cell r="AN126">
            <v>0</v>
          </cell>
          <cell r="AY126">
            <v>45441.120000000003</v>
          </cell>
        </row>
        <row r="127">
          <cell r="A127">
            <v>2</v>
          </cell>
          <cell r="B127" t="str">
            <v>12</v>
          </cell>
          <cell r="C127" t="str">
            <v>000</v>
          </cell>
          <cell r="D127" t="str">
            <v>1</v>
          </cell>
          <cell r="E127" t="str">
            <v>602</v>
          </cell>
          <cell r="F127" t="str">
            <v>N000</v>
          </cell>
          <cell r="G127" t="str">
            <v>112</v>
          </cell>
          <cell r="H127" t="str">
            <v>1103</v>
          </cell>
          <cell r="I127" t="str">
            <v>A01803</v>
          </cell>
          <cell r="J127" t="str">
            <v>19</v>
          </cell>
          <cell r="K127" t="str">
            <v>2</v>
          </cell>
          <cell r="L127">
            <v>2</v>
          </cell>
          <cell r="M127">
            <v>0</v>
          </cell>
          <cell r="N127">
            <v>2120.3000000000002</v>
          </cell>
          <cell r="O127" t="str">
            <v>M</v>
          </cell>
          <cell r="P127" t="str">
            <v>00000000</v>
          </cell>
          <cell r="Q127">
            <v>0</v>
          </cell>
          <cell r="R127">
            <v>306.27</v>
          </cell>
          <cell r="S127">
            <v>58.9</v>
          </cell>
          <cell r="T127">
            <v>270.33999999999997</v>
          </cell>
          <cell r="U127">
            <v>106.02</v>
          </cell>
          <cell r="V127">
            <v>38.17</v>
          </cell>
          <cell r="W127">
            <v>42.41</v>
          </cell>
          <cell r="X127">
            <v>27.5</v>
          </cell>
          <cell r="Y127">
            <v>0</v>
          </cell>
          <cell r="Z127">
            <v>55.32</v>
          </cell>
          <cell r="AA127">
            <v>77</v>
          </cell>
          <cell r="AB127">
            <v>96</v>
          </cell>
          <cell r="AC127">
            <v>80</v>
          </cell>
          <cell r="AD127">
            <v>13.49</v>
          </cell>
          <cell r="AE127">
            <v>0</v>
          </cell>
          <cell r="AF127">
            <v>0</v>
          </cell>
          <cell r="AG127">
            <v>0</v>
          </cell>
          <cell r="AH127">
            <v>0</v>
          </cell>
          <cell r="AI127">
            <v>0</v>
          </cell>
          <cell r="AJ127">
            <v>0</v>
          </cell>
          <cell r="AK127">
            <v>0</v>
          </cell>
          <cell r="AL127">
            <v>0</v>
          </cell>
          <cell r="AM127">
            <v>0</v>
          </cell>
          <cell r="AN127">
            <v>0</v>
          </cell>
          <cell r="AY127">
            <v>79001.279999999999</v>
          </cell>
        </row>
        <row r="128">
          <cell r="A128">
            <v>2</v>
          </cell>
          <cell r="B128" t="str">
            <v>12</v>
          </cell>
          <cell r="C128" t="str">
            <v>000</v>
          </cell>
          <cell r="D128" t="str">
            <v>1</v>
          </cell>
          <cell r="E128" t="str">
            <v>602</v>
          </cell>
          <cell r="F128" t="str">
            <v>N000</v>
          </cell>
          <cell r="G128" t="str">
            <v>112</v>
          </cell>
          <cell r="H128" t="str">
            <v>1103</v>
          </cell>
          <cell r="I128" t="str">
            <v>A01805</v>
          </cell>
          <cell r="J128" t="str">
            <v>21</v>
          </cell>
          <cell r="K128" t="str">
            <v>2</v>
          </cell>
          <cell r="L128">
            <v>1</v>
          </cell>
          <cell r="M128">
            <v>0</v>
          </cell>
          <cell r="N128">
            <v>2238.1999999999998</v>
          </cell>
          <cell r="O128" t="str">
            <v>M</v>
          </cell>
          <cell r="P128" t="str">
            <v>00000000</v>
          </cell>
          <cell r="Q128">
            <v>0</v>
          </cell>
          <cell r="R128">
            <v>323.3</v>
          </cell>
          <cell r="S128">
            <v>62.17</v>
          </cell>
          <cell r="T128">
            <v>285.37</v>
          </cell>
          <cell r="U128">
            <v>111.91</v>
          </cell>
          <cell r="V128">
            <v>40.29</v>
          </cell>
          <cell r="W128">
            <v>44.76</v>
          </cell>
          <cell r="X128">
            <v>0</v>
          </cell>
          <cell r="Y128">
            <v>0</v>
          </cell>
          <cell r="Z128">
            <v>57.53</v>
          </cell>
          <cell r="AA128">
            <v>77</v>
          </cell>
          <cell r="AB128">
            <v>96</v>
          </cell>
          <cell r="AC128">
            <v>80</v>
          </cell>
          <cell r="AD128">
            <v>13.49</v>
          </cell>
          <cell r="AE128">
            <v>0</v>
          </cell>
          <cell r="AF128">
            <v>0</v>
          </cell>
          <cell r="AG128">
            <v>0</v>
          </cell>
          <cell r="AH128">
            <v>0</v>
          </cell>
          <cell r="AI128">
            <v>0</v>
          </cell>
          <cell r="AJ128">
            <v>0</v>
          </cell>
          <cell r="AK128">
            <v>0</v>
          </cell>
          <cell r="AL128">
            <v>0</v>
          </cell>
          <cell r="AM128">
            <v>0</v>
          </cell>
          <cell r="AN128">
            <v>0</v>
          </cell>
          <cell r="AY128">
            <v>41160.239999999998</v>
          </cell>
        </row>
        <row r="129">
          <cell r="A129">
            <v>2</v>
          </cell>
          <cell r="B129" t="str">
            <v>12</v>
          </cell>
          <cell r="C129" t="str">
            <v>000</v>
          </cell>
          <cell r="D129" t="str">
            <v>1</v>
          </cell>
          <cell r="E129" t="str">
            <v>602</v>
          </cell>
          <cell r="F129" t="str">
            <v>N000</v>
          </cell>
          <cell r="G129" t="str">
            <v>112</v>
          </cell>
          <cell r="H129" t="str">
            <v>1103</v>
          </cell>
          <cell r="I129" t="str">
            <v>A01807</v>
          </cell>
          <cell r="J129" t="str">
            <v>27</v>
          </cell>
          <cell r="K129" t="str">
            <v>2</v>
          </cell>
          <cell r="L129">
            <v>2</v>
          </cell>
          <cell r="M129">
            <v>0</v>
          </cell>
          <cell r="N129">
            <v>2817.8</v>
          </cell>
          <cell r="O129" t="str">
            <v>M</v>
          </cell>
          <cell r="P129" t="str">
            <v>00000000</v>
          </cell>
          <cell r="Q129">
            <v>0</v>
          </cell>
          <cell r="R129">
            <v>407.02</v>
          </cell>
          <cell r="S129">
            <v>78.27</v>
          </cell>
          <cell r="T129">
            <v>359.27</v>
          </cell>
          <cell r="U129">
            <v>140.88999999999999</v>
          </cell>
          <cell r="V129">
            <v>50.72</v>
          </cell>
          <cell r="W129">
            <v>56.36</v>
          </cell>
          <cell r="X129">
            <v>23</v>
          </cell>
          <cell r="Y129">
            <v>0</v>
          </cell>
          <cell r="Z129">
            <v>71.61</v>
          </cell>
          <cell r="AA129">
            <v>77</v>
          </cell>
          <cell r="AB129">
            <v>96</v>
          </cell>
          <cell r="AC129">
            <v>80</v>
          </cell>
          <cell r="AD129">
            <v>13.49</v>
          </cell>
          <cell r="AE129">
            <v>1.17</v>
          </cell>
          <cell r="AF129">
            <v>0</v>
          </cell>
          <cell r="AG129">
            <v>0</v>
          </cell>
          <cell r="AH129">
            <v>0</v>
          </cell>
          <cell r="AI129">
            <v>0</v>
          </cell>
          <cell r="AJ129">
            <v>0</v>
          </cell>
          <cell r="AK129">
            <v>0</v>
          </cell>
          <cell r="AL129">
            <v>0</v>
          </cell>
          <cell r="AM129">
            <v>0</v>
          </cell>
          <cell r="AN129">
            <v>0</v>
          </cell>
          <cell r="AY129">
            <v>102542.39999999999</v>
          </cell>
        </row>
        <row r="130">
          <cell r="A130">
            <v>2</v>
          </cell>
          <cell r="B130" t="str">
            <v>12</v>
          </cell>
          <cell r="C130" t="str">
            <v>000</v>
          </cell>
          <cell r="D130" t="str">
            <v>1</v>
          </cell>
          <cell r="E130" t="str">
            <v>602</v>
          </cell>
          <cell r="F130" t="str">
            <v>N000</v>
          </cell>
          <cell r="G130" t="str">
            <v>112</v>
          </cell>
          <cell r="H130" t="str">
            <v>1103</v>
          </cell>
          <cell r="I130" t="str">
            <v>A03804</v>
          </cell>
          <cell r="J130" t="str">
            <v>23</v>
          </cell>
          <cell r="K130" t="str">
            <v>2</v>
          </cell>
          <cell r="L130">
            <v>1</v>
          </cell>
          <cell r="M130">
            <v>0</v>
          </cell>
          <cell r="N130">
            <v>2451.25</v>
          </cell>
          <cell r="O130" t="str">
            <v>M</v>
          </cell>
          <cell r="P130" t="str">
            <v>00000000</v>
          </cell>
          <cell r="Q130">
            <v>0</v>
          </cell>
          <cell r="R130">
            <v>354.07</v>
          </cell>
          <cell r="S130">
            <v>68.09</v>
          </cell>
          <cell r="T130">
            <v>312.52999999999997</v>
          </cell>
          <cell r="U130">
            <v>122.56</v>
          </cell>
          <cell r="V130">
            <v>44.12</v>
          </cell>
          <cell r="W130">
            <v>49.02</v>
          </cell>
          <cell r="X130">
            <v>0</v>
          </cell>
          <cell r="Y130">
            <v>0</v>
          </cell>
          <cell r="Z130">
            <v>62.53</v>
          </cell>
          <cell r="AA130">
            <v>77</v>
          </cell>
          <cell r="AB130">
            <v>96</v>
          </cell>
          <cell r="AC130">
            <v>80</v>
          </cell>
          <cell r="AD130">
            <v>13.49</v>
          </cell>
          <cell r="AE130">
            <v>0</v>
          </cell>
          <cell r="AF130">
            <v>0</v>
          </cell>
          <cell r="AG130">
            <v>0</v>
          </cell>
          <cell r="AH130">
            <v>0</v>
          </cell>
          <cell r="AI130">
            <v>0</v>
          </cell>
          <cell r="AJ130">
            <v>0</v>
          </cell>
          <cell r="AK130">
            <v>0</v>
          </cell>
          <cell r="AL130">
            <v>0</v>
          </cell>
          <cell r="AM130">
            <v>0</v>
          </cell>
          <cell r="AN130">
            <v>0</v>
          </cell>
          <cell r="AY130">
            <v>44767.92</v>
          </cell>
        </row>
        <row r="131">
          <cell r="A131">
            <v>2</v>
          </cell>
          <cell r="B131" t="str">
            <v>12</v>
          </cell>
          <cell r="C131" t="str">
            <v>000</v>
          </cell>
          <cell r="D131" t="str">
            <v>1</v>
          </cell>
          <cell r="E131" t="str">
            <v>602</v>
          </cell>
          <cell r="F131" t="str">
            <v>N000</v>
          </cell>
          <cell r="G131" t="str">
            <v>112</v>
          </cell>
          <cell r="H131" t="str">
            <v>1103</v>
          </cell>
          <cell r="I131" t="str">
            <v>CFMC03</v>
          </cell>
          <cell r="J131" t="str">
            <v>MC03</v>
          </cell>
          <cell r="K131" t="str">
            <v>1</v>
          </cell>
          <cell r="L131">
            <v>5</v>
          </cell>
          <cell r="M131">
            <v>0</v>
          </cell>
          <cell r="N131">
            <v>4311.3999999999996</v>
          </cell>
          <cell r="O131" t="str">
            <v>M</v>
          </cell>
          <cell r="P131" t="str">
            <v>00000000</v>
          </cell>
          <cell r="Q131">
            <v>11306.9</v>
          </cell>
          <cell r="R131">
            <v>622.76</v>
          </cell>
          <cell r="S131">
            <v>119.76</v>
          </cell>
          <cell r="T131">
            <v>549.70000000000005</v>
          </cell>
          <cell r="U131">
            <v>215.57</v>
          </cell>
          <cell r="V131">
            <v>281.13</v>
          </cell>
          <cell r="W131">
            <v>86.23</v>
          </cell>
          <cell r="X131">
            <v>34.799999999999997</v>
          </cell>
          <cell r="Y131">
            <v>780.91</v>
          </cell>
          <cell r="Z131">
            <v>329.45</v>
          </cell>
          <cell r="AA131">
            <v>77</v>
          </cell>
          <cell r="AB131">
            <v>0</v>
          </cell>
          <cell r="AC131">
            <v>0</v>
          </cell>
          <cell r="AD131">
            <v>13.49</v>
          </cell>
          <cell r="AE131">
            <v>0</v>
          </cell>
          <cell r="AF131">
            <v>0</v>
          </cell>
          <cell r="AG131">
            <v>0</v>
          </cell>
          <cell r="AH131">
            <v>0</v>
          </cell>
          <cell r="AI131">
            <v>0</v>
          </cell>
          <cell r="AJ131">
            <v>0</v>
          </cell>
          <cell r="AK131">
            <v>0</v>
          </cell>
          <cell r="AL131">
            <v>0</v>
          </cell>
          <cell r="AM131">
            <v>0</v>
          </cell>
          <cell r="AN131">
            <v>0</v>
          </cell>
          <cell r="AY131">
            <v>1123746</v>
          </cell>
        </row>
        <row r="132">
          <cell r="A132">
            <v>2</v>
          </cell>
          <cell r="B132" t="str">
            <v>12</v>
          </cell>
          <cell r="C132" t="str">
            <v>000</v>
          </cell>
          <cell r="D132" t="str">
            <v>1</v>
          </cell>
          <cell r="E132" t="str">
            <v>602</v>
          </cell>
          <cell r="F132" t="str">
            <v>N000</v>
          </cell>
          <cell r="G132" t="str">
            <v>112</v>
          </cell>
          <cell r="H132" t="str">
            <v>1103</v>
          </cell>
          <cell r="I132" t="str">
            <v>CFMD09</v>
          </cell>
          <cell r="J132" t="str">
            <v>MD09</v>
          </cell>
          <cell r="K132" t="str">
            <v>1</v>
          </cell>
          <cell r="L132">
            <v>1</v>
          </cell>
          <cell r="M132">
            <v>0</v>
          </cell>
          <cell r="N132">
            <v>14852.65</v>
          </cell>
          <cell r="O132" t="str">
            <v>M</v>
          </cell>
          <cell r="P132" t="str">
            <v>00000000</v>
          </cell>
          <cell r="Q132">
            <v>100991.65</v>
          </cell>
          <cell r="R132">
            <v>2145.38</v>
          </cell>
          <cell r="S132">
            <v>412.57</v>
          </cell>
          <cell r="T132">
            <v>1893.71</v>
          </cell>
          <cell r="U132">
            <v>742.63</v>
          </cell>
          <cell r="V132">
            <v>2085.1999999999998</v>
          </cell>
          <cell r="W132">
            <v>297.05</v>
          </cell>
          <cell r="X132">
            <v>0</v>
          </cell>
          <cell r="Y132">
            <v>5792.22</v>
          </cell>
          <cell r="Z132">
            <v>2369.59</v>
          </cell>
          <cell r="AA132">
            <v>77</v>
          </cell>
          <cell r="AB132">
            <v>0</v>
          </cell>
          <cell r="AC132">
            <v>0</v>
          </cell>
          <cell r="AD132">
            <v>13.49</v>
          </cell>
          <cell r="AE132">
            <v>0</v>
          </cell>
          <cell r="AF132">
            <v>0</v>
          </cell>
          <cell r="AG132">
            <v>0</v>
          </cell>
          <cell r="AH132">
            <v>0</v>
          </cell>
          <cell r="AI132">
            <v>0</v>
          </cell>
          <cell r="AJ132">
            <v>0</v>
          </cell>
          <cell r="AK132">
            <v>0</v>
          </cell>
          <cell r="AL132">
            <v>0</v>
          </cell>
          <cell r="AM132">
            <v>0</v>
          </cell>
          <cell r="AN132">
            <v>0</v>
          </cell>
          <cell r="AY132">
            <v>1580077.68</v>
          </cell>
        </row>
        <row r="133">
          <cell r="A133">
            <v>2</v>
          </cell>
          <cell r="B133" t="str">
            <v>12</v>
          </cell>
          <cell r="C133" t="str">
            <v>000</v>
          </cell>
          <cell r="D133" t="str">
            <v>1</v>
          </cell>
          <cell r="E133" t="str">
            <v>602</v>
          </cell>
          <cell r="F133" t="str">
            <v>N000</v>
          </cell>
          <cell r="G133" t="str">
            <v>112</v>
          </cell>
          <cell r="H133" t="str">
            <v>1103</v>
          </cell>
          <cell r="I133" t="str">
            <v>CFMD12</v>
          </cell>
          <cell r="J133" t="str">
            <v>MD12</v>
          </cell>
          <cell r="K133" t="str">
            <v>1</v>
          </cell>
          <cell r="L133">
            <v>2</v>
          </cell>
          <cell r="M133">
            <v>0</v>
          </cell>
          <cell r="N133">
            <v>12026.05</v>
          </cell>
          <cell r="O133" t="str">
            <v>M</v>
          </cell>
          <cell r="P133" t="str">
            <v>00000000</v>
          </cell>
          <cell r="Q133">
            <v>72295.199999999997</v>
          </cell>
          <cell r="R133">
            <v>1737.1</v>
          </cell>
          <cell r="S133">
            <v>334.06</v>
          </cell>
          <cell r="T133">
            <v>1533.32</v>
          </cell>
          <cell r="U133">
            <v>601.29999999999995</v>
          </cell>
          <cell r="V133">
            <v>1517.78</v>
          </cell>
          <cell r="W133">
            <v>240.52</v>
          </cell>
          <cell r="X133">
            <v>0</v>
          </cell>
          <cell r="Y133">
            <v>4216.0600000000004</v>
          </cell>
          <cell r="Z133">
            <v>1729.39</v>
          </cell>
          <cell r="AA133">
            <v>77</v>
          </cell>
          <cell r="AB133">
            <v>0</v>
          </cell>
          <cell r="AC133">
            <v>0</v>
          </cell>
          <cell r="AD133">
            <v>13.49</v>
          </cell>
          <cell r="AE133">
            <v>0</v>
          </cell>
          <cell r="AF133">
            <v>0</v>
          </cell>
          <cell r="AG133">
            <v>0</v>
          </cell>
          <cell r="AH133">
            <v>0</v>
          </cell>
          <cell r="AI133">
            <v>0</v>
          </cell>
          <cell r="AJ133">
            <v>0</v>
          </cell>
          <cell r="AK133">
            <v>0</v>
          </cell>
          <cell r="AL133">
            <v>0</v>
          </cell>
          <cell r="AM133">
            <v>0</v>
          </cell>
          <cell r="AN133">
            <v>0</v>
          </cell>
          <cell r="AY133">
            <v>2311710.48</v>
          </cell>
        </row>
        <row r="134">
          <cell r="A134">
            <v>2</v>
          </cell>
          <cell r="B134" t="str">
            <v>12</v>
          </cell>
          <cell r="C134" t="str">
            <v>000</v>
          </cell>
          <cell r="D134" t="str">
            <v>1</v>
          </cell>
          <cell r="E134" t="str">
            <v>602</v>
          </cell>
          <cell r="F134" t="str">
            <v>N000</v>
          </cell>
          <cell r="G134" t="str">
            <v>112</v>
          </cell>
          <cell r="H134" t="str">
            <v>1103</v>
          </cell>
          <cell r="I134" t="str">
            <v>CFMG06</v>
          </cell>
          <cell r="J134" t="str">
            <v>MG06</v>
          </cell>
          <cell r="K134" t="str">
            <v>1</v>
          </cell>
          <cell r="L134">
            <v>7</v>
          </cell>
          <cell r="M134">
            <v>0</v>
          </cell>
          <cell r="N134">
            <v>8232.25</v>
          </cell>
          <cell r="O134" t="str">
            <v>M</v>
          </cell>
          <cell r="P134" t="str">
            <v>00000000</v>
          </cell>
          <cell r="Q134">
            <v>38872.050000000003</v>
          </cell>
          <cell r="R134">
            <v>1189.0999999999999</v>
          </cell>
          <cell r="S134">
            <v>228.67</v>
          </cell>
          <cell r="T134">
            <v>1049.6099999999999</v>
          </cell>
          <cell r="U134">
            <v>411.61</v>
          </cell>
          <cell r="V134">
            <v>847.88</v>
          </cell>
          <cell r="W134">
            <v>164.65</v>
          </cell>
          <cell r="X134">
            <v>45.57</v>
          </cell>
          <cell r="Y134">
            <v>2355.2199999999998</v>
          </cell>
          <cell r="Z134">
            <v>972.89</v>
          </cell>
          <cell r="AA134">
            <v>77</v>
          </cell>
          <cell r="AB134">
            <v>0</v>
          </cell>
          <cell r="AC134">
            <v>0</v>
          </cell>
          <cell r="AD134">
            <v>13.49</v>
          </cell>
          <cell r="AE134">
            <v>0</v>
          </cell>
          <cell r="AF134">
            <v>0</v>
          </cell>
          <cell r="AG134">
            <v>0</v>
          </cell>
          <cell r="AH134">
            <v>0</v>
          </cell>
          <cell r="AI134">
            <v>0</v>
          </cell>
          <cell r="AJ134">
            <v>0</v>
          </cell>
          <cell r="AK134">
            <v>0</v>
          </cell>
          <cell r="AL134">
            <v>0</v>
          </cell>
          <cell r="AM134">
            <v>0</v>
          </cell>
          <cell r="AN134">
            <v>0</v>
          </cell>
          <cell r="AY134">
            <v>4574639.16</v>
          </cell>
        </row>
        <row r="135">
          <cell r="A135">
            <v>2</v>
          </cell>
          <cell r="B135" t="str">
            <v>12</v>
          </cell>
          <cell r="C135" t="str">
            <v>000</v>
          </cell>
          <cell r="D135" t="str">
            <v>1</v>
          </cell>
          <cell r="E135" t="str">
            <v>602</v>
          </cell>
          <cell r="F135" t="str">
            <v>N000</v>
          </cell>
          <cell r="G135" t="str">
            <v>112</v>
          </cell>
          <cell r="H135" t="str">
            <v>1103</v>
          </cell>
          <cell r="I135" t="str">
            <v>CFMS08</v>
          </cell>
          <cell r="J135" t="str">
            <v>MS08</v>
          </cell>
          <cell r="K135" t="str">
            <v>1</v>
          </cell>
          <cell r="L135">
            <v>20</v>
          </cell>
          <cell r="M135">
            <v>0</v>
          </cell>
          <cell r="N135">
            <v>4801.8999999999996</v>
          </cell>
          <cell r="O135" t="str">
            <v>M</v>
          </cell>
          <cell r="P135" t="str">
            <v>00000000</v>
          </cell>
          <cell r="Q135">
            <v>18269.849999999999</v>
          </cell>
          <cell r="R135">
            <v>693.61</v>
          </cell>
          <cell r="S135">
            <v>133.38999999999999</v>
          </cell>
          <cell r="T135">
            <v>612.24</v>
          </cell>
          <cell r="U135">
            <v>240.09</v>
          </cell>
          <cell r="V135">
            <v>415.29</v>
          </cell>
          <cell r="W135">
            <v>96.04</v>
          </cell>
          <cell r="X135">
            <v>20.6</v>
          </cell>
          <cell r="Y135">
            <v>1153.5899999999999</v>
          </cell>
          <cell r="Z135">
            <v>479.93</v>
          </cell>
          <cell r="AA135">
            <v>77</v>
          </cell>
          <cell r="AB135">
            <v>0</v>
          </cell>
          <cell r="AC135">
            <v>0</v>
          </cell>
          <cell r="AD135">
            <v>13.49</v>
          </cell>
          <cell r="AE135">
            <v>0</v>
          </cell>
          <cell r="AF135">
            <v>0</v>
          </cell>
          <cell r="AG135">
            <v>0</v>
          </cell>
          <cell r="AH135">
            <v>0</v>
          </cell>
          <cell r="AI135">
            <v>0</v>
          </cell>
          <cell r="AJ135">
            <v>0</v>
          </cell>
          <cell r="AK135">
            <v>0</v>
          </cell>
          <cell r="AL135">
            <v>0</v>
          </cell>
          <cell r="AM135">
            <v>0</v>
          </cell>
          <cell r="AN135">
            <v>0</v>
          </cell>
          <cell r="AY135">
            <v>6481684.7999999998</v>
          </cell>
        </row>
        <row r="136">
          <cell r="A136">
            <v>2</v>
          </cell>
          <cell r="B136" t="str">
            <v>12</v>
          </cell>
          <cell r="C136" t="str">
            <v>000</v>
          </cell>
          <cell r="D136" t="str">
            <v>1</v>
          </cell>
          <cell r="E136" t="str">
            <v>602</v>
          </cell>
          <cell r="F136" t="str">
            <v>N000</v>
          </cell>
          <cell r="G136" t="str">
            <v>112</v>
          </cell>
          <cell r="H136" t="str">
            <v>1103</v>
          </cell>
          <cell r="I136" t="str">
            <v>S01803</v>
          </cell>
          <cell r="J136" t="str">
            <v>19</v>
          </cell>
          <cell r="K136" t="str">
            <v>2</v>
          </cell>
          <cell r="L136">
            <v>1</v>
          </cell>
          <cell r="M136">
            <v>0</v>
          </cell>
          <cell r="N136">
            <v>2120.3000000000002</v>
          </cell>
          <cell r="O136" t="str">
            <v>M</v>
          </cell>
          <cell r="P136" t="str">
            <v>00000000</v>
          </cell>
          <cell r="Q136">
            <v>0</v>
          </cell>
          <cell r="R136">
            <v>306.27</v>
          </cell>
          <cell r="S136">
            <v>58.9</v>
          </cell>
          <cell r="T136">
            <v>270.33999999999997</v>
          </cell>
          <cell r="U136">
            <v>106.02</v>
          </cell>
          <cell r="V136">
            <v>38.17</v>
          </cell>
          <cell r="W136">
            <v>42.41</v>
          </cell>
          <cell r="X136">
            <v>0</v>
          </cell>
          <cell r="Y136">
            <v>0</v>
          </cell>
          <cell r="Z136">
            <v>54.77</v>
          </cell>
          <cell r="AA136">
            <v>77</v>
          </cell>
          <cell r="AB136">
            <v>96</v>
          </cell>
          <cell r="AC136">
            <v>80</v>
          </cell>
          <cell r="AD136">
            <v>13.49</v>
          </cell>
          <cell r="AE136">
            <v>0</v>
          </cell>
          <cell r="AF136">
            <v>0</v>
          </cell>
          <cell r="AG136">
            <v>0</v>
          </cell>
          <cell r="AH136">
            <v>0</v>
          </cell>
          <cell r="AI136">
            <v>0</v>
          </cell>
          <cell r="AJ136">
            <v>0</v>
          </cell>
          <cell r="AK136">
            <v>0</v>
          </cell>
          <cell r="AL136">
            <v>0</v>
          </cell>
          <cell r="AM136">
            <v>0</v>
          </cell>
          <cell r="AN136">
            <v>0</v>
          </cell>
          <cell r="AY136">
            <v>39164.04</v>
          </cell>
        </row>
        <row r="137">
          <cell r="A137">
            <v>2</v>
          </cell>
          <cell r="B137" t="str">
            <v>12</v>
          </cell>
          <cell r="C137" t="str">
            <v>000</v>
          </cell>
          <cell r="D137" t="str">
            <v>1</v>
          </cell>
          <cell r="E137" t="str">
            <v>602</v>
          </cell>
          <cell r="F137" t="str">
            <v>N000</v>
          </cell>
          <cell r="G137" t="str">
            <v>112</v>
          </cell>
          <cell r="H137" t="str">
            <v>1103</v>
          </cell>
          <cell r="I137" t="str">
            <v>T03804</v>
          </cell>
          <cell r="J137" t="str">
            <v>25</v>
          </cell>
          <cell r="K137" t="str">
            <v>2</v>
          </cell>
          <cell r="L137">
            <v>4</v>
          </cell>
          <cell r="M137">
            <v>0</v>
          </cell>
          <cell r="N137">
            <v>2572.4</v>
          </cell>
          <cell r="O137" t="str">
            <v>M</v>
          </cell>
          <cell r="P137" t="str">
            <v>00000000</v>
          </cell>
          <cell r="Q137">
            <v>0</v>
          </cell>
          <cell r="R137">
            <v>371.57</v>
          </cell>
          <cell r="S137">
            <v>71.459999999999994</v>
          </cell>
          <cell r="T137">
            <v>327.98</v>
          </cell>
          <cell r="U137">
            <v>128.62</v>
          </cell>
          <cell r="V137">
            <v>46.3</v>
          </cell>
          <cell r="W137">
            <v>51.45</v>
          </cell>
          <cell r="X137">
            <v>41.25</v>
          </cell>
          <cell r="Y137">
            <v>0</v>
          </cell>
          <cell r="Z137">
            <v>66.19</v>
          </cell>
          <cell r="AA137">
            <v>77</v>
          </cell>
          <cell r="AB137">
            <v>96</v>
          </cell>
          <cell r="AC137">
            <v>80</v>
          </cell>
          <cell r="AD137">
            <v>13.49</v>
          </cell>
          <cell r="AE137">
            <v>0</v>
          </cell>
          <cell r="AF137">
            <v>0</v>
          </cell>
          <cell r="AG137">
            <v>0</v>
          </cell>
          <cell r="AH137">
            <v>0</v>
          </cell>
          <cell r="AI137">
            <v>0</v>
          </cell>
          <cell r="AJ137">
            <v>0</v>
          </cell>
          <cell r="AK137">
            <v>0</v>
          </cell>
          <cell r="AL137">
            <v>0</v>
          </cell>
          <cell r="AM137">
            <v>0</v>
          </cell>
          <cell r="AN137">
            <v>0</v>
          </cell>
          <cell r="AY137">
            <v>189298.08</v>
          </cell>
        </row>
        <row r="138">
          <cell r="A138">
            <v>2</v>
          </cell>
          <cell r="B138" t="str">
            <v>12</v>
          </cell>
          <cell r="C138" t="str">
            <v>000</v>
          </cell>
          <cell r="D138" t="str">
            <v>1</v>
          </cell>
          <cell r="E138" t="str">
            <v>602</v>
          </cell>
          <cell r="F138" t="str">
            <v>N000</v>
          </cell>
          <cell r="G138" t="str">
            <v>112</v>
          </cell>
          <cell r="H138" t="str">
            <v>1103</v>
          </cell>
          <cell r="I138" t="str">
            <v>CF03820</v>
          </cell>
          <cell r="J138" t="str">
            <v>27Z</v>
          </cell>
          <cell r="K138" t="str">
            <v>2</v>
          </cell>
          <cell r="L138">
            <v>1</v>
          </cell>
          <cell r="M138">
            <v>0</v>
          </cell>
          <cell r="N138">
            <v>2900.25</v>
          </cell>
          <cell r="O138" t="str">
            <v>M</v>
          </cell>
          <cell r="P138" t="str">
            <v>00000000</v>
          </cell>
          <cell r="Q138">
            <v>205.15</v>
          </cell>
          <cell r="R138">
            <v>418.93</v>
          </cell>
          <cell r="S138">
            <v>80.56</v>
          </cell>
          <cell r="T138">
            <v>369.78</v>
          </cell>
          <cell r="U138">
            <v>145.01</v>
          </cell>
          <cell r="V138">
            <v>55.89</v>
          </cell>
          <cell r="W138">
            <v>58.01</v>
          </cell>
          <cell r="X138">
            <v>46</v>
          </cell>
          <cell r="Y138">
            <v>0</v>
          </cell>
          <cell r="Z138">
            <v>78.08</v>
          </cell>
          <cell r="AA138">
            <v>77</v>
          </cell>
          <cell r="AB138">
            <v>96</v>
          </cell>
          <cell r="AC138">
            <v>80</v>
          </cell>
          <cell r="AD138">
            <v>13.49</v>
          </cell>
          <cell r="AE138">
            <v>0</v>
          </cell>
          <cell r="AF138">
            <v>0</v>
          </cell>
          <cell r="AG138">
            <v>0</v>
          </cell>
          <cell r="AH138">
            <v>0</v>
          </cell>
          <cell r="AI138">
            <v>0</v>
          </cell>
          <cell r="AJ138">
            <v>0</v>
          </cell>
          <cell r="AK138">
            <v>0</v>
          </cell>
          <cell r="AL138">
            <v>0</v>
          </cell>
          <cell r="AM138">
            <v>0</v>
          </cell>
          <cell r="AN138">
            <v>0</v>
          </cell>
          <cell r="AY138">
            <v>55489.8</v>
          </cell>
        </row>
        <row r="139">
          <cell r="A139">
            <v>2</v>
          </cell>
          <cell r="B139" t="str">
            <v>12</v>
          </cell>
          <cell r="C139" t="str">
            <v>000</v>
          </cell>
          <cell r="D139" t="str">
            <v>1</v>
          </cell>
          <cell r="E139" t="str">
            <v>602</v>
          </cell>
          <cell r="F139" t="str">
            <v>N000</v>
          </cell>
          <cell r="G139" t="str">
            <v>112</v>
          </cell>
          <cell r="H139" t="str">
            <v>1103</v>
          </cell>
          <cell r="I139" t="str">
            <v>CF04806</v>
          </cell>
          <cell r="J139" t="str">
            <v>26</v>
          </cell>
          <cell r="K139" t="str">
            <v>2</v>
          </cell>
          <cell r="L139">
            <v>2</v>
          </cell>
          <cell r="M139">
            <v>0</v>
          </cell>
          <cell r="N139">
            <v>2692.2</v>
          </cell>
          <cell r="O139" t="str">
            <v>M</v>
          </cell>
          <cell r="P139" t="str">
            <v>00000000</v>
          </cell>
          <cell r="Q139">
            <v>0</v>
          </cell>
          <cell r="R139">
            <v>388.87</v>
          </cell>
          <cell r="S139">
            <v>74.78</v>
          </cell>
          <cell r="T139">
            <v>343.26</v>
          </cell>
          <cell r="U139">
            <v>134.61000000000001</v>
          </cell>
          <cell r="V139">
            <v>48.46</v>
          </cell>
          <cell r="W139">
            <v>53.84</v>
          </cell>
          <cell r="X139">
            <v>46</v>
          </cell>
          <cell r="Y139">
            <v>0</v>
          </cell>
          <cell r="Z139">
            <v>69.099999999999994</v>
          </cell>
          <cell r="AA139">
            <v>77</v>
          </cell>
          <cell r="AB139">
            <v>96</v>
          </cell>
          <cell r="AC139">
            <v>80</v>
          </cell>
          <cell r="AD139">
            <v>13.49</v>
          </cell>
          <cell r="AE139">
            <v>0</v>
          </cell>
          <cell r="AF139">
            <v>0</v>
          </cell>
          <cell r="AG139">
            <v>0</v>
          </cell>
          <cell r="AH139">
            <v>0</v>
          </cell>
          <cell r="AI139">
            <v>0</v>
          </cell>
          <cell r="AJ139">
            <v>0</v>
          </cell>
          <cell r="AK139">
            <v>0</v>
          </cell>
          <cell r="AL139">
            <v>0</v>
          </cell>
          <cell r="AM139">
            <v>0</v>
          </cell>
          <cell r="AN139">
            <v>0</v>
          </cell>
          <cell r="AY139">
            <v>98822.64</v>
          </cell>
        </row>
        <row r="140">
          <cell r="A140">
            <v>2</v>
          </cell>
          <cell r="B140" t="str">
            <v>12</v>
          </cell>
          <cell r="C140" t="str">
            <v>000</v>
          </cell>
          <cell r="D140" t="str">
            <v>1</v>
          </cell>
          <cell r="E140" t="str">
            <v>602</v>
          </cell>
          <cell r="F140" t="str">
            <v>N000</v>
          </cell>
          <cell r="G140" t="str">
            <v>112</v>
          </cell>
          <cell r="H140" t="str">
            <v>1103</v>
          </cell>
          <cell r="I140" t="str">
            <v>CF04807</v>
          </cell>
          <cell r="J140" t="str">
            <v>27Z</v>
          </cell>
          <cell r="K140" t="str">
            <v>2</v>
          </cell>
          <cell r="L140">
            <v>13</v>
          </cell>
          <cell r="M140">
            <v>0</v>
          </cell>
          <cell r="N140">
            <v>2900.25</v>
          </cell>
          <cell r="O140" t="str">
            <v>M</v>
          </cell>
          <cell r="P140" t="str">
            <v>00000000</v>
          </cell>
          <cell r="Q140">
            <v>205.15</v>
          </cell>
          <cell r="R140">
            <v>418.93</v>
          </cell>
          <cell r="S140">
            <v>80.56</v>
          </cell>
          <cell r="T140">
            <v>369.78</v>
          </cell>
          <cell r="U140">
            <v>145.01</v>
          </cell>
          <cell r="V140">
            <v>55.89</v>
          </cell>
          <cell r="W140">
            <v>58.01</v>
          </cell>
          <cell r="X140">
            <v>51.38</v>
          </cell>
          <cell r="Y140">
            <v>0</v>
          </cell>
          <cell r="Z140">
            <v>78.19</v>
          </cell>
          <cell r="AA140">
            <v>77</v>
          </cell>
          <cell r="AB140">
            <v>96</v>
          </cell>
          <cell r="AC140">
            <v>80</v>
          </cell>
          <cell r="AD140">
            <v>13.49</v>
          </cell>
          <cell r="AE140">
            <v>0</v>
          </cell>
          <cell r="AF140">
            <v>0</v>
          </cell>
          <cell r="AG140">
            <v>0</v>
          </cell>
          <cell r="AH140">
            <v>0</v>
          </cell>
          <cell r="AI140">
            <v>0</v>
          </cell>
          <cell r="AJ140">
            <v>0</v>
          </cell>
          <cell r="AK140">
            <v>0</v>
          </cell>
          <cell r="AL140">
            <v>0</v>
          </cell>
          <cell r="AM140">
            <v>0</v>
          </cell>
          <cell r="AN140">
            <v>0</v>
          </cell>
          <cell r="AY140">
            <v>722223.84</v>
          </cell>
        </row>
        <row r="141">
          <cell r="A141">
            <v>2</v>
          </cell>
          <cell r="B141" t="str">
            <v>12</v>
          </cell>
          <cell r="C141" t="str">
            <v>000</v>
          </cell>
          <cell r="D141" t="str">
            <v>1</v>
          </cell>
          <cell r="E141" t="str">
            <v>602</v>
          </cell>
          <cell r="F141" t="str">
            <v>N000</v>
          </cell>
          <cell r="G141" t="str">
            <v>112</v>
          </cell>
          <cell r="H141" t="str">
            <v>1103</v>
          </cell>
          <cell r="I141" t="str">
            <v>CF04808</v>
          </cell>
          <cell r="J141" t="str">
            <v>27ZA</v>
          </cell>
          <cell r="K141" t="str">
            <v>2</v>
          </cell>
          <cell r="L141">
            <v>9</v>
          </cell>
          <cell r="M141">
            <v>0</v>
          </cell>
          <cell r="N141">
            <v>2982.9</v>
          </cell>
          <cell r="O141" t="str">
            <v>M</v>
          </cell>
          <cell r="P141" t="str">
            <v>00000000</v>
          </cell>
          <cell r="Q141">
            <v>579.4</v>
          </cell>
          <cell r="R141">
            <v>430.86</v>
          </cell>
          <cell r="S141">
            <v>82.86</v>
          </cell>
          <cell r="T141">
            <v>380.32</v>
          </cell>
          <cell r="U141">
            <v>149.15</v>
          </cell>
          <cell r="V141">
            <v>64.12</v>
          </cell>
          <cell r="W141">
            <v>59.66</v>
          </cell>
          <cell r="X141">
            <v>5.1100000000000003</v>
          </cell>
          <cell r="Y141">
            <v>0</v>
          </cell>
          <cell r="Z141">
            <v>86.68</v>
          </cell>
          <cell r="AA141">
            <v>77</v>
          </cell>
          <cell r="AB141">
            <v>96</v>
          </cell>
          <cell r="AC141">
            <v>80</v>
          </cell>
          <cell r="AD141">
            <v>13.49</v>
          </cell>
          <cell r="AE141">
            <v>0</v>
          </cell>
          <cell r="AF141">
            <v>0</v>
          </cell>
          <cell r="AG141">
            <v>0</v>
          </cell>
          <cell r="AH141">
            <v>0</v>
          </cell>
          <cell r="AI141">
            <v>0</v>
          </cell>
          <cell r="AJ141">
            <v>0</v>
          </cell>
          <cell r="AK141">
            <v>0</v>
          </cell>
          <cell r="AL141">
            <v>0</v>
          </cell>
          <cell r="AM141">
            <v>0</v>
          </cell>
          <cell r="AN141">
            <v>0</v>
          </cell>
          <cell r="AY141">
            <v>549455.4</v>
          </cell>
        </row>
        <row r="142">
          <cell r="A142">
            <v>2</v>
          </cell>
          <cell r="B142" t="str">
            <v>12</v>
          </cell>
          <cell r="C142" t="str">
            <v>000</v>
          </cell>
          <cell r="D142" t="str">
            <v>1</v>
          </cell>
          <cell r="E142" t="str">
            <v>602</v>
          </cell>
          <cell r="F142" t="str">
            <v>N000</v>
          </cell>
          <cell r="G142" t="str">
            <v>112</v>
          </cell>
          <cell r="H142" t="str">
            <v>1103</v>
          </cell>
          <cell r="I142" t="str">
            <v>CF21135</v>
          </cell>
          <cell r="J142" t="str">
            <v>28</v>
          </cell>
          <cell r="K142" t="str">
            <v>1</v>
          </cell>
          <cell r="L142">
            <v>16</v>
          </cell>
          <cell r="M142">
            <v>0</v>
          </cell>
          <cell r="N142">
            <v>3631.8</v>
          </cell>
          <cell r="O142" t="str">
            <v>M</v>
          </cell>
          <cell r="P142" t="str">
            <v>00000000</v>
          </cell>
          <cell r="Q142">
            <v>8731.1</v>
          </cell>
          <cell r="R142">
            <v>524.59</v>
          </cell>
          <cell r="S142">
            <v>100.88</v>
          </cell>
          <cell r="T142">
            <v>463.05</v>
          </cell>
          <cell r="U142">
            <v>181.59</v>
          </cell>
          <cell r="V142">
            <v>222.53</v>
          </cell>
          <cell r="W142">
            <v>72.64</v>
          </cell>
          <cell r="X142">
            <v>45.81</v>
          </cell>
          <cell r="Y142">
            <v>618.15</v>
          </cell>
          <cell r="Z142">
            <v>262.22000000000003</v>
          </cell>
          <cell r="AA142">
            <v>77</v>
          </cell>
          <cell r="AB142">
            <v>0</v>
          </cell>
          <cell r="AC142">
            <v>0</v>
          </cell>
          <cell r="AD142">
            <v>13.49</v>
          </cell>
          <cell r="AE142">
            <v>0</v>
          </cell>
          <cell r="AF142">
            <v>0</v>
          </cell>
          <cell r="AG142">
            <v>0</v>
          </cell>
          <cell r="AH142">
            <v>0</v>
          </cell>
          <cell r="AI142">
            <v>0</v>
          </cell>
          <cell r="AJ142">
            <v>0</v>
          </cell>
          <cell r="AK142">
            <v>0</v>
          </cell>
          <cell r="AL142">
            <v>0</v>
          </cell>
          <cell r="AM142">
            <v>0</v>
          </cell>
          <cell r="AN142">
            <v>0</v>
          </cell>
          <cell r="AY142">
            <v>2869411.2</v>
          </cell>
        </row>
        <row r="143">
          <cell r="A143">
            <v>2</v>
          </cell>
          <cell r="B143" t="str">
            <v>12</v>
          </cell>
          <cell r="C143" t="str">
            <v>000</v>
          </cell>
          <cell r="D143" t="str">
            <v>1</v>
          </cell>
          <cell r="E143" t="str">
            <v>602</v>
          </cell>
          <cell r="F143" t="str">
            <v>N000</v>
          </cell>
          <cell r="G143" t="str">
            <v>112</v>
          </cell>
          <cell r="H143" t="str">
            <v>1103</v>
          </cell>
          <cell r="I143" t="str">
            <v>CF21817</v>
          </cell>
          <cell r="J143" t="str">
            <v>27ZA</v>
          </cell>
          <cell r="K143" t="str">
            <v>2</v>
          </cell>
          <cell r="L143">
            <v>53</v>
          </cell>
          <cell r="M143">
            <v>0</v>
          </cell>
          <cell r="N143">
            <v>2982.9</v>
          </cell>
          <cell r="O143" t="str">
            <v>M</v>
          </cell>
          <cell r="P143" t="str">
            <v>00000000</v>
          </cell>
          <cell r="Q143">
            <v>579.4</v>
          </cell>
          <cell r="R143">
            <v>430.86</v>
          </cell>
          <cell r="S143">
            <v>82.86</v>
          </cell>
          <cell r="T143">
            <v>380.32</v>
          </cell>
          <cell r="U143">
            <v>149.15</v>
          </cell>
          <cell r="V143">
            <v>64.12</v>
          </cell>
          <cell r="W143">
            <v>59.66</v>
          </cell>
          <cell r="X143">
            <v>3.64</v>
          </cell>
          <cell r="Y143">
            <v>0</v>
          </cell>
          <cell r="Z143">
            <v>86.65</v>
          </cell>
          <cell r="AA143">
            <v>77</v>
          </cell>
          <cell r="AB143">
            <v>96</v>
          </cell>
          <cell r="AC143">
            <v>80</v>
          </cell>
          <cell r="AD143">
            <v>13.49</v>
          </cell>
          <cell r="AE143">
            <v>0</v>
          </cell>
          <cell r="AF143">
            <v>0</v>
          </cell>
          <cell r="AG143">
            <v>0</v>
          </cell>
          <cell r="AH143">
            <v>0</v>
          </cell>
          <cell r="AI143">
            <v>0</v>
          </cell>
          <cell r="AJ143">
            <v>0</v>
          </cell>
          <cell r="AK143">
            <v>0</v>
          </cell>
          <cell r="AL143">
            <v>0</v>
          </cell>
          <cell r="AM143">
            <v>0</v>
          </cell>
          <cell r="AN143">
            <v>0</v>
          </cell>
          <cell r="AY143">
            <v>3234727.8</v>
          </cell>
        </row>
        <row r="144">
          <cell r="A144">
            <v>2</v>
          </cell>
          <cell r="B144" t="str">
            <v>12</v>
          </cell>
          <cell r="C144" t="str">
            <v>000</v>
          </cell>
          <cell r="D144" t="str">
            <v>1</v>
          </cell>
          <cell r="E144" t="str">
            <v>602</v>
          </cell>
          <cell r="F144" t="str">
            <v>N000</v>
          </cell>
          <cell r="G144" t="str">
            <v>112</v>
          </cell>
          <cell r="H144" t="str">
            <v>1103</v>
          </cell>
          <cell r="I144" t="str">
            <v>CF21829</v>
          </cell>
          <cell r="J144" t="str">
            <v>27ZB</v>
          </cell>
          <cell r="K144" t="str">
            <v>2</v>
          </cell>
          <cell r="L144">
            <v>1</v>
          </cell>
          <cell r="M144">
            <v>0</v>
          </cell>
          <cell r="N144">
            <v>3008.65</v>
          </cell>
          <cell r="O144" t="str">
            <v>M</v>
          </cell>
          <cell r="P144" t="str">
            <v>00000000</v>
          </cell>
          <cell r="Q144">
            <v>857</v>
          </cell>
          <cell r="R144">
            <v>434.58</v>
          </cell>
          <cell r="S144">
            <v>83.57</v>
          </cell>
          <cell r="T144">
            <v>383.6</v>
          </cell>
          <cell r="U144">
            <v>150.43</v>
          </cell>
          <cell r="V144">
            <v>69.59</v>
          </cell>
          <cell r="W144">
            <v>60.17</v>
          </cell>
          <cell r="X144">
            <v>0</v>
          </cell>
          <cell r="Y144">
            <v>0</v>
          </cell>
          <cell r="Z144">
            <v>92.74</v>
          </cell>
          <cell r="AA144">
            <v>77</v>
          </cell>
          <cell r="AB144">
            <v>96</v>
          </cell>
          <cell r="AC144">
            <v>80</v>
          </cell>
          <cell r="AD144">
            <v>13.49</v>
          </cell>
          <cell r="AE144">
            <v>0</v>
          </cell>
          <cell r="AF144">
            <v>0</v>
          </cell>
          <cell r="AG144">
            <v>0</v>
          </cell>
          <cell r="AH144">
            <v>0</v>
          </cell>
          <cell r="AI144">
            <v>0</v>
          </cell>
          <cell r="AJ144">
            <v>0</v>
          </cell>
          <cell r="AK144">
            <v>0</v>
          </cell>
          <cell r="AL144">
            <v>0</v>
          </cell>
          <cell r="AM144">
            <v>0</v>
          </cell>
          <cell r="AN144">
            <v>0</v>
          </cell>
          <cell r="AY144">
            <v>64881.84</v>
          </cell>
        </row>
        <row r="145">
          <cell r="A145">
            <v>2</v>
          </cell>
          <cell r="B145" t="str">
            <v>12</v>
          </cell>
          <cell r="C145" t="str">
            <v>000</v>
          </cell>
          <cell r="D145" t="str">
            <v>1</v>
          </cell>
          <cell r="E145" t="str">
            <v>602</v>
          </cell>
          <cell r="F145" t="str">
            <v>N000</v>
          </cell>
          <cell r="G145" t="str">
            <v>112</v>
          </cell>
          <cell r="H145" t="str">
            <v>1103</v>
          </cell>
          <cell r="I145" t="str">
            <v>CF21858</v>
          </cell>
          <cell r="J145" t="str">
            <v>27ZA</v>
          </cell>
          <cell r="K145" t="str">
            <v>2</v>
          </cell>
          <cell r="L145">
            <v>2</v>
          </cell>
          <cell r="M145">
            <v>0</v>
          </cell>
          <cell r="N145">
            <v>2982.9</v>
          </cell>
          <cell r="O145" t="str">
            <v>M</v>
          </cell>
          <cell r="P145" t="str">
            <v>00000000</v>
          </cell>
          <cell r="Q145">
            <v>579.4</v>
          </cell>
          <cell r="R145">
            <v>430.86</v>
          </cell>
          <cell r="S145">
            <v>82.86</v>
          </cell>
          <cell r="T145">
            <v>380.32</v>
          </cell>
          <cell r="U145">
            <v>149.15</v>
          </cell>
          <cell r="V145">
            <v>64.12</v>
          </cell>
          <cell r="W145">
            <v>59.66</v>
          </cell>
          <cell r="X145">
            <v>46</v>
          </cell>
          <cell r="Y145">
            <v>0</v>
          </cell>
          <cell r="Z145">
            <v>87.5</v>
          </cell>
          <cell r="AA145">
            <v>77</v>
          </cell>
          <cell r="AB145">
            <v>96</v>
          </cell>
          <cell r="AC145">
            <v>80</v>
          </cell>
          <cell r="AD145">
            <v>13.49</v>
          </cell>
          <cell r="AE145">
            <v>0</v>
          </cell>
          <cell r="AF145">
            <v>0</v>
          </cell>
          <cell r="AG145">
            <v>0</v>
          </cell>
          <cell r="AH145">
            <v>0</v>
          </cell>
          <cell r="AI145">
            <v>0</v>
          </cell>
          <cell r="AJ145">
            <v>0</v>
          </cell>
          <cell r="AK145">
            <v>0</v>
          </cell>
          <cell r="AL145">
            <v>0</v>
          </cell>
          <cell r="AM145">
            <v>0</v>
          </cell>
          <cell r="AN145">
            <v>0</v>
          </cell>
          <cell r="AY145">
            <v>123102.24</v>
          </cell>
        </row>
        <row r="146">
          <cell r="A146">
            <v>2</v>
          </cell>
          <cell r="B146" t="str">
            <v>12</v>
          </cell>
          <cell r="C146" t="str">
            <v>000</v>
          </cell>
          <cell r="D146" t="str">
            <v>1</v>
          </cell>
          <cell r="E146" t="str">
            <v>602</v>
          </cell>
          <cell r="F146" t="str">
            <v>N000</v>
          </cell>
          <cell r="G146" t="str">
            <v>112</v>
          </cell>
          <cell r="H146" t="str">
            <v>1103</v>
          </cell>
          <cell r="I146" t="str">
            <v>CF21859</v>
          </cell>
          <cell r="J146" t="str">
            <v>27ZB</v>
          </cell>
          <cell r="K146" t="str">
            <v>2</v>
          </cell>
          <cell r="L146">
            <v>2</v>
          </cell>
          <cell r="M146">
            <v>0</v>
          </cell>
          <cell r="N146">
            <v>3008.65</v>
          </cell>
          <cell r="O146" t="str">
            <v>M</v>
          </cell>
          <cell r="P146" t="str">
            <v>00000000</v>
          </cell>
          <cell r="Q146">
            <v>857</v>
          </cell>
          <cell r="R146">
            <v>434.58</v>
          </cell>
          <cell r="S146">
            <v>83.57</v>
          </cell>
          <cell r="T146">
            <v>383.6</v>
          </cell>
          <cell r="U146">
            <v>150.43</v>
          </cell>
          <cell r="V146">
            <v>69.59</v>
          </cell>
          <cell r="W146">
            <v>60.17</v>
          </cell>
          <cell r="X146">
            <v>0</v>
          </cell>
          <cell r="Y146">
            <v>0</v>
          </cell>
          <cell r="Z146">
            <v>92.74</v>
          </cell>
          <cell r="AA146">
            <v>77</v>
          </cell>
          <cell r="AB146">
            <v>96</v>
          </cell>
          <cell r="AC146">
            <v>80</v>
          </cell>
          <cell r="AD146">
            <v>13.49</v>
          </cell>
          <cell r="AE146">
            <v>0</v>
          </cell>
          <cell r="AF146">
            <v>0</v>
          </cell>
          <cell r="AG146">
            <v>0</v>
          </cell>
          <cell r="AH146">
            <v>0</v>
          </cell>
          <cell r="AI146">
            <v>0</v>
          </cell>
          <cell r="AJ146">
            <v>0</v>
          </cell>
          <cell r="AK146">
            <v>0</v>
          </cell>
          <cell r="AL146">
            <v>0</v>
          </cell>
          <cell r="AM146">
            <v>0</v>
          </cell>
          <cell r="AN146">
            <v>0</v>
          </cell>
          <cell r="AY146">
            <v>129763.68</v>
          </cell>
        </row>
        <row r="147">
          <cell r="A147">
            <v>2</v>
          </cell>
          <cell r="B147" t="str">
            <v>12</v>
          </cell>
          <cell r="C147" t="str">
            <v>000</v>
          </cell>
          <cell r="D147" t="str">
            <v>1</v>
          </cell>
          <cell r="E147" t="str">
            <v>602</v>
          </cell>
          <cell r="F147" t="str">
            <v>N000</v>
          </cell>
          <cell r="G147" t="str">
            <v>112</v>
          </cell>
          <cell r="H147" t="str">
            <v>1103</v>
          </cell>
          <cell r="I147" t="str">
            <v>CF21864</v>
          </cell>
          <cell r="J147" t="str">
            <v>27C</v>
          </cell>
          <cell r="K147" t="str">
            <v>1</v>
          </cell>
          <cell r="L147">
            <v>3</v>
          </cell>
          <cell r="M147">
            <v>0</v>
          </cell>
          <cell r="N147">
            <v>3268.2</v>
          </cell>
          <cell r="O147" t="str">
            <v>M</v>
          </cell>
          <cell r="P147" t="str">
            <v>00000000</v>
          </cell>
          <cell r="Q147">
            <v>4783.05</v>
          </cell>
          <cell r="R147">
            <v>472.07</v>
          </cell>
          <cell r="S147">
            <v>90.78</v>
          </cell>
          <cell r="T147">
            <v>416.7</v>
          </cell>
          <cell r="U147">
            <v>163.41</v>
          </cell>
          <cell r="V147">
            <v>144.91999999999999</v>
          </cell>
          <cell r="W147">
            <v>65.36</v>
          </cell>
          <cell r="X147">
            <v>30.67</v>
          </cell>
          <cell r="Y147">
            <v>0</v>
          </cell>
          <cell r="Z147">
            <v>174.44</v>
          </cell>
          <cell r="AA147">
            <v>77</v>
          </cell>
          <cell r="AB147">
            <v>0</v>
          </cell>
          <cell r="AC147">
            <v>0</v>
          </cell>
          <cell r="AD147">
            <v>13.49</v>
          </cell>
          <cell r="AE147">
            <v>0</v>
          </cell>
          <cell r="AF147">
            <v>0</v>
          </cell>
          <cell r="AG147">
            <v>0</v>
          </cell>
          <cell r="AH147">
            <v>0</v>
          </cell>
          <cell r="AI147">
            <v>0</v>
          </cell>
          <cell r="AJ147">
            <v>0</v>
          </cell>
          <cell r="AK147">
            <v>0</v>
          </cell>
          <cell r="AL147">
            <v>0</v>
          </cell>
          <cell r="AM147">
            <v>0</v>
          </cell>
          <cell r="AN147">
            <v>0</v>
          </cell>
          <cell r="AY147">
            <v>349203.24</v>
          </cell>
        </row>
        <row r="148">
          <cell r="A148">
            <v>2</v>
          </cell>
          <cell r="B148" t="str">
            <v>12</v>
          </cell>
          <cell r="C148" t="str">
            <v>000</v>
          </cell>
          <cell r="D148" t="str">
            <v>1</v>
          </cell>
          <cell r="E148" t="str">
            <v>602</v>
          </cell>
          <cell r="F148" t="str">
            <v>N000</v>
          </cell>
          <cell r="G148" t="str">
            <v>112</v>
          </cell>
          <cell r="H148" t="str">
            <v>1103</v>
          </cell>
          <cell r="I148" t="str">
            <v>CF21865</v>
          </cell>
          <cell r="J148" t="str">
            <v>27B</v>
          </cell>
          <cell r="K148" t="str">
            <v>1</v>
          </cell>
          <cell r="L148">
            <v>3</v>
          </cell>
          <cell r="M148">
            <v>0</v>
          </cell>
          <cell r="N148">
            <v>3222.2</v>
          </cell>
          <cell r="O148" t="str">
            <v>M</v>
          </cell>
          <cell r="P148" t="str">
            <v>00000000</v>
          </cell>
          <cell r="Q148">
            <v>3558.85</v>
          </cell>
          <cell r="R148">
            <v>465.43</v>
          </cell>
          <cell r="S148">
            <v>89.51</v>
          </cell>
          <cell r="T148">
            <v>410.83</v>
          </cell>
          <cell r="U148">
            <v>161.11000000000001</v>
          </cell>
          <cell r="V148">
            <v>122.06</v>
          </cell>
          <cell r="W148">
            <v>64.44</v>
          </cell>
          <cell r="X148">
            <v>0</v>
          </cell>
          <cell r="Y148">
            <v>0</v>
          </cell>
          <cell r="Z148">
            <v>148.26</v>
          </cell>
          <cell r="AA148">
            <v>77</v>
          </cell>
          <cell r="AB148">
            <v>0</v>
          </cell>
          <cell r="AC148">
            <v>0</v>
          </cell>
          <cell r="AD148">
            <v>13.49</v>
          </cell>
          <cell r="AE148">
            <v>0</v>
          </cell>
          <cell r="AF148">
            <v>0</v>
          </cell>
          <cell r="AG148">
            <v>0</v>
          </cell>
          <cell r="AH148">
            <v>0</v>
          </cell>
          <cell r="AI148">
            <v>0</v>
          </cell>
          <cell r="AJ148">
            <v>0</v>
          </cell>
          <cell r="AK148">
            <v>0</v>
          </cell>
          <cell r="AL148">
            <v>0</v>
          </cell>
          <cell r="AM148">
            <v>0</v>
          </cell>
          <cell r="AN148">
            <v>0</v>
          </cell>
          <cell r="AY148">
            <v>299994.48</v>
          </cell>
        </row>
        <row r="149">
          <cell r="A149">
            <v>2</v>
          </cell>
          <cell r="B149" t="str">
            <v>12</v>
          </cell>
          <cell r="C149" t="str">
            <v>000</v>
          </cell>
          <cell r="D149" t="str">
            <v>1</v>
          </cell>
          <cell r="E149" t="str">
            <v>602</v>
          </cell>
          <cell r="F149" t="str">
            <v>N000</v>
          </cell>
          <cell r="G149" t="str">
            <v>112</v>
          </cell>
          <cell r="H149" t="str">
            <v>1103</v>
          </cell>
          <cell r="I149" t="str">
            <v>CF21866</v>
          </cell>
          <cell r="J149" t="str">
            <v>27A</v>
          </cell>
          <cell r="K149" t="str">
            <v>1</v>
          </cell>
          <cell r="L149">
            <v>5</v>
          </cell>
          <cell r="M149">
            <v>0</v>
          </cell>
          <cell r="N149">
            <v>3185.4</v>
          </cell>
          <cell r="O149" t="str">
            <v>M</v>
          </cell>
          <cell r="P149" t="str">
            <v>00000000</v>
          </cell>
          <cell r="Q149">
            <v>2791.7</v>
          </cell>
          <cell r="R149">
            <v>460.11</v>
          </cell>
          <cell r="S149">
            <v>88.48</v>
          </cell>
          <cell r="T149">
            <v>406.14</v>
          </cell>
          <cell r="U149">
            <v>159.27000000000001</v>
          </cell>
          <cell r="V149">
            <v>107.59</v>
          </cell>
          <cell r="W149">
            <v>63.71</v>
          </cell>
          <cell r="X149">
            <v>18.399999999999999</v>
          </cell>
          <cell r="Y149">
            <v>0</v>
          </cell>
          <cell r="Z149">
            <v>132.41999999999999</v>
          </cell>
          <cell r="AA149">
            <v>77</v>
          </cell>
          <cell r="AB149">
            <v>0</v>
          </cell>
          <cell r="AC149">
            <v>0</v>
          </cell>
          <cell r="AD149">
            <v>13.49</v>
          </cell>
          <cell r="AE149">
            <v>0</v>
          </cell>
          <cell r="AF149">
            <v>0</v>
          </cell>
          <cell r="AG149">
            <v>0</v>
          </cell>
          <cell r="AH149">
            <v>0</v>
          </cell>
          <cell r="AI149">
            <v>0</v>
          </cell>
          <cell r="AJ149">
            <v>0</v>
          </cell>
          <cell r="AK149">
            <v>0</v>
          </cell>
          <cell r="AL149">
            <v>0</v>
          </cell>
          <cell r="AM149">
            <v>0</v>
          </cell>
          <cell r="AN149">
            <v>0</v>
          </cell>
          <cell r="AY149">
            <v>450222.6</v>
          </cell>
        </row>
        <row r="150">
          <cell r="A150">
            <v>2</v>
          </cell>
          <cell r="B150" t="str">
            <v>12</v>
          </cell>
          <cell r="C150" t="str">
            <v>000</v>
          </cell>
          <cell r="D150" t="str">
            <v>1</v>
          </cell>
          <cell r="E150" t="str">
            <v>602</v>
          </cell>
          <cell r="F150" t="str">
            <v>N000</v>
          </cell>
          <cell r="G150" t="str">
            <v>112</v>
          </cell>
          <cell r="H150" t="str">
            <v>1103</v>
          </cell>
          <cell r="I150" t="str">
            <v>CF21884</v>
          </cell>
          <cell r="J150" t="str">
            <v>27A</v>
          </cell>
          <cell r="K150" t="str">
            <v>1</v>
          </cell>
          <cell r="L150">
            <v>1</v>
          </cell>
          <cell r="M150">
            <v>0</v>
          </cell>
          <cell r="N150">
            <v>3185.4</v>
          </cell>
          <cell r="O150" t="str">
            <v>M</v>
          </cell>
          <cell r="P150" t="str">
            <v>00000000</v>
          </cell>
          <cell r="Q150">
            <v>2791.7</v>
          </cell>
          <cell r="R150">
            <v>460.11</v>
          </cell>
          <cell r="S150">
            <v>88.48</v>
          </cell>
          <cell r="T150">
            <v>406.14</v>
          </cell>
          <cell r="U150">
            <v>159.27000000000001</v>
          </cell>
          <cell r="V150">
            <v>107.59</v>
          </cell>
          <cell r="W150">
            <v>63.71</v>
          </cell>
          <cell r="X150">
            <v>46</v>
          </cell>
          <cell r="Y150">
            <v>0</v>
          </cell>
          <cell r="Z150">
            <v>132.97</v>
          </cell>
          <cell r="AA150">
            <v>77</v>
          </cell>
          <cell r="AB150">
            <v>0</v>
          </cell>
          <cell r="AC150">
            <v>0</v>
          </cell>
          <cell r="AD150">
            <v>13.49</v>
          </cell>
          <cell r="AE150">
            <v>0</v>
          </cell>
          <cell r="AF150">
            <v>0</v>
          </cell>
          <cell r="AG150">
            <v>0</v>
          </cell>
          <cell r="AH150">
            <v>0</v>
          </cell>
          <cell r="AI150">
            <v>0</v>
          </cell>
          <cell r="AJ150">
            <v>0</v>
          </cell>
          <cell r="AK150">
            <v>0</v>
          </cell>
          <cell r="AL150">
            <v>0</v>
          </cell>
          <cell r="AM150">
            <v>0</v>
          </cell>
          <cell r="AN150">
            <v>0</v>
          </cell>
          <cell r="AY150">
            <v>90382.32</v>
          </cell>
        </row>
        <row r="151">
          <cell r="A151">
            <v>2</v>
          </cell>
          <cell r="B151" t="str">
            <v>12</v>
          </cell>
          <cell r="C151" t="str">
            <v>000</v>
          </cell>
          <cell r="D151" t="str">
            <v>1</v>
          </cell>
          <cell r="E151" t="str">
            <v>602</v>
          </cell>
          <cell r="F151" t="str">
            <v>N000</v>
          </cell>
          <cell r="G151" t="str">
            <v>112</v>
          </cell>
          <cell r="H151" t="str">
            <v>1103</v>
          </cell>
          <cell r="I151" t="str">
            <v>CF21885</v>
          </cell>
          <cell r="J151" t="str">
            <v>27B</v>
          </cell>
          <cell r="K151" t="str">
            <v>1</v>
          </cell>
          <cell r="L151">
            <v>8</v>
          </cell>
          <cell r="M151">
            <v>0</v>
          </cell>
          <cell r="N151">
            <v>3222.2</v>
          </cell>
          <cell r="O151" t="str">
            <v>M</v>
          </cell>
          <cell r="P151" t="str">
            <v>00000000</v>
          </cell>
          <cell r="Q151">
            <v>3558.85</v>
          </cell>
          <cell r="R151">
            <v>465.43</v>
          </cell>
          <cell r="S151">
            <v>89.51</v>
          </cell>
          <cell r="T151">
            <v>410.83</v>
          </cell>
          <cell r="U151">
            <v>161.11000000000001</v>
          </cell>
          <cell r="V151">
            <v>122.06</v>
          </cell>
          <cell r="W151">
            <v>64.44</v>
          </cell>
          <cell r="X151">
            <v>32.130000000000003</v>
          </cell>
          <cell r="Y151">
            <v>0</v>
          </cell>
          <cell r="Z151">
            <v>148.9</v>
          </cell>
          <cell r="AA151">
            <v>77</v>
          </cell>
          <cell r="AB151">
            <v>0</v>
          </cell>
          <cell r="AC151">
            <v>0</v>
          </cell>
          <cell r="AD151">
            <v>13.49</v>
          </cell>
          <cell r="AE151">
            <v>0</v>
          </cell>
          <cell r="AF151">
            <v>0</v>
          </cell>
          <cell r="AG151">
            <v>0</v>
          </cell>
          <cell r="AH151">
            <v>0</v>
          </cell>
          <cell r="AI151">
            <v>0</v>
          </cell>
          <cell r="AJ151">
            <v>0</v>
          </cell>
          <cell r="AK151">
            <v>0</v>
          </cell>
          <cell r="AL151">
            <v>0</v>
          </cell>
          <cell r="AM151">
            <v>0</v>
          </cell>
          <cell r="AN151">
            <v>0</v>
          </cell>
          <cell r="AY151">
            <v>803131.2</v>
          </cell>
        </row>
        <row r="152">
          <cell r="A152">
            <v>2</v>
          </cell>
          <cell r="B152" t="str">
            <v>12</v>
          </cell>
          <cell r="C152" t="str">
            <v>000</v>
          </cell>
          <cell r="D152" t="str">
            <v>1</v>
          </cell>
          <cell r="E152" t="str">
            <v>602</v>
          </cell>
          <cell r="F152" t="str">
            <v>N000</v>
          </cell>
          <cell r="G152" t="str">
            <v>112</v>
          </cell>
          <cell r="H152" t="str">
            <v>1103</v>
          </cell>
          <cell r="I152" t="str">
            <v>CF21886</v>
          </cell>
          <cell r="J152" t="str">
            <v>27C</v>
          </cell>
          <cell r="K152" t="str">
            <v>1</v>
          </cell>
          <cell r="L152">
            <v>53</v>
          </cell>
          <cell r="M152">
            <v>0</v>
          </cell>
          <cell r="N152">
            <v>3268.2</v>
          </cell>
          <cell r="O152" t="str">
            <v>M</v>
          </cell>
          <cell r="P152" t="str">
            <v>00000000</v>
          </cell>
          <cell r="Q152">
            <v>4783.05</v>
          </cell>
          <cell r="R152">
            <v>472.07</v>
          </cell>
          <cell r="S152">
            <v>90.78</v>
          </cell>
          <cell r="T152">
            <v>416.7</v>
          </cell>
          <cell r="U152">
            <v>163.41</v>
          </cell>
          <cell r="V152">
            <v>144.91999999999999</v>
          </cell>
          <cell r="W152">
            <v>65.36</v>
          </cell>
          <cell r="X152">
            <v>23.55</v>
          </cell>
          <cell r="Y152">
            <v>0</v>
          </cell>
          <cell r="Z152">
            <v>174.29</v>
          </cell>
          <cell r="AA152">
            <v>77</v>
          </cell>
          <cell r="AB152">
            <v>0</v>
          </cell>
          <cell r="AC152">
            <v>0</v>
          </cell>
          <cell r="AD152">
            <v>13.49</v>
          </cell>
          <cell r="AE152">
            <v>0</v>
          </cell>
          <cell r="AF152">
            <v>0</v>
          </cell>
          <cell r="AG152">
            <v>0</v>
          </cell>
          <cell r="AH152">
            <v>0</v>
          </cell>
          <cell r="AI152">
            <v>0</v>
          </cell>
          <cell r="AJ152">
            <v>0</v>
          </cell>
          <cell r="AK152">
            <v>0</v>
          </cell>
          <cell r="AL152">
            <v>0</v>
          </cell>
          <cell r="AM152">
            <v>0</v>
          </cell>
          <cell r="AN152">
            <v>0</v>
          </cell>
          <cell r="AY152">
            <v>6164633.5199999996</v>
          </cell>
        </row>
        <row r="153">
          <cell r="A153">
            <v>2</v>
          </cell>
          <cell r="B153" t="str">
            <v>12</v>
          </cell>
          <cell r="C153" t="str">
            <v>000</v>
          </cell>
          <cell r="D153" t="str">
            <v>1</v>
          </cell>
          <cell r="E153" t="str">
            <v>602</v>
          </cell>
          <cell r="F153" t="str">
            <v>N000</v>
          </cell>
          <cell r="G153" t="str">
            <v>112</v>
          </cell>
          <cell r="H153" t="str">
            <v>1103</v>
          </cell>
          <cell r="I153" t="str">
            <v>CF33834</v>
          </cell>
          <cell r="J153" t="str">
            <v>27</v>
          </cell>
          <cell r="K153" t="str">
            <v>2</v>
          </cell>
          <cell r="L153">
            <v>2</v>
          </cell>
          <cell r="M153">
            <v>0</v>
          </cell>
          <cell r="N153">
            <v>2817.8</v>
          </cell>
          <cell r="O153" t="str">
            <v>M</v>
          </cell>
          <cell r="P153" t="str">
            <v>00000000</v>
          </cell>
          <cell r="Q153">
            <v>0</v>
          </cell>
          <cell r="R153">
            <v>407.02</v>
          </cell>
          <cell r="S153">
            <v>78.27</v>
          </cell>
          <cell r="T153">
            <v>359.27</v>
          </cell>
          <cell r="U153">
            <v>140.88999999999999</v>
          </cell>
          <cell r="V153">
            <v>50.72</v>
          </cell>
          <cell r="W153">
            <v>56.36</v>
          </cell>
          <cell r="X153">
            <v>0</v>
          </cell>
          <cell r="Y153">
            <v>0</v>
          </cell>
          <cell r="Z153">
            <v>71.12</v>
          </cell>
          <cell r="AA153">
            <v>77</v>
          </cell>
          <cell r="AB153">
            <v>96</v>
          </cell>
          <cell r="AC153">
            <v>80</v>
          </cell>
          <cell r="AD153">
            <v>13.49</v>
          </cell>
          <cell r="AE153">
            <v>0</v>
          </cell>
          <cell r="AF153">
            <v>0</v>
          </cell>
          <cell r="AG153">
            <v>0</v>
          </cell>
          <cell r="AH153">
            <v>0</v>
          </cell>
          <cell r="AI153">
            <v>0</v>
          </cell>
          <cell r="AJ153">
            <v>0</v>
          </cell>
          <cell r="AK153">
            <v>0</v>
          </cell>
          <cell r="AL153">
            <v>0</v>
          </cell>
          <cell r="AM153">
            <v>0</v>
          </cell>
          <cell r="AN153">
            <v>0</v>
          </cell>
          <cell r="AY153">
            <v>101950.56</v>
          </cell>
        </row>
        <row r="154">
          <cell r="A154">
            <v>2</v>
          </cell>
          <cell r="B154" t="str">
            <v>12</v>
          </cell>
          <cell r="C154" t="str">
            <v>000</v>
          </cell>
          <cell r="D154" t="str">
            <v>1</v>
          </cell>
          <cell r="E154" t="str">
            <v>602</v>
          </cell>
          <cell r="F154" t="str">
            <v>N000</v>
          </cell>
          <cell r="G154" t="str">
            <v>112</v>
          </cell>
          <cell r="H154" t="str">
            <v>1103</v>
          </cell>
          <cell r="I154" t="str">
            <v>CF33892</v>
          </cell>
          <cell r="J154" t="str">
            <v>27ZA</v>
          </cell>
          <cell r="K154" t="str">
            <v>2</v>
          </cell>
          <cell r="L154">
            <v>12</v>
          </cell>
          <cell r="M154">
            <v>0</v>
          </cell>
          <cell r="N154">
            <v>2982.9</v>
          </cell>
          <cell r="O154" t="str">
            <v>M</v>
          </cell>
          <cell r="P154" t="str">
            <v>00000000</v>
          </cell>
          <cell r="Q154">
            <v>579.4</v>
          </cell>
          <cell r="R154">
            <v>430.86</v>
          </cell>
          <cell r="S154">
            <v>82.86</v>
          </cell>
          <cell r="T154">
            <v>380.32</v>
          </cell>
          <cell r="U154">
            <v>149.15</v>
          </cell>
          <cell r="V154">
            <v>64.12</v>
          </cell>
          <cell r="W154">
            <v>59.66</v>
          </cell>
          <cell r="X154">
            <v>66.08</v>
          </cell>
          <cell r="Y154">
            <v>0</v>
          </cell>
          <cell r="Z154">
            <v>87.9</v>
          </cell>
          <cell r="AA154">
            <v>77</v>
          </cell>
          <cell r="AB154">
            <v>96</v>
          </cell>
          <cell r="AC154">
            <v>80</v>
          </cell>
          <cell r="AD154">
            <v>13.49</v>
          </cell>
          <cell r="AE154">
            <v>0</v>
          </cell>
          <cell r="AF154">
            <v>0</v>
          </cell>
          <cell r="AG154">
            <v>0</v>
          </cell>
          <cell r="AH154">
            <v>0</v>
          </cell>
          <cell r="AI154">
            <v>0</v>
          </cell>
          <cell r="AJ154">
            <v>0</v>
          </cell>
          <cell r="AK154">
            <v>0</v>
          </cell>
          <cell r="AL154">
            <v>0</v>
          </cell>
          <cell r="AM154">
            <v>0</v>
          </cell>
          <cell r="AN154">
            <v>0</v>
          </cell>
          <cell r="AY154">
            <v>741562.56</v>
          </cell>
        </row>
        <row r="155">
          <cell r="A155">
            <v>2</v>
          </cell>
          <cell r="B155" t="str">
            <v>12</v>
          </cell>
          <cell r="C155" t="str">
            <v>000</v>
          </cell>
          <cell r="D155" t="str">
            <v>1</v>
          </cell>
          <cell r="E155" t="str">
            <v>420</v>
          </cell>
          <cell r="F155" t="str">
            <v>N000</v>
          </cell>
          <cell r="G155" t="str">
            <v>200</v>
          </cell>
          <cell r="H155" t="str">
            <v>1103</v>
          </cell>
          <cell r="I155" t="str">
            <v>A01803</v>
          </cell>
          <cell r="J155" t="str">
            <v>19</v>
          </cell>
          <cell r="K155" t="str">
            <v>2</v>
          </cell>
          <cell r="L155">
            <v>9</v>
          </cell>
          <cell r="M155">
            <v>0</v>
          </cell>
          <cell r="N155">
            <v>2120.3000000000002</v>
          </cell>
          <cell r="O155" t="str">
            <v>M</v>
          </cell>
          <cell r="P155" t="str">
            <v>00000000</v>
          </cell>
          <cell r="Q155">
            <v>0</v>
          </cell>
          <cell r="R155">
            <v>306.27</v>
          </cell>
          <cell r="S155">
            <v>58.9</v>
          </cell>
          <cell r="T155">
            <v>270.33999999999997</v>
          </cell>
          <cell r="U155">
            <v>106.02</v>
          </cell>
          <cell r="V155">
            <v>38.17</v>
          </cell>
          <cell r="W155">
            <v>42.41</v>
          </cell>
          <cell r="X155">
            <v>136</v>
          </cell>
          <cell r="Y155">
            <v>0</v>
          </cell>
          <cell r="Z155">
            <v>57.49</v>
          </cell>
          <cell r="AA155">
            <v>77</v>
          </cell>
          <cell r="AB155">
            <v>96</v>
          </cell>
          <cell r="AC155">
            <v>80</v>
          </cell>
          <cell r="AD155">
            <v>13.49</v>
          </cell>
          <cell r="AE155">
            <v>0</v>
          </cell>
          <cell r="AF155">
            <v>0</v>
          </cell>
          <cell r="AG155">
            <v>0</v>
          </cell>
          <cell r="AH155">
            <v>0</v>
          </cell>
          <cell r="AI155">
            <v>0</v>
          </cell>
          <cell r="AJ155">
            <v>0</v>
          </cell>
          <cell r="AK155">
            <v>0</v>
          </cell>
          <cell r="AL155">
            <v>0</v>
          </cell>
          <cell r="AM155">
            <v>0</v>
          </cell>
          <cell r="AN155">
            <v>0</v>
          </cell>
          <cell r="AY155">
            <v>367458.12</v>
          </cell>
        </row>
        <row r="156">
          <cell r="A156">
            <v>2</v>
          </cell>
          <cell r="B156" t="str">
            <v>12</v>
          </cell>
          <cell r="C156" t="str">
            <v>000</v>
          </cell>
          <cell r="D156" t="str">
            <v>1</v>
          </cell>
          <cell r="E156" t="str">
            <v>101</v>
          </cell>
          <cell r="F156" t="str">
            <v>N000</v>
          </cell>
          <cell r="G156" t="str">
            <v>200</v>
          </cell>
          <cell r="H156" t="str">
            <v>1103</v>
          </cell>
          <cell r="I156" t="str">
            <v>A01805</v>
          </cell>
          <cell r="J156" t="str">
            <v>21</v>
          </cell>
          <cell r="K156" t="str">
            <v>2</v>
          </cell>
          <cell r="L156">
            <v>4</v>
          </cell>
          <cell r="M156">
            <v>0</v>
          </cell>
          <cell r="N156">
            <v>2238.1999999999998</v>
          </cell>
          <cell r="O156" t="str">
            <v>M</v>
          </cell>
          <cell r="P156" t="str">
            <v>00000000</v>
          </cell>
          <cell r="Q156">
            <v>0</v>
          </cell>
          <cell r="R156">
            <v>323.3</v>
          </cell>
          <cell r="S156">
            <v>62.17</v>
          </cell>
          <cell r="T156">
            <v>285.37</v>
          </cell>
          <cell r="U156">
            <v>111.91</v>
          </cell>
          <cell r="V156">
            <v>40.29</v>
          </cell>
          <cell r="W156">
            <v>44.76</v>
          </cell>
          <cell r="X156">
            <v>82</v>
          </cell>
          <cell r="Y156">
            <v>0</v>
          </cell>
          <cell r="Z156">
            <v>59.17</v>
          </cell>
          <cell r="AA156">
            <v>77</v>
          </cell>
          <cell r="AB156">
            <v>96</v>
          </cell>
          <cell r="AC156">
            <v>80</v>
          </cell>
          <cell r="AD156">
            <v>13.49</v>
          </cell>
          <cell r="AE156">
            <v>0</v>
          </cell>
          <cell r="AF156">
            <v>0</v>
          </cell>
          <cell r="AG156">
            <v>0</v>
          </cell>
          <cell r="AH156">
            <v>0</v>
          </cell>
          <cell r="AI156">
            <v>0</v>
          </cell>
          <cell r="AJ156">
            <v>0</v>
          </cell>
          <cell r="AK156">
            <v>0</v>
          </cell>
          <cell r="AL156">
            <v>0</v>
          </cell>
          <cell r="AM156">
            <v>0</v>
          </cell>
          <cell r="AN156">
            <v>0</v>
          </cell>
          <cell r="AY156">
            <v>168655.68</v>
          </cell>
        </row>
        <row r="157">
          <cell r="A157">
            <v>2</v>
          </cell>
          <cell r="B157" t="str">
            <v>12</v>
          </cell>
          <cell r="C157" t="str">
            <v>000</v>
          </cell>
          <cell r="D157" t="str">
            <v>1</v>
          </cell>
          <cell r="E157" t="str">
            <v>420</v>
          </cell>
          <cell r="F157" t="str">
            <v>N000</v>
          </cell>
          <cell r="G157" t="str">
            <v>200</v>
          </cell>
          <cell r="H157" t="str">
            <v>1103</v>
          </cell>
          <cell r="I157" t="str">
            <v>A01805</v>
          </cell>
          <cell r="J157" t="str">
            <v>21</v>
          </cell>
          <cell r="K157" t="str">
            <v>2</v>
          </cell>
          <cell r="L157">
            <v>30</v>
          </cell>
          <cell r="M157">
            <v>0</v>
          </cell>
          <cell r="N157">
            <v>2238.1999999999998</v>
          </cell>
          <cell r="O157" t="str">
            <v>M</v>
          </cell>
          <cell r="P157" t="str">
            <v>00000000</v>
          </cell>
          <cell r="Q157">
            <v>0</v>
          </cell>
          <cell r="R157">
            <v>323.3</v>
          </cell>
          <cell r="S157">
            <v>62.17</v>
          </cell>
          <cell r="T157">
            <v>285.37</v>
          </cell>
          <cell r="U157">
            <v>111.91</v>
          </cell>
          <cell r="V157">
            <v>40.29</v>
          </cell>
          <cell r="W157">
            <v>44.76</v>
          </cell>
          <cell r="X157">
            <v>114.4</v>
          </cell>
          <cell r="Y157">
            <v>0</v>
          </cell>
          <cell r="Z157">
            <v>59.82</v>
          </cell>
          <cell r="AA157">
            <v>77</v>
          </cell>
          <cell r="AB157">
            <v>96</v>
          </cell>
          <cell r="AC157">
            <v>80</v>
          </cell>
          <cell r="AD157">
            <v>13.49</v>
          </cell>
          <cell r="AE157">
            <v>0</v>
          </cell>
          <cell r="AF157">
            <v>0</v>
          </cell>
          <cell r="AG157">
            <v>0</v>
          </cell>
          <cell r="AH157">
            <v>0</v>
          </cell>
          <cell r="AI157">
            <v>0</v>
          </cell>
          <cell r="AJ157">
            <v>0</v>
          </cell>
          <cell r="AK157">
            <v>0</v>
          </cell>
          <cell r="AL157">
            <v>0</v>
          </cell>
          <cell r="AM157">
            <v>0</v>
          </cell>
          <cell r="AN157">
            <v>0</v>
          </cell>
          <cell r="AY157">
            <v>1276815.6000000001</v>
          </cell>
        </row>
        <row r="158">
          <cell r="A158">
            <v>2</v>
          </cell>
          <cell r="B158" t="str">
            <v>12</v>
          </cell>
          <cell r="C158" t="str">
            <v>000</v>
          </cell>
          <cell r="D158" t="str">
            <v>1</v>
          </cell>
          <cell r="E158" t="str">
            <v>101</v>
          </cell>
          <cell r="F158" t="str">
            <v>N000</v>
          </cell>
          <cell r="G158" t="str">
            <v>200</v>
          </cell>
          <cell r="H158" t="str">
            <v>1103</v>
          </cell>
          <cell r="I158" t="str">
            <v>A01806</v>
          </cell>
          <cell r="J158" t="str">
            <v>25</v>
          </cell>
          <cell r="K158" t="str">
            <v>2</v>
          </cell>
          <cell r="L158">
            <v>16</v>
          </cell>
          <cell r="M158">
            <v>0</v>
          </cell>
          <cell r="N158">
            <v>2572.4</v>
          </cell>
          <cell r="O158" t="str">
            <v>M</v>
          </cell>
          <cell r="P158" t="str">
            <v>00000000</v>
          </cell>
          <cell r="Q158">
            <v>0</v>
          </cell>
          <cell r="R158">
            <v>371.57</v>
          </cell>
          <cell r="S158">
            <v>71.459999999999994</v>
          </cell>
          <cell r="T158">
            <v>327.98</v>
          </cell>
          <cell r="U158">
            <v>128.62</v>
          </cell>
          <cell r="V158">
            <v>46.3</v>
          </cell>
          <cell r="W158">
            <v>51.45</v>
          </cell>
          <cell r="X158">
            <v>61.38</v>
          </cell>
          <cell r="Y158">
            <v>0</v>
          </cell>
          <cell r="Z158">
            <v>66.599999999999994</v>
          </cell>
          <cell r="AA158">
            <v>77</v>
          </cell>
          <cell r="AB158">
            <v>96</v>
          </cell>
          <cell r="AC158">
            <v>80</v>
          </cell>
          <cell r="AD158">
            <v>13.49</v>
          </cell>
          <cell r="AE158">
            <v>0</v>
          </cell>
          <cell r="AF158">
            <v>0</v>
          </cell>
          <cell r="AG158">
            <v>0</v>
          </cell>
          <cell r="AH158">
            <v>0</v>
          </cell>
          <cell r="AI158">
            <v>0</v>
          </cell>
          <cell r="AJ158">
            <v>0</v>
          </cell>
          <cell r="AK158">
            <v>0</v>
          </cell>
          <cell r="AL158">
            <v>0</v>
          </cell>
          <cell r="AM158">
            <v>0</v>
          </cell>
          <cell r="AN158">
            <v>0</v>
          </cell>
          <cell r="AY158">
            <v>761136</v>
          </cell>
        </row>
        <row r="159">
          <cell r="A159">
            <v>2</v>
          </cell>
          <cell r="B159" t="str">
            <v>12</v>
          </cell>
          <cell r="C159" t="str">
            <v>000</v>
          </cell>
          <cell r="D159" t="str">
            <v>1</v>
          </cell>
          <cell r="E159" t="str">
            <v>420</v>
          </cell>
          <cell r="F159" t="str">
            <v>N000</v>
          </cell>
          <cell r="G159" t="str">
            <v>200</v>
          </cell>
          <cell r="H159" t="str">
            <v>1103</v>
          </cell>
          <cell r="I159" t="str">
            <v>A01806</v>
          </cell>
          <cell r="J159" t="str">
            <v>25</v>
          </cell>
          <cell r="K159" t="str">
            <v>2</v>
          </cell>
          <cell r="L159">
            <v>8</v>
          </cell>
          <cell r="M159">
            <v>0</v>
          </cell>
          <cell r="N159">
            <v>2572.4</v>
          </cell>
          <cell r="O159" t="str">
            <v>M</v>
          </cell>
          <cell r="P159" t="str">
            <v>00000000</v>
          </cell>
          <cell r="Q159">
            <v>0</v>
          </cell>
          <cell r="R159">
            <v>371.57</v>
          </cell>
          <cell r="S159">
            <v>71.459999999999994</v>
          </cell>
          <cell r="T159">
            <v>327.98</v>
          </cell>
          <cell r="U159">
            <v>128.62</v>
          </cell>
          <cell r="V159">
            <v>46.3</v>
          </cell>
          <cell r="W159">
            <v>51.45</v>
          </cell>
          <cell r="X159">
            <v>0</v>
          </cell>
          <cell r="Y159">
            <v>0</v>
          </cell>
          <cell r="Z159">
            <v>65.37</v>
          </cell>
          <cell r="AA159">
            <v>77</v>
          </cell>
          <cell r="AB159">
            <v>96</v>
          </cell>
          <cell r="AC159">
            <v>80</v>
          </cell>
          <cell r="AD159">
            <v>13.49</v>
          </cell>
          <cell r="AE159">
            <v>0</v>
          </cell>
          <cell r="AF159">
            <v>0</v>
          </cell>
          <cell r="AG159">
            <v>0</v>
          </cell>
          <cell r="AH159">
            <v>0</v>
          </cell>
          <cell r="AI159">
            <v>0</v>
          </cell>
          <cell r="AJ159">
            <v>0</v>
          </cell>
          <cell r="AK159">
            <v>0</v>
          </cell>
          <cell r="AL159">
            <v>0</v>
          </cell>
          <cell r="AM159">
            <v>0</v>
          </cell>
          <cell r="AN159">
            <v>0</v>
          </cell>
          <cell r="AY159">
            <v>374557.44</v>
          </cell>
        </row>
        <row r="160">
          <cell r="A160">
            <v>2</v>
          </cell>
          <cell r="B160" t="str">
            <v>12</v>
          </cell>
          <cell r="C160" t="str">
            <v>000</v>
          </cell>
          <cell r="D160" t="str">
            <v>1</v>
          </cell>
          <cell r="E160" t="str">
            <v>101</v>
          </cell>
          <cell r="F160" t="str">
            <v>N000</v>
          </cell>
          <cell r="G160" t="str">
            <v>200</v>
          </cell>
          <cell r="H160" t="str">
            <v>1103</v>
          </cell>
          <cell r="I160" t="str">
            <v>A01807</v>
          </cell>
          <cell r="J160" t="str">
            <v>27</v>
          </cell>
          <cell r="K160" t="str">
            <v>2</v>
          </cell>
          <cell r="L160">
            <v>18</v>
          </cell>
          <cell r="M160">
            <v>0</v>
          </cell>
          <cell r="N160">
            <v>2817.8</v>
          </cell>
          <cell r="O160" t="str">
            <v>M</v>
          </cell>
          <cell r="P160" t="str">
            <v>00000000</v>
          </cell>
          <cell r="Q160">
            <v>0</v>
          </cell>
          <cell r="R160">
            <v>407.02</v>
          </cell>
          <cell r="S160">
            <v>78.27</v>
          </cell>
          <cell r="T160">
            <v>359.27</v>
          </cell>
          <cell r="U160">
            <v>140.88999999999999</v>
          </cell>
          <cell r="V160">
            <v>50.72</v>
          </cell>
          <cell r="W160">
            <v>56.36</v>
          </cell>
          <cell r="X160">
            <v>0</v>
          </cell>
          <cell r="Y160">
            <v>0</v>
          </cell>
          <cell r="Z160">
            <v>71.12</v>
          </cell>
          <cell r="AA160">
            <v>77</v>
          </cell>
          <cell r="AB160">
            <v>96</v>
          </cell>
          <cell r="AC160">
            <v>80</v>
          </cell>
          <cell r="AD160">
            <v>13.49</v>
          </cell>
          <cell r="AE160">
            <v>0</v>
          </cell>
          <cell r="AF160">
            <v>0</v>
          </cell>
          <cell r="AG160">
            <v>0</v>
          </cell>
          <cell r="AH160">
            <v>0</v>
          </cell>
          <cell r="AI160">
            <v>0</v>
          </cell>
          <cell r="AJ160">
            <v>0</v>
          </cell>
          <cell r="AK160">
            <v>0</v>
          </cell>
          <cell r="AL160">
            <v>0</v>
          </cell>
          <cell r="AM160">
            <v>0</v>
          </cell>
          <cell r="AN160">
            <v>0</v>
          </cell>
          <cell r="AY160">
            <v>917555.04</v>
          </cell>
        </row>
        <row r="161">
          <cell r="A161">
            <v>2</v>
          </cell>
          <cell r="B161" t="str">
            <v>12</v>
          </cell>
          <cell r="C161" t="str">
            <v>000</v>
          </cell>
          <cell r="D161" t="str">
            <v>1</v>
          </cell>
          <cell r="E161" t="str">
            <v>420</v>
          </cell>
          <cell r="F161" t="str">
            <v>N000</v>
          </cell>
          <cell r="G161" t="str">
            <v>200</v>
          </cell>
          <cell r="H161" t="str">
            <v>1103</v>
          </cell>
          <cell r="I161" t="str">
            <v>A01807</v>
          </cell>
          <cell r="J161" t="str">
            <v>27</v>
          </cell>
          <cell r="K161" t="str">
            <v>2</v>
          </cell>
          <cell r="L161">
            <v>66</v>
          </cell>
          <cell r="M161">
            <v>0</v>
          </cell>
          <cell r="N161">
            <v>2817.8</v>
          </cell>
          <cell r="O161" t="str">
            <v>M</v>
          </cell>
          <cell r="P161" t="str">
            <v>00000000</v>
          </cell>
          <cell r="Q161">
            <v>0</v>
          </cell>
          <cell r="R161">
            <v>407.02</v>
          </cell>
          <cell r="S161">
            <v>78.27</v>
          </cell>
          <cell r="T161">
            <v>359.27</v>
          </cell>
          <cell r="U161">
            <v>140.88999999999999</v>
          </cell>
          <cell r="V161">
            <v>50.72</v>
          </cell>
          <cell r="W161">
            <v>56.36</v>
          </cell>
          <cell r="X161">
            <v>111</v>
          </cell>
          <cell r="Y161">
            <v>0</v>
          </cell>
          <cell r="Z161">
            <v>73.34</v>
          </cell>
          <cell r="AA161">
            <v>77</v>
          </cell>
          <cell r="AB161">
            <v>96</v>
          </cell>
          <cell r="AC161">
            <v>80</v>
          </cell>
          <cell r="AD161">
            <v>13.49</v>
          </cell>
          <cell r="AE161">
            <v>0</v>
          </cell>
          <cell r="AF161">
            <v>0</v>
          </cell>
          <cell r="AG161">
            <v>0</v>
          </cell>
          <cell r="AH161">
            <v>0</v>
          </cell>
          <cell r="AI161">
            <v>0</v>
          </cell>
          <cell r="AJ161">
            <v>0</v>
          </cell>
          <cell r="AK161">
            <v>0</v>
          </cell>
          <cell r="AL161">
            <v>0</v>
          </cell>
          <cell r="AM161">
            <v>0</v>
          </cell>
          <cell r="AN161">
            <v>0</v>
          </cell>
          <cell r="AY161">
            <v>3454038.72</v>
          </cell>
        </row>
        <row r="162">
          <cell r="A162">
            <v>2</v>
          </cell>
          <cell r="B162" t="str">
            <v>12</v>
          </cell>
          <cell r="C162" t="str">
            <v>000</v>
          </cell>
          <cell r="D162" t="str">
            <v>1</v>
          </cell>
          <cell r="E162" t="str">
            <v>101</v>
          </cell>
          <cell r="F162" t="str">
            <v>N000</v>
          </cell>
          <cell r="G162" t="str">
            <v>200</v>
          </cell>
          <cell r="H162" t="str">
            <v>1103</v>
          </cell>
          <cell r="I162" t="str">
            <v>A03803</v>
          </cell>
          <cell r="J162" t="str">
            <v>20</v>
          </cell>
          <cell r="K162" t="str">
            <v>2</v>
          </cell>
          <cell r="L162">
            <v>2</v>
          </cell>
          <cell r="M162">
            <v>0</v>
          </cell>
          <cell r="N162">
            <v>2138.85</v>
          </cell>
          <cell r="O162" t="str">
            <v>M</v>
          </cell>
          <cell r="P162" t="str">
            <v>00000000</v>
          </cell>
          <cell r="Q162">
            <v>0</v>
          </cell>
          <cell r="R162">
            <v>308.94</v>
          </cell>
          <cell r="S162">
            <v>59.41</v>
          </cell>
          <cell r="T162">
            <v>272.7</v>
          </cell>
          <cell r="U162">
            <v>106.94</v>
          </cell>
          <cell r="V162">
            <v>38.5</v>
          </cell>
          <cell r="W162">
            <v>42.78</v>
          </cell>
          <cell r="X162">
            <v>55</v>
          </cell>
          <cell r="Y162">
            <v>0</v>
          </cell>
          <cell r="Z162">
            <v>56.3</v>
          </cell>
          <cell r="AA162">
            <v>77</v>
          </cell>
          <cell r="AB162">
            <v>96</v>
          </cell>
          <cell r="AC162">
            <v>80</v>
          </cell>
          <cell r="AD162">
            <v>13.49</v>
          </cell>
          <cell r="AE162">
            <v>0</v>
          </cell>
          <cell r="AF162">
            <v>0</v>
          </cell>
          <cell r="AG162">
            <v>0</v>
          </cell>
          <cell r="AH162">
            <v>0</v>
          </cell>
          <cell r="AI162">
            <v>0</v>
          </cell>
          <cell r="AJ162">
            <v>0</v>
          </cell>
          <cell r="AK162">
            <v>0</v>
          </cell>
          <cell r="AL162">
            <v>0</v>
          </cell>
          <cell r="AM162">
            <v>0</v>
          </cell>
          <cell r="AN162">
            <v>0</v>
          </cell>
          <cell r="AY162">
            <v>80301.84</v>
          </cell>
        </row>
        <row r="163">
          <cell r="A163">
            <v>2</v>
          </cell>
          <cell r="B163" t="str">
            <v>12</v>
          </cell>
          <cell r="C163" t="str">
            <v>000</v>
          </cell>
          <cell r="D163" t="str">
            <v>1</v>
          </cell>
          <cell r="E163" t="str">
            <v>420</v>
          </cell>
          <cell r="F163" t="str">
            <v>N000</v>
          </cell>
          <cell r="G163" t="str">
            <v>200</v>
          </cell>
          <cell r="H163" t="str">
            <v>1103</v>
          </cell>
          <cell r="I163" t="str">
            <v>A03803</v>
          </cell>
          <cell r="J163" t="str">
            <v>20</v>
          </cell>
          <cell r="K163" t="str">
            <v>2</v>
          </cell>
          <cell r="L163">
            <v>9</v>
          </cell>
          <cell r="M163">
            <v>0</v>
          </cell>
          <cell r="N163">
            <v>2138.85</v>
          </cell>
          <cell r="O163" t="str">
            <v>M</v>
          </cell>
          <cell r="P163" t="str">
            <v>00000000</v>
          </cell>
          <cell r="Q163">
            <v>0</v>
          </cell>
          <cell r="R163">
            <v>308.94</v>
          </cell>
          <cell r="S163">
            <v>59.41</v>
          </cell>
          <cell r="T163">
            <v>272.7</v>
          </cell>
          <cell r="U163">
            <v>106.94</v>
          </cell>
          <cell r="V163">
            <v>38.5</v>
          </cell>
          <cell r="W163">
            <v>42.78</v>
          </cell>
          <cell r="X163">
            <v>0</v>
          </cell>
          <cell r="Y163">
            <v>0</v>
          </cell>
          <cell r="Z163">
            <v>55.2</v>
          </cell>
          <cell r="AA163">
            <v>77</v>
          </cell>
          <cell r="AB163">
            <v>96</v>
          </cell>
          <cell r="AC163">
            <v>80</v>
          </cell>
          <cell r="AD163">
            <v>13.49</v>
          </cell>
          <cell r="AE163">
            <v>0</v>
          </cell>
          <cell r="AF163">
            <v>0</v>
          </cell>
          <cell r="AG163">
            <v>0</v>
          </cell>
          <cell r="AH163">
            <v>0</v>
          </cell>
          <cell r="AI163">
            <v>0</v>
          </cell>
          <cell r="AJ163">
            <v>0</v>
          </cell>
          <cell r="AK163">
            <v>0</v>
          </cell>
          <cell r="AL163">
            <v>0</v>
          </cell>
          <cell r="AM163">
            <v>0</v>
          </cell>
          <cell r="AN163">
            <v>0</v>
          </cell>
          <cell r="AY163">
            <v>355299.48</v>
          </cell>
        </row>
        <row r="164">
          <cell r="A164">
            <v>2</v>
          </cell>
          <cell r="B164" t="str">
            <v>12</v>
          </cell>
          <cell r="C164" t="str">
            <v>000</v>
          </cell>
          <cell r="D164" t="str">
            <v>1</v>
          </cell>
          <cell r="E164" t="str">
            <v>101</v>
          </cell>
          <cell r="F164" t="str">
            <v>N000</v>
          </cell>
          <cell r="G164" t="str">
            <v>200</v>
          </cell>
          <cell r="H164" t="str">
            <v>1103</v>
          </cell>
          <cell r="I164" t="str">
            <v>A03804</v>
          </cell>
          <cell r="J164" t="str">
            <v>23</v>
          </cell>
          <cell r="K164" t="str">
            <v>2</v>
          </cell>
          <cell r="L164">
            <v>16</v>
          </cell>
          <cell r="M164">
            <v>0</v>
          </cell>
          <cell r="N164">
            <v>2451.25</v>
          </cell>
          <cell r="O164" t="str">
            <v>M</v>
          </cell>
          <cell r="P164" t="str">
            <v>00000000</v>
          </cell>
          <cell r="Q164">
            <v>0</v>
          </cell>
          <cell r="R164">
            <v>354.07</v>
          </cell>
          <cell r="S164">
            <v>68.09</v>
          </cell>
          <cell r="T164">
            <v>312.52999999999997</v>
          </cell>
          <cell r="U164">
            <v>122.56</v>
          </cell>
          <cell r="V164">
            <v>44.12</v>
          </cell>
          <cell r="W164">
            <v>49.02</v>
          </cell>
          <cell r="X164">
            <v>83.69</v>
          </cell>
          <cell r="Y164">
            <v>0</v>
          </cell>
          <cell r="Z164">
            <v>64.2</v>
          </cell>
          <cell r="AA164">
            <v>77</v>
          </cell>
          <cell r="AB164">
            <v>96</v>
          </cell>
          <cell r="AC164">
            <v>80</v>
          </cell>
          <cell r="AD164">
            <v>13.49</v>
          </cell>
          <cell r="AE164">
            <v>0</v>
          </cell>
          <cell r="AF164">
            <v>0</v>
          </cell>
          <cell r="AG164">
            <v>0</v>
          </cell>
          <cell r="AH164">
            <v>0</v>
          </cell>
          <cell r="AI164">
            <v>0</v>
          </cell>
          <cell r="AJ164">
            <v>0</v>
          </cell>
          <cell r="AK164">
            <v>0</v>
          </cell>
          <cell r="AL164">
            <v>0</v>
          </cell>
          <cell r="AM164">
            <v>0</v>
          </cell>
          <cell r="AN164">
            <v>0</v>
          </cell>
          <cell r="AY164">
            <v>732675.84</v>
          </cell>
        </row>
        <row r="165">
          <cell r="A165">
            <v>2</v>
          </cell>
          <cell r="B165" t="str">
            <v>12</v>
          </cell>
          <cell r="C165" t="str">
            <v>000</v>
          </cell>
          <cell r="D165" t="str">
            <v>1</v>
          </cell>
          <cell r="E165" t="str">
            <v>420</v>
          </cell>
          <cell r="F165" t="str">
            <v>N000</v>
          </cell>
          <cell r="G165" t="str">
            <v>200</v>
          </cell>
          <cell r="H165" t="str">
            <v>1103</v>
          </cell>
          <cell r="I165" t="str">
            <v>A03804</v>
          </cell>
          <cell r="J165" t="str">
            <v>23</v>
          </cell>
          <cell r="K165" t="str">
            <v>2</v>
          </cell>
          <cell r="L165">
            <v>14</v>
          </cell>
          <cell r="M165">
            <v>0</v>
          </cell>
          <cell r="N165">
            <v>2451.25</v>
          </cell>
          <cell r="O165" t="str">
            <v>M</v>
          </cell>
          <cell r="P165" t="str">
            <v>00000000</v>
          </cell>
          <cell r="Q165">
            <v>0</v>
          </cell>
          <cell r="R165">
            <v>354.07</v>
          </cell>
          <cell r="S165">
            <v>68.09</v>
          </cell>
          <cell r="T165">
            <v>312.52999999999997</v>
          </cell>
          <cell r="U165">
            <v>122.56</v>
          </cell>
          <cell r="V165">
            <v>44.12</v>
          </cell>
          <cell r="W165">
            <v>49.02</v>
          </cell>
          <cell r="X165">
            <v>0</v>
          </cell>
          <cell r="Y165">
            <v>0</v>
          </cell>
          <cell r="Z165">
            <v>62.53</v>
          </cell>
          <cell r="AA165">
            <v>77</v>
          </cell>
          <cell r="AB165">
            <v>96</v>
          </cell>
          <cell r="AC165">
            <v>80</v>
          </cell>
          <cell r="AD165">
            <v>13.49</v>
          </cell>
          <cell r="AE165">
            <v>0</v>
          </cell>
          <cell r="AF165">
            <v>0</v>
          </cell>
          <cell r="AG165">
            <v>0</v>
          </cell>
          <cell r="AH165">
            <v>0</v>
          </cell>
          <cell r="AI165">
            <v>0</v>
          </cell>
          <cell r="AJ165">
            <v>0</v>
          </cell>
          <cell r="AK165">
            <v>0</v>
          </cell>
          <cell r="AL165">
            <v>0</v>
          </cell>
          <cell r="AM165">
            <v>0</v>
          </cell>
          <cell r="AN165">
            <v>0</v>
          </cell>
          <cell r="AY165">
            <v>626750.88</v>
          </cell>
        </row>
        <row r="166">
          <cell r="A166">
            <v>2</v>
          </cell>
          <cell r="B166" t="str">
            <v>12</v>
          </cell>
          <cell r="C166" t="str">
            <v>000</v>
          </cell>
          <cell r="D166" t="str">
            <v>1</v>
          </cell>
          <cell r="E166" t="str">
            <v>101</v>
          </cell>
          <cell r="F166" t="str">
            <v>N000</v>
          </cell>
          <cell r="G166" t="str">
            <v>200</v>
          </cell>
          <cell r="H166" t="str">
            <v>1103</v>
          </cell>
          <cell r="I166" t="str">
            <v>CFMC03</v>
          </cell>
          <cell r="J166" t="str">
            <v>MC03</v>
          </cell>
          <cell r="K166" t="str">
            <v>1</v>
          </cell>
          <cell r="L166">
            <v>2</v>
          </cell>
          <cell r="M166">
            <v>0</v>
          </cell>
          <cell r="N166">
            <v>4311.3999999999996</v>
          </cell>
          <cell r="O166" t="str">
            <v>M</v>
          </cell>
          <cell r="P166" t="str">
            <v>00000000</v>
          </cell>
          <cell r="Q166">
            <v>11306.9</v>
          </cell>
          <cell r="R166">
            <v>622.76</v>
          </cell>
          <cell r="S166">
            <v>119.76</v>
          </cell>
          <cell r="T166">
            <v>549.70000000000005</v>
          </cell>
          <cell r="U166">
            <v>215.57</v>
          </cell>
          <cell r="V166">
            <v>281.13</v>
          </cell>
          <cell r="W166">
            <v>86.23</v>
          </cell>
          <cell r="X166">
            <v>0</v>
          </cell>
          <cell r="Y166">
            <v>780.91</v>
          </cell>
          <cell r="Z166">
            <v>328.76</v>
          </cell>
          <cell r="AA166">
            <v>77</v>
          </cell>
          <cell r="AB166">
            <v>0</v>
          </cell>
          <cell r="AC166">
            <v>0</v>
          </cell>
          <cell r="AD166">
            <v>13.49</v>
          </cell>
          <cell r="AE166">
            <v>0</v>
          </cell>
          <cell r="AF166">
            <v>0</v>
          </cell>
          <cell r="AG166">
            <v>0</v>
          </cell>
          <cell r="AH166">
            <v>0</v>
          </cell>
          <cell r="AI166">
            <v>0</v>
          </cell>
          <cell r="AJ166">
            <v>0</v>
          </cell>
          <cell r="AK166">
            <v>0</v>
          </cell>
          <cell r="AL166">
            <v>0</v>
          </cell>
          <cell r="AM166">
            <v>0</v>
          </cell>
          <cell r="AN166">
            <v>0</v>
          </cell>
          <cell r="AY166">
            <v>448646.64</v>
          </cell>
        </row>
        <row r="167">
          <cell r="A167">
            <v>2</v>
          </cell>
          <cell r="B167" t="str">
            <v>12</v>
          </cell>
          <cell r="C167" t="str">
            <v>000</v>
          </cell>
          <cell r="D167" t="str">
            <v>1</v>
          </cell>
          <cell r="E167" t="str">
            <v>101</v>
          </cell>
          <cell r="F167" t="str">
            <v>N000</v>
          </cell>
          <cell r="G167" t="str">
            <v>200</v>
          </cell>
          <cell r="H167" t="str">
            <v>1103</v>
          </cell>
          <cell r="I167" t="str">
            <v>CFMC07</v>
          </cell>
          <cell r="J167" t="str">
            <v>MC07</v>
          </cell>
          <cell r="K167" t="str">
            <v>1</v>
          </cell>
          <cell r="L167">
            <v>1</v>
          </cell>
          <cell r="M167">
            <v>0</v>
          </cell>
          <cell r="N167">
            <v>3631.8</v>
          </cell>
          <cell r="O167" t="str">
            <v>M</v>
          </cell>
          <cell r="P167" t="str">
            <v>00000000</v>
          </cell>
          <cell r="Q167">
            <v>8731.1</v>
          </cell>
          <cell r="R167">
            <v>524.59</v>
          </cell>
          <cell r="S167">
            <v>100.88</v>
          </cell>
          <cell r="T167">
            <v>463.05</v>
          </cell>
          <cell r="U167">
            <v>181.59</v>
          </cell>
          <cell r="V167">
            <v>222.53</v>
          </cell>
          <cell r="W167">
            <v>72.64</v>
          </cell>
          <cell r="X167">
            <v>0</v>
          </cell>
          <cell r="Y167">
            <v>618.15</v>
          </cell>
          <cell r="Z167">
            <v>261.37</v>
          </cell>
          <cell r="AA167">
            <v>77</v>
          </cell>
          <cell r="AB167">
            <v>0</v>
          </cell>
          <cell r="AC167">
            <v>0</v>
          </cell>
          <cell r="AD167">
            <v>13.49</v>
          </cell>
          <cell r="AE167">
            <v>3.03</v>
          </cell>
          <cell r="AF167">
            <v>0</v>
          </cell>
          <cell r="AG167">
            <v>0</v>
          </cell>
          <cell r="AH167">
            <v>0</v>
          </cell>
          <cell r="AI167">
            <v>0</v>
          </cell>
          <cell r="AJ167">
            <v>0</v>
          </cell>
          <cell r="AK167">
            <v>0</v>
          </cell>
          <cell r="AL167">
            <v>0</v>
          </cell>
          <cell r="AM167">
            <v>0</v>
          </cell>
          <cell r="AN167">
            <v>0</v>
          </cell>
          <cell r="AY167">
            <v>178814.64</v>
          </cell>
        </row>
        <row r="168">
          <cell r="A168">
            <v>2</v>
          </cell>
          <cell r="B168" t="str">
            <v>12</v>
          </cell>
          <cell r="C168" t="str">
            <v>000</v>
          </cell>
          <cell r="D168" t="str">
            <v>1</v>
          </cell>
          <cell r="E168" t="str">
            <v>101</v>
          </cell>
          <cell r="F168" t="str">
            <v>N000</v>
          </cell>
          <cell r="G168" t="str">
            <v>200</v>
          </cell>
          <cell r="H168" t="str">
            <v>1103</v>
          </cell>
          <cell r="I168" t="str">
            <v>CFMD01</v>
          </cell>
          <cell r="J168" t="str">
            <v>MD01</v>
          </cell>
          <cell r="K168" t="str">
            <v>1</v>
          </cell>
          <cell r="L168">
            <v>1</v>
          </cell>
          <cell r="M168">
            <v>0</v>
          </cell>
          <cell r="N168">
            <v>19938.849999999999</v>
          </cell>
          <cell r="O168" t="str">
            <v>M</v>
          </cell>
          <cell r="P168" t="str">
            <v>00000000</v>
          </cell>
          <cell r="Q168">
            <v>125984.15</v>
          </cell>
          <cell r="R168">
            <v>2880.06</v>
          </cell>
          <cell r="S168">
            <v>553.86</v>
          </cell>
          <cell r="T168">
            <v>2542.1999999999998</v>
          </cell>
          <cell r="U168">
            <v>996.94</v>
          </cell>
          <cell r="V168">
            <v>2626.61</v>
          </cell>
          <cell r="W168">
            <v>398.78</v>
          </cell>
          <cell r="X168">
            <v>0</v>
          </cell>
          <cell r="Y168">
            <v>7296.15</v>
          </cell>
          <cell r="Z168">
            <v>2988.68</v>
          </cell>
          <cell r="AA168">
            <v>77</v>
          </cell>
          <cell r="AB168">
            <v>0</v>
          </cell>
          <cell r="AC168">
            <v>0</v>
          </cell>
          <cell r="AD168">
            <v>13.49</v>
          </cell>
          <cell r="AE168">
            <v>0</v>
          </cell>
          <cell r="AF168">
            <v>0</v>
          </cell>
          <cell r="AG168">
            <v>0</v>
          </cell>
          <cell r="AH168">
            <v>0</v>
          </cell>
          <cell r="AI168">
            <v>0</v>
          </cell>
          <cell r="AJ168">
            <v>0</v>
          </cell>
          <cell r="AK168">
            <v>0</v>
          </cell>
          <cell r="AL168">
            <v>0</v>
          </cell>
          <cell r="AM168">
            <v>0</v>
          </cell>
          <cell r="AN168">
            <v>0</v>
          </cell>
          <cell r="AY168">
            <v>1995561.24</v>
          </cell>
        </row>
        <row r="169">
          <cell r="A169">
            <v>2</v>
          </cell>
          <cell r="B169" t="str">
            <v>12</v>
          </cell>
          <cell r="C169" t="str">
            <v>000</v>
          </cell>
          <cell r="D169" t="str">
            <v>1</v>
          </cell>
          <cell r="E169" t="str">
            <v>101</v>
          </cell>
          <cell r="F169" t="str">
            <v>N000</v>
          </cell>
          <cell r="G169" t="str">
            <v>200</v>
          </cell>
          <cell r="H169" t="str">
            <v>1103</v>
          </cell>
          <cell r="I169" t="str">
            <v>CFMD12</v>
          </cell>
          <cell r="J169" t="str">
            <v>MD12</v>
          </cell>
          <cell r="K169" t="str">
            <v>1</v>
          </cell>
          <cell r="L169">
            <v>4</v>
          </cell>
          <cell r="M169">
            <v>0</v>
          </cell>
          <cell r="N169">
            <v>12026.05</v>
          </cell>
          <cell r="O169" t="str">
            <v>M</v>
          </cell>
          <cell r="P169" t="str">
            <v>00000000</v>
          </cell>
          <cell r="Q169">
            <v>72295.199999999997</v>
          </cell>
          <cell r="R169">
            <v>1737.1</v>
          </cell>
          <cell r="S169">
            <v>334.06</v>
          </cell>
          <cell r="T169">
            <v>1533.32</v>
          </cell>
          <cell r="U169">
            <v>601.29999999999995</v>
          </cell>
          <cell r="V169">
            <v>1517.78</v>
          </cell>
          <cell r="W169">
            <v>240.52</v>
          </cell>
          <cell r="X169">
            <v>0</v>
          </cell>
          <cell r="Y169">
            <v>4216.0600000000004</v>
          </cell>
          <cell r="Z169">
            <v>1729.39</v>
          </cell>
          <cell r="AA169">
            <v>77</v>
          </cell>
          <cell r="AB169">
            <v>0</v>
          </cell>
          <cell r="AC169">
            <v>0</v>
          </cell>
          <cell r="AD169">
            <v>13.49</v>
          </cell>
          <cell r="AE169">
            <v>0</v>
          </cell>
          <cell r="AF169">
            <v>0</v>
          </cell>
          <cell r="AG169">
            <v>0</v>
          </cell>
          <cell r="AH169">
            <v>0</v>
          </cell>
          <cell r="AI169">
            <v>0</v>
          </cell>
          <cell r="AJ169">
            <v>0</v>
          </cell>
          <cell r="AK169">
            <v>0</v>
          </cell>
          <cell r="AL169">
            <v>0</v>
          </cell>
          <cell r="AM169">
            <v>0</v>
          </cell>
          <cell r="AN169">
            <v>0</v>
          </cell>
          <cell r="AY169">
            <v>4623420.96</v>
          </cell>
        </row>
        <row r="170">
          <cell r="A170">
            <v>2</v>
          </cell>
          <cell r="B170" t="str">
            <v>12</v>
          </cell>
          <cell r="C170" t="str">
            <v>000</v>
          </cell>
          <cell r="D170" t="str">
            <v>1</v>
          </cell>
          <cell r="E170" t="str">
            <v>101</v>
          </cell>
          <cell r="F170" t="str">
            <v>N000</v>
          </cell>
          <cell r="G170" t="str">
            <v>200</v>
          </cell>
          <cell r="H170" t="str">
            <v>1103</v>
          </cell>
          <cell r="I170" t="str">
            <v>CFMG01</v>
          </cell>
          <cell r="J170" t="str">
            <v>MG01</v>
          </cell>
          <cell r="K170" t="str">
            <v>1</v>
          </cell>
          <cell r="L170">
            <v>1</v>
          </cell>
          <cell r="M170">
            <v>0</v>
          </cell>
          <cell r="N170">
            <v>9641.4</v>
          </cell>
          <cell r="O170" t="str">
            <v>M</v>
          </cell>
          <cell r="P170" t="str">
            <v>00000000</v>
          </cell>
          <cell r="Q170">
            <v>56872.15</v>
          </cell>
          <cell r="R170">
            <v>1392.65</v>
          </cell>
          <cell r="S170">
            <v>267.82</v>
          </cell>
          <cell r="T170">
            <v>1229.28</v>
          </cell>
          <cell r="U170">
            <v>482.07</v>
          </cell>
          <cell r="V170">
            <v>1197.25</v>
          </cell>
          <cell r="W170">
            <v>192.83</v>
          </cell>
          <cell r="X170">
            <v>0</v>
          </cell>
          <cell r="Y170">
            <v>3325.68</v>
          </cell>
          <cell r="Z170">
            <v>1365.02</v>
          </cell>
          <cell r="AA170">
            <v>77</v>
          </cell>
          <cell r="AB170">
            <v>0</v>
          </cell>
          <cell r="AC170">
            <v>0</v>
          </cell>
          <cell r="AD170">
            <v>13.49</v>
          </cell>
          <cell r="AE170">
            <v>0</v>
          </cell>
          <cell r="AF170">
            <v>0</v>
          </cell>
          <cell r="AG170">
            <v>0</v>
          </cell>
          <cell r="AH170">
            <v>0</v>
          </cell>
          <cell r="AI170">
            <v>0</v>
          </cell>
          <cell r="AJ170">
            <v>0</v>
          </cell>
          <cell r="AK170">
            <v>0</v>
          </cell>
          <cell r="AL170">
            <v>0</v>
          </cell>
          <cell r="AM170">
            <v>0</v>
          </cell>
          <cell r="AN170">
            <v>0</v>
          </cell>
          <cell r="AY170">
            <v>912679.68</v>
          </cell>
        </row>
        <row r="171">
          <cell r="A171">
            <v>2</v>
          </cell>
          <cell r="B171" t="str">
            <v>12</v>
          </cell>
          <cell r="C171" t="str">
            <v>000</v>
          </cell>
          <cell r="D171" t="str">
            <v>1</v>
          </cell>
          <cell r="E171" t="str">
            <v>101</v>
          </cell>
          <cell r="F171" t="str">
            <v>N000</v>
          </cell>
          <cell r="G171" t="str">
            <v>200</v>
          </cell>
          <cell r="H171" t="str">
            <v>1103</v>
          </cell>
          <cell r="I171" t="str">
            <v>CFMG06</v>
          </cell>
          <cell r="J171" t="str">
            <v>MG06</v>
          </cell>
          <cell r="K171" t="str">
            <v>1</v>
          </cell>
          <cell r="L171">
            <v>6</v>
          </cell>
          <cell r="M171">
            <v>0</v>
          </cell>
          <cell r="N171">
            <v>8232.25</v>
          </cell>
          <cell r="O171" t="str">
            <v>M</v>
          </cell>
          <cell r="P171" t="str">
            <v>00000000</v>
          </cell>
          <cell r="Q171">
            <v>38872.050000000003</v>
          </cell>
          <cell r="R171">
            <v>1189.0999999999999</v>
          </cell>
          <cell r="S171">
            <v>228.67</v>
          </cell>
          <cell r="T171">
            <v>1049.6099999999999</v>
          </cell>
          <cell r="U171">
            <v>411.61</v>
          </cell>
          <cell r="V171">
            <v>847.88</v>
          </cell>
          <cell r="W171">
            <v>164.65</v>
          </cell>
          <cell r="X171">
            <v>13.67</v>
          </cell>
          <cell r="Y171">
            <v>2355.2199999999998</v>
          </cell>
          <cell r="Z171">
            <v>972.25</v>
          </cell>
          <cell r="AA171">
            <v>77</v>
          </cell>
          <cell r="AB171">
            <v>0</v>
          </cell>
          <cell r="AC171">
            <v>0</v>
          </cell>
          <cell r="AD171">
            <v>13.49</v>
          </cell>
          <cell r="AE171">
            <v>0</v>
          </cell>
          <cell r="AF171">
            <v>0</v>
          </cell>
          <cell r="AG171">
            <v>0</v>
          </cell>
          <cell r="AH171">
            <v>0</v>
          </cell>
          <cell r="AI171">
            <v>0</v>
          </cell>
          <cell r="AJ171">
            <v>0</v>
          </cell>
          <cell r="AK171">
            <v>0</v>
          </cell>
          <cell r="AL171">
            <v>0</v>
          </cell>
          <cell r="AM171">
            <v>0</v>
          </cell>
          <cell r="AN171">
            <v>0</v>
          </cell>
          <cell r="AY171">
            <v>3918776.4</v>
          </cell>
        </row>
        <row r="172">
          <cell r="A172">
            <v>2</v>
          </cell>
          <cell r="B172" t="str">
            <v>12</v>
          </cell>
          <cell r="C172" t="str">
            <v>000</v>
          </cell>
          <cell r="D172" t="str">
            <v>1</v>
          </cell>
          <cell r="E172" t="str">
            <v>101</v>
          </cell>
          <cell r="F172" t="str">
            <v>N000</v>
          </cell>
          <cell r="G172" t="str">
            <v>200</v>
          </cell>
          <cell r="H172" t="str">
            <v>1103</v>
          </cell>
          <cell r="I172" t="str">
            <v>CFMG10</v>
          </cell>
          <cell r="J172" t="str">
            <v>MG10</v>
          </cell>
          <cell r="K172" t="str">
            <v>1</v>
          </cell>
          <cell r="L172">
            <v>1</v>
          </cell>
          <cell r="M172">
            <v>0</v>
          </cell>
          <cell r="N172">
            <v>6807.9</v>
          </cell>
          <cell r="O172" t="str">
            <v>M</v>
          </cell>
          <cell r="P172" t="str">
            <v>00000000</v>
          </cell>
          <cell r="Q172">
            <v>28390.85</v>
          </cell>
          <cell r="R172">
            <v>983.36</v>
          </cell>
          <cell r="S172">
            <v>189.11</v>
          </cell>
          <cell r="T172">
            <v>868.01</v>
          </cell>
          <cell r="U172">
            <v>340.39</v>
          </cell>
          <cell r="V172">
            <v>633.58000000000004</v>
          </cell>
          <cell r="W172">
            <v>136.16</v>
          </cell>
          <cell r="X172">
            <v>46</v>
          </cell>
          <cell r="Y172">
            <v>1759.94</v>
          </cell>
          <cell r="Z172">
            <v>730</v>
          </cell>
          <cell r="AA172">
            <v>77</v>
          </cell>
          <cell r="AB172">
            <v>0</v>
          </cell>
          <cell r="AC172">
            <v>0</v>
          </cell>
          <cell r="AD172">
            <v>13.49</v>
          </cell>
          <cell r="AE172">
            <v>5.67</v>
          </cell>
          <cell r="AF172">
            <v>0</v>
          </cell>
          <cell r="AG172">
            <v>0</v>
          </cell>
          <cell r="AH172">
            <v>0</v>
          </cell>
          <cell r="AI172">
            <v>0</v>
          </cell>
          <cell r="AJ172">
            <v>0</v>
          </cell>
          <cell r="AK172">
            <v>0</v>
          </cell>
          <cell r="AL172">
            <v>0</v>
          </cell>
          <cell r="AM172">
            <v>0</v>
          </cell>
          <cell r="AN172">
            <v>0</v>
          </cell>
          <cell r="AY172">
            <v>491777.52</v>
          </cell>
        </row>
        <row r="173">
          <cell r="A173">
            <v>2</v>
          </cell>
          <cell r="B173" t="str">
            <v>12</v>
          </cell>
          <cell r="C173" t="str">
            <v>000</v>
          </cell>
          <cell r="D173" t="str">
            <v>1</v>
          </cell>
          <cell r="E173" t="str">
            <v>101</v>
          </cell>
          <cell r="F173" t="str">
            <v>N000</v>
          </cell>
          <cell r="G173" t="str">
            <v>200</v>
          </cell>
          <cell r="H173" t="str">
            <v>1103</v>
          </cell>
          <cell r="I173" t="str">
            <v>CFMS03</v>
          </cell>
          <cell r="J173" t="str">
            <v>MS03</v>
          </cell>
          <cell r="K173" t="str">
            <v>1</v>
          </cell>
          <cell r="L173">
            <v>2</v>
          </cell>
          <cell r="M173">
            <v>0</v>
          </cell>
          <cell r="N173">
            <v>5431.75</v>
          </cell>
          <cell r="O173" t="str">
            <v>M</v>
          </cell>
          <cell r="P173" t="str">
            <v>00000000</v>
          </cell>
          <cell r="Q173">
            <v>24512.85</v>
          </cell>
          <cell r="R173">
            <v>784.59</v>
          </cell>
          <cell r="S173">
            <v>150.88</v>
          </cell>
          <cell r="T173">
            <v>692.55</v>
          </cell>
          <cell r="U173">
            <v>271.58999999999997</v>
          </cell>
          <cell r="V173">
            <v>539</v>
          </cell>
          <cell r="W173">
            <v>108.64</v>
          </cell>
          <cell r="X173">
            <v>0</v>
          </cell>
          <cell r="Y173">
            <v>1497.23</v>
          </cell>
          <cell r="Z173">
            <v>619.14</v>
          </cell>
          <cell r="AA173">
            <v>77</v>
          </cell>
          <cell r="AB173">
            <v>0</v>
          </cell>
          <cell r="AC173">
            <v>0</v>
          </cell>
          <cell r="AD173">
            <v>13.49</v>
          </cell>
          <cell r="AE173">
            <v>0</v>
          </cell>
          <cell r="AF173">
            <v>0</v>
          </cell>
          <cell r="AG173">
            <v>0</v>
          </cell>
          <cell r="AH173">
            <v>0</v>
          </cell>
          <cell r="AI173">
            <v>0</v>
          </cell>
          <cell r="AJ173">
            <v>0</v>
          </cell>
          <cell r="AK173">
            <v>0</v>
          </cell>
          <cell r="AL173">
            <v>0</v>
          </cell>
          <cell r="AM173">
            <v>0</v>
          </cell>
          <cell r="AN173">
            <v>0</v>
          </cell>
          <cell r="AY173">
            <v>832769.04</v>
          </cell>
        </row>
        <row r="174">
          <cell r="A174">
            <v>2</v>
          </cell>
          <cell r="B174" t="str">
            <v>12</v>
          </cell>
          <cell r="C174" t="str">
            <v>000</v>
          </cell>
          <cell r="D174" t="str">
            <v>1</v>
          </cell>
          <cell r="E174" t="str">
            <v>101</v>
          </cell>
          <cell r="F174" t="str">
            <v>N000</v>
          </cell>
          <cell r="G174" t="str">
            <v>200</v>
          </cell>
          <cell r="H174" t="str">
            <v>1103</v>
          </cell>
          <cell r="I174" t="str">
            <v>CFMS08</v>
          </cell>
          <cell r="J174" t="str">
            <v>MS08</v>
          </cell>
          <cell r="K174" t="str">
            <v>1</v>
          </cell>
          <cell r="L174">
            <v>8</v>
          </cell>
          <cell r="M174">
            <v>0</v>
          </cell>
          <cell r="N174">
            <v>4801.8999999999996</v>
          </cell>
          <cell r="O174" t="str">
            <v>M</v>
          </cell>
          <cell r="P174" t="str">
            <v>00000000</v>
          </cell>
          <cell r="Q174">
            <v>18269.849999999999</v>
          </cell>
          <cell r="R174">
            <v>693.61</v>
          </cell>
          <cell r="S174">
            <v>133.38999999999999</v>
          </cell>
          <cell r="T174">
            <v>612.24</v>
          </cell>
          <cell r="U174">
            <v>240.09</v>
          </cell>
          <cell r="V174">
            <v>415.29</v>
          </cell>
          <cell r="W174">
            <v>96.04</v>
          </cell>
          <cell r="X174">
            <v>13.63</v>
          </cell>
          <cell r="Y174">
            <v>1153.5899999999999</v>
          </cell>
          <cell r="Z174">
            <v>479.79</v>
          </cell>
          <cell r="AA174">
            <v>77</v>
          </cell>
          <cell r="AB174">
            <v>0</v>
          </cell>
          <cell r="AC174">
            <v>0</v>
          </cell>
          <cell r="AD174">
            <v>13.49</v>
          </cell>
          <cell r="AE174">
            <v>0</v>
          </cell>
          <cell r="AF174">
            <v>0</v>
          </cell>
          <cell r="AG174">
            <v>0</v>
          </cell>
          <cell r="AH174">
            <v>0</v>
          </cell>
          <cell r="AI174">
            <v>0</v>
          </cell>
          <cell r="AJ174">
            <v>0</v>
          </cell>
          <cell r="AK174">
            <v>0</v>
          </cell>
          <cell r="AL174">
            <v>0</v>
          </cell>
          <cell r="AM174">
            <v>0</v>
          </cell>
          <cell r="AN174">
            <v>0</v>
          </cell>
          <cell r="AY174">
            <v>2591991.36</v>
          </cell>
        </row>
        <row r="175">
          <cell r="A175">
            <v>2</v>
          </cell>
          <cell r="B175" t="str">
            <v>12</v>
          </cell>
          <cell r="C175" t="str">
            <v>000</v>
          </cell>
          <cell r="D175" t="str">
            <v>1</v>
          </cell>
          <cell r="E175" t="str">
            <v>101</v>
          </cell>
          <cell r="F175" t="str">
            <v>N000</v>
          </cell>
          <cell r="G175" t="str">
            <v>200</v>
          </cell>
          <cell r="H175" t="str">
            <v>1103</v>
          </cell>
          <cell r="I175" t="str">
            <v>CFMS11</v>
          </cell>
          <cell r="J175" t="str">
            <v>MS11</v>
          </cell>
          <cell r="K175" t="str">
            <v>1</v>
          </cell>
          <cell r="L175">
            <v>1</v>
          </cell>
          <cell r="M175">
            <v>0</v>
          </cell>
          <cell r="N175">
            <v>4311.3999999999996</v>
          </cell>
          <cell r="O175" t="str">
            <v>M</v>
          </cell>
          <cell r="P175" t="str">
            <v>00000000</v>
          </cell>
          <cell r="Q175">
            <v>15441.65</v>
          </cell>
          <cell r="R175">
            <v>622.76</v>
          </cell>
          <cell r="S175">
            <v>119.76</v>
          </cell>
          <cell r="T175">
            <v>549.70000000000005</v>
          </cell>
          <cell r="U175">
            <v>215.57</v>
          </cell>
          <cell r="V175">
            <v>355.56</v>
          </cell>
          <cell r="W175">
            <v>86.23</v>
          </cell>
          <cell r="X175">
            <v>0</v>
          </cell>
          <cell r="Y175">
            <v>987.65</v>
          </cell>
          <cell r="Z175">
            <v>411.45</v>
          </cell>
          <cell r="AA175">
            <v>77</v>
          </cell>
          <cell r="AB175">
            <v>0</v>
          </cell>
          <cell r="AC175">
            <v>0</v>
          </cell>
          <cell r="AD175">
            <v>13.49</v>
          </cell>
          <cell r="AE175">
            <v>0</v>
          </cell>
          <cell r="AF175">
            <v>0</v>
          </cell>
          <cell r="AG175">
            <v>0</v>
          </cell>
          <cell r="AH175">
            <v>0</v>
          </cell>
          <cell r="AI175">
            <v>0</v>
          </cell>
          <cell r="AJ175">
            <v>0</v>
          </cell>
          <cell r="AK175">
            <v>0</v>
          </cell>
          <cell r="AL175">
            <v>0</v>
          </cell>
          <cell r="AM175">
            <v>0</v>
          </cell>
          <cell r="AN175">
            <v>0</v>
          </cell>
          <cell r="AY175">
            <v>278306.64</v>
          </cell>
        </row>
        <row r="176">
          <cell r="A176">
            <v>2</v>
          </cell>
          <cell r="B176" t="str">
            <v>12</v>
          </cell>
          <cell r="C176" t="str">
            <v>000</v>
          </cell>
          <cell r="D176" t="str">
            <v>1</v>
          </cell>
          <cell r="E176" t="str">
            <v>101</v>
          </cell>
          <cell r="F176" t="str">
            <v>N000</v>
          </cell>
          <cell r="G176" t="str">
            <v>200</v>
          </cell>
          <cell r="H176" t="str">
            <v>1103</v>
          </cell>
          <cell r="I176" t="str">
            <v>CFMS12</v>
          </cell>
          <cell r="J176" t="str">
            <v>MS12</v>
          </cell>
          <cell r="K176" t="str">
            <v>1</v>
          </cell>
          <cell r="L176">
            <v>1</v>
          </cell>
          <cell r="M176">
            <v>0</v>
          </cell>
          <cell r="N176">
            <v>4311.3999999999996</v>
          </cell>
          <cell r="O176" t="str">
            <v>M</v>
          </cell>
          <cell r="P176" t="str">
            <v>00000000</v>
          </cell>
          <cell r="Q176">
            <v>12875.7</v>
          </cell>
          <cell r="R176">
            <v>622.76</v>
          </cell>
          <cell r="S176">
            <v>119.76</v>
          </cell>
          <cell r="T176">
            <v>549.70000000000005</v>
          </cell>
          <cell r="U176">
            <v>215.57</v>
          </cell>
          <cell r="V176">
            <v>309.37</v>
          </cell>
          <cell r="W176">
            <v>86.23</v>
          </cell>
          <cell r="X176">
            <v>0</v>
          </cell>
          <cell r="Y176">
            <v>859.36</v>
          </cell>
          <cell r="Z176">
            <v>360.2</v>
          </cell>
          <cell r="AA176">
            <v>77</v>
          </cell>
          <cell r="AB176">
            <v>0</v>
          </cell>
          <cell r="AC176">
            <v>0</v>
          </cell>
          <cell r="AD176">
            <v>13.49</v>
          </cell>
          <cell r="AE176">
            <v>3.59</v>
          </cell>
          <cell r="AF176">
            <v>0</v>
          </cell>
          <cell r="AG176">
            <v>0</v>
          </cell>
          <cell r="AH176">
            <v>0</v>
          </cell>
          <cell r="AI176">
            <v>0</v>
          </cell>
          <cell r="AJ176">
            <v>0</v>
          </cell>
          <cell r="AK176">
            <v>0</v>
          </cell>
          <cell r="AL176">
            <v>0</v>
          </cell>
          <cell r="AM176">
            <v>0</v>
          </cell>
          <cell r="AN176">
            <v>0</v>
          </cell>
          <cell r="AY176">
            <v>244849.56</v>
          </cell>
        </row>
        <row r="177">
          <cell r="A177">
            <v>2</v>
          </cell>
          <cell r="B177" t="str">
            <v>12</v>
          </cell>
          <cell r="C177" t="str">
            <v>000</v>
          </cell>
          <cell r="D177" t="str">
            <v>1</v>
          </cell>
          <cell r="E177" t="str">
            <v>101</v>
          </cell>
          <cell r="F177" t="str">
            <v>N000</v>
          </cell>
          <cell r="G177" t="str">
            <v>200</v>
          </cell>
          <cell r="H177" t="str">
            <v>1103</v>
          </cell>
          <cell r="I177" t="str">
            <v>M01004</v>
          </cell>
          <cell r="K177" t="str">
            <v>2</v>
          </cell>
          <cell r="L177">
            <v>2</v>
          </cell>
          <cell r="M177">
            <v>0</v>
          </cell>
          <cell r="N177">
            <v>6400</v>
          </cell>
          <cell r="O177" t="str">
            <v>M</v>
          </cell>
          <cell r="P177" t="str">
            <v>00000000</v>
          </cell>
          <cell r="Q177">
            <v>0</v>
          </cell>
          <cell r="R177">
            <v>924.44</v>
          </cell>
          <cell r="S177">
            <v>177.78</v>
          </cell>
          <cell r="T177">
            <v>816</v>
          </cell>
          <cell r="U177">
            <v>320</v>
          </cell>
          <cell r="V177">
            <v>115.2</v>
          </cell>
          <cell r="W177">
            <v>128</v>
          </cell>
          <cell r="X177">
            <v>0</v>
          </cell>
          <cell r="Y177">
            <v>0</v>
          </cell>
          <cell r="Z177">
            <v>287.52999999999997</v>
          </cell>
          <cell r="AA177">
            <v>77</v>
          </cell>
          <cell r="AB177">
            <v>96</v>
          </cell>
          <cell r="AC177">
            <v>80</v>
          </cell>
          <cell r="AD177">
            <v>13.49</v>
          </cell>
          <cell r="AE177">
            <v>5.33</v>
          </cell>
          <cell r="AF177">
            <v>0</v>
          </cell>
          <cell r="AG177">
            <v>0</v>
          </cell>
          <cell r="AH177">
            <v>4086</v>
          </cell>
          <cell r="AI177">
            <v>0</v>
          </cell>
          <cell r="AJ177">
            <v>2530</v>
          </cell>
          <cell r="AK177">
            <v>0</v>
          </cell>
          <cell r="AL177">
            <v>0</v>
          </cell>
          <cell r="AM177">
            <v>0</v>
          </cell>
          <cell r="AN177">
            <v>0</v>
          </cell>
          <cell r="AY177">
            <v>385362.48</v>
          </cell>
        </row>
        <row r="178">
          <cell r="A178">
            <v>2</v>
          </cell>
          <cell r="B178" t="str">
            <v>12</v>
          </cell>
          <cell r="C178" t="str">
            <v>000</v>
          </cell>
          <cell r="D178" t="str">
            <v>1</v>
          </cell>
          <cell r="E178" t="str">
            <v>420</v>
          </cell>
          <cell r="F178" t="str">
            <v>N000</v>
          </cell>
          <cell r="G178" t="str">
            <v>200</v>
          </cell>
          <cell r="H178" t="str">
            <v>1103</v>
          </cell>
          <cell r="I178" t="str">
            <v>M01004</v>
          </cell>
          <cell r="K178" t="str">
            <v>2</v>
          </cell>
          <cell r="L178">
            <v>128</v>
          </cell>
          <cell r="M178">
            <v>0</v>
          </cell>
          <cell r="N178">
            <v>6400</v>
          </cell>
          <cell r="O178" t="str">
            <v>M</v>
          </cell>
          <cell r="P178" t="str">
            <v>00000000</v>
          </cell>
          <cell r="Q178">
            <v>0</v>
          </cell>
          <cell r="R178">
            <v>924.44</v>
          </cell>
          <cell r="S178">
            <v>177.78</v>
          </cell>
          <cell r="T178">
            <v>910.35</v>
          </cell>
          <cell r="U178">
            <v>357</v>
          </cell>
          <cell r="V178">
            <v>115.2</v>
          </cell>
          <cell r="W178">
            <v>142.80000000000001</v>
          </cell>
          <cell r="X178">
            <v>39.46</v>
          </cell>
          <cell r="Y178">
            <v>0</v>
          </cell>
          <cell r="Z178">
            <v>303.12</v>
          </cell>
          <cell r="AA178">
            <v>77</v>
          </cell>
          <cell r="AB178">
            <v>96</v>
          </cell>
          <cell r="AC178">
            <v>80</v>
          </cell>
          <cell r="AD178">
            <v>13.49</v>
          </cell>
          <cell r="AE178">
            <v>5.33</v>
          </cell>
          <cell r="AF178">
            <v>0</v>
          </cell>
          <cell r="AG178">
            <v>740</v>
          </cell>
          <cell r="AH178">
            <v>4086</v>
          </cell>
          <cell r="AI178">
            <v>0</v>
          </cell>
          <cell r="AJ178">
            <v>2530</v>
          </cell>
          <cell r="AK178">
            <v>0</v>
          </cell>
          <cell r="AL178">
            <v>0</v>
          </cell>
          <cell r="AM178">
            <v>0</v>
          </cell>
          <cell r="AN178">
            <v>0</v>
          </cell>
          <cell r="AY178">
            <v>26108881.920000002</v>
          </cell>
        </row>
        <row r="179">
          <cell r="A179">
            <v>2</v>
          </cell>
          <cell r="B179" t="str">
            <v>12</v>
          </cell>
          <cell r="C179" t="str">
            <v>000</v>
          </cell>
          <cell r="D179" t="str">
            <v>1</v>
          </cell>
          <cell r="E179" t="str">
            <v>101</v>
          </cell>
          <cell r="F179" t="str">
            <v>N000</v>
          </cell>
          <cell r="G179" t="str">
            <v>200</v>
          </cell>
          <cell r="H179" t="str">
            <v>1103</v>
          </cell>
          <cell r="I179" t="str">
            <v>M01006</v>
          </cell>
          <cell r="K179" t="str">
            <v>2</v>
          </cell>
          <cell r="L179">
            <v>46</v>
          </cell>
          <cell r="M179">
            <v>0</v>
          </cell>
          <cell r="N179">
            <v>5300</v>
          </cell>
          <cell r="O179" t="str">
            <v>M</v>
          </cell>
          <cell r="P179" t="str">
            <v>00000000</v>
          </cell>
          <cell r="Q179">
            <v>0</v>
          </cell>
          <cell r="R179">
            <v>765.56</v>
          </cell>
          <cell r="S179">
            <v>147.22</v>
          </cell>
          <cell r="T179">
            <v>675.75</v>
          </cell>
          <cell r="U179">
            <v>265</v>
          </cell>
          <cell r="V179">
            <v>95.4</v>
          </cell>
          <cell r="W179">
            <v>106</v>
          </cell>
          <cell r="X179">
            <v>10</v>
          </cell>
          <cell r="Y179">
            <v>0</v>
          </cell>
          <cell r="Z179">
            <v>238.12</v>
          </cell>
          <cell r="AA179">
            <v>77</v>
          </cell>
          <cell r="AB179">
            <v>96</v>
          </cell>
          <cell r="AC179">
            <v>80</v>
          </cell>
          <cell r="AD179">
            <v>13.49</v>
          </cell>
          <cell r="AE179">
            <v>4.42</v>
          </cell>
          <cell r="AF179">
            <v>0</v>
          </cell>
          <cell r="AG179">
            <v>0</v>
          </cell>
          <cell r="AH179">
            <v>2426</v>
          </cell>
          <cell r="AI179">
            <v>0</v>
          </cell>
          <cell r="AJ179">
            <v>3000</v>
          </cell>
          <cell r="AK179">
            <v>0</v>
          </cell>
          <cell r="AL179">
            <v>0</v>
          </cell>
          <cell r="AM179">
            <v>0</v>
          </cell>
          <cell r="AN179">
            <v>0</v>
          </cell>
          <cell r="AY179">
            <v>7341577.9199999999</v>
          </cell>
        </row>
        <row r="180">
          <cell r="A180">
            <v>2</v>
          </cell>
          <cell r="B180" t="str">
            <v>12</v>
          </cell>
          <cell r="C180" t="str">
            <v>000</v>
          </cell>
          <cell r="D180" t="str">
            <v>1</v>
          </cell>
          <cell r="E180" t="str">
            <v>420</v>
          </cell>
          <cell r="F180" t="str">
            <v>N000</v>
          </cell>
          <cell r="G180" t="str">
            <v>200</v>
          </cell>
          <cell r="H180" t="str">
            <v>1103</v>
          </cell>
          <cell r="I180" t="str">
            <v>M01006</v>
          </cell>
          <cell r="K180" t="str">
            <v>2</v>
          </cell>
          <cell r="L180">
            <v>32</v>
          </cell>
          <cell r="M180">
            <v>0</v>
          </cell>
          <cell r="N180">
            <v>5300</v>
          </cell>
          <cell r="O180" t="str">
            <v>M</v>
          </cell>
          <cell r="P180" t="str">
            <v>00000000</v>
          </cell>
          <cell r="Q180">
            <v>0</v>
          </cell>
          <cell r="R180">
            <v>765.56</v>
          </cell>
          <cell r="S180">
            <v>147.22</v>
          </cell>
          <cell r="T180">
            <v>682.09</v>
          </cell>
          <cell r="U180">
            <v>267.48</v>
          </cell>
          <cell r="V180">
            <v>95.4</v>
          </cell>
          <cell r="W180">
            <v>106.99</v>
          </cell>
          <cell r="X180">
            <v>18.91</v>
          </cell>
          <cell r="Y180">
            <v>0</v>
          </cell>
          <cell r="Z180">
            <v>239.3</v>
          </cell>
          <cell r="AA180">
            <v>77</v>
          </cell>
          <cell r="AB180">
            <v>96</v>
          </cell>
          <cell r="AC180">
            <v>80</v>
          </cell>
          <cell r="AD180">
            <v>13.49</v>
          </cell>
          <cell r="AE180">
            <v>4.42</v>
          </cell>
          <cell r="AF180">
            <v>0</v>
          </cell>
          <cell r="AG180">
            <v>49.69</v>
          </cell>
          <cell r="AH180">
            <v>2426</v>
          </cell>
          <cell r="AI180">
            <v>0</v>
          </cell>
          <cell r="AJ180">
            <v>3000</v>
          </cell>
          <cell r="AK180">
            <v>0</v>
          </cell>
          <cell r="AL180">
            <v>0</v>
          </cell>
          <cell r="AM180">
            <v>0</v>
          </cell>
          <cell r="AN180">
            <v>0</v>
          </cell>
          <cell r="AY180">
            <v>5133907.2</v>
          </cell>
        </row>
        <row r="181">
          <cell r="A181">
            <v>2</v>
          </cell>
          <cell r="B181" t="str">
            <v>12</v>
          </cell>
          <cell r="C181" t="str">
            <v>000</v>
          </cell>
          <cell r="D181" t="str">
            <v>1</v>
          </cell>
          <cell r="E181" t="str">
            <v>101</v>
          </cell>
          <cell r="F181" t="str">
            <v>N000</v>
          </cell>
          <cell r="G181" t="str">
            <v>200</v>
          </cell>
          <cell r="H181" t="str">
            <v>1103</v>
          </cell>
          <cell r="I181" t="str">
            <v>M01007</v>
          </cell>
          <cell r="K181" t="str">
            <v>2</v>
          </cell>
          <cell r="L181">
            <v>1</v>
          </cell>
          <cell r="M181">
            <v>0</v>
          </cell>
          <cell r="N181">
            <v>5074</v>
          </cell>
          <cell r="O181" t="str">
            <v>M</v>
          </cell>
          <cell r="P181" t="str">
            <v>00000000</v>
          </cell>
          <cell r="Q181">
            <v>0</v>
          </cell>
          <cell r="R181">
            <v>732.91</v>
          </cell>
          <cell r="S181">
            <v>140.94</v>
          </cell>
          <cell r="T181">
            <v>646.94000000000005</v>
          </cell>
          <cell r="U181">
            <v>253.7</v>
          </cell>
          <cell r="V181">
            <v>91.33</v>
          </cell>
          <cell r="W181">
            <v>101.48</v>
          </cell>
          <cell r="X181">
            <v>0</v>
          </cell>
          <cell r="Y181">
            <v>0</v>
          </cell>
          <cell r="Z181">
            <v>206.34</v>
          </cell>
          <cell r="AA181">
            <v>77</v>
          </cell>
          <cell r="AB181">
            <v>96</v>
          </cell>
          <cell r="AC181">
            <v>80</v>
          </cell>
          <cell r="AD181">
            <v>13.49</v>
          </cell>
          <cell r="AE181">
            <v>4.2300000000000004</v>
          </cell>
          <cell r="AF181">
            <v>0</v>
          </cell>
          <cell r="AG181">
            <v>0</v>
          </cell>
          <cell r="AH181">
            <v>2004</v>
          </cell>
          <cell r="AI181">
            <v>0</v>
          </cell>
          <cell r="AJ181">
            <v>2108</v>
          </cell>
          <cell r="AK181">
            <v>0</v>
          </cell>
          <cell r="AL181">
            <v>0</v>
          </cell>
          <cell r="AM181">
            <v>0</v>
          </cell>
          <cell r="AN181">
            <v>0</v>
          </cell>
          <cell r="AY181">
            <v>139564.32</v>
          </cell>
        </row>
        <row r="182">
          <cell r="A182">
            <v>2</v>
          </cell>
          <cell r="B182" t="str">
            <v>12</v>
          </cell>
          <cell r="C182" t="str">
            <v>000</v>
          </cell>
          <cell r="D182" t="str">
            <v>1</v>
          </cell>
          <cell r="E182" t="str">
            <v>420</v>
          </cell>
          <cell r="F182" t="str">
            <v>N000</v>
          </cell>
          <cell r="G182" t="str">
            <v>200</v>
          </cell>
          <cell r="H182" t="str">
            <v>1103</v>
          </cell>
          <cell r="I182" t="str">
            <v>M01007</v>
          </cell>
          <cell r="K182" t="str">
            <v>2</v>
          </cell>
          <cell r="L182">
            <v>12</v>
          </cell>
          <cell r="M182">
            <v>0</v>
          </cell>
          <cell r="N182">
            <v>5074</v>
          </cell>
          <cell r="O182" t="str">
            <v>M</v>
          </cell>
          <cell r="P182" t="str">
            <v>00000000</v>
          </cell>
          <cell r="Q182">
            <v>0</v>
          </cell>
          <cell r="R182">
            <v>732.91</v>
          </cell>
          <cell r="S182">
            <v>140.94</v>
          </cell>
          <cell r="T182">
            <v>711.63</v>
          </cell>
          <cell r="U182">
            <v>279.07</v>
          </cell>
          <cell r="V182">
            <v>91.33</v>
          </cell>
          <cell r="W182">
            <v>111.63</v>
          </cell>
          <cell r="X182">
            <v>44.92</v>
          </cell>
          <cell r="Y182">
            <v>0</v>
          </cell>
          <cell r="Z182">
            <v>217.39</v>
          </cell>
          <cell r="AA182">
            <v>77</v>
          </cell>
          <cell r="AB182">
            <v>96</v>
          </cell>
          <cell r="AC182">
            <v>80</v>
          </cell>
          <cell r="AD182">
            <v>13.49</v>
          </cell>
          <cell r="AE182">
            <v>4.2300000000000004</v>
          </cell>
          <cell r="AF182">
            <v>0</v>
          </cell>
          <cell r="AG182">
            <v>507.4</v>
          </cell>
          <cell r="AH182">
            <v>2004</v>
          </cell>
          <cell r="AI182">
            <v>0</v>
          </cell>
          <cell r="AJ182">
            <v>2108</v>
          </cell>
          <cell r="AK182">
            <v>0</v>
          </cell>
          <cell r="AL182">
            <v>0</v>
          </cell>
          <cell r="AM182">
            <v>0</v>
          </cell>
          <cell r="AN182">
            <v>0</v>
          </cell>
          <cell r="AY182">
            <v>1770327.36</v>
          </cell>
        </row>
        <row r="183">
          <cell r="A183">
            <v>2</v>
          </cell>
          <cell r="B183" t="str">
            <v>12</v>
          </cell>
          <cell r="C183" t="str">
            <v>000</v>
          </cell>
          <cell r="D183" t="str">
            <v>1</v>
          </cell>
          <cell r="E183" t="str">
            <v>420</v>
          </cell>
          <cell r="F183" t="str">
            <v>N000</v>
          </cell>
          <cell r="G183" t="str">
            <v>200</v>
          </cell>
          <cell r="H183" t="str">
            <v>1103</v>
          </cell>
          <cell r="I183" t="str">
            <v>M01008</v>
          </cell>
          <cell r="K183" t="str">
            <v>2</v>
          </cell>
          <cell r="L183">
            <v>12</v>
          </cell>
          <cell r="M183">
            <v>0</v>
          </cell>
          <cell r="N183">
            <v>5546</v>
          </cell>
          <cell r="O183" t="str">
            <v>M</v>
          </cell>
          <cell r="P183" t="str">
            <v>00000000</v>
          </cell>
          <cell r="Q183">
            <v>0</v>
          </cell>
          <cell r="R183">
            <v>801.09</v>
          </cell>
          <cell r="S183">
            <v>154.06</v>
          </cell>
          <cell r="T183">
            <v>707.12</v>
          </cell>
          <cell r="U183">
            <v>277.3</v>
          </cell>
          <cell r="V183">
            <v>99.83</v>
          </cell>
          <cell r="W183">
            <v>110.92</v>
          </cell>
          <cell r="X183">
            <v>25.92</v>
          </cell>
          <cell r="Y183">
            <v>0</v>
          </cell>
          <cell r="Z183">
            <v>250.77</v>
          </cell>
          <cell r="AA183">
            <v>77</v>
          </cell>
          <cell r="AB183">
            <v>96</v>
          </cell>
          <cell r="AC183">
            <v>80</v>
          </cell>
          <cell r="AD183">
            <v>13.49</v>
          </cell>
          <cell r="AE183">
            <v>4.62</v>
          </cell>
          <cell r="AF183">
            <v>0</v>
          </cell>
          <cell r="AG183">
            <v>0</v>
          </cell>
          <cell r="AH183">
            <v>2739</v>
          </cell>
          <cell r="AI183">
            <v>0</v>
          </cell>
          <cell r="AJ183">
            <v>3015</v>
          </cell>
          <cell r="AK183">
            <v>0</v>
          </cell>
          <cell r="AL183">
            <v>0</v>
          </cell>
          <cell r="AM183">
            <v>0</v>
          </cell>
          <cell r="AN183">
            <v>0</v>
          </cell>
          <cell r="AY183">
            <v>2015729.28</v>
          </cell>
        </row>
        <row r="184">
          <cell r="A184">
            <v>2</v>
          </cell>
          <cell r="B184" t="str">
            <v>12</v>
          </cell>
          <cell r="C184" t="str">
            <v>000</v>
          </cell>
          <cell r="D184" t="str">
            <v>1</v>
          </cell>
          <cell r="E184" t="str">
            <v>420</v>
          </cell>
          <cell r="F184" t="str">
            <v>N000</v>
          </cell>
          <cell r="G184" t="str">
            <v>200</v>
          </cell>
          <cell r="H184" t="str">
            <v>1103</v>
          </cell>
          <cell r="I184" t="str">
            <v>M01009</v>
          </cell>
          <cell r="K184" t="str">
            <v>2</v>
          </cell>
          <cell r="L184">
            <v>6</v>
          </cell>
          <cell r="M184">
            <v>0</v>
          </cell>
          <cell r="N184">
            <v>6121</v>
          </cell>
          <cell r="O184" t="str">
            <v>M</v>
          </cell>
          <cell r="P184" t="str">
            <v>00000000</v>
          </cell>
          <cell r="Q184">
            <v>0</v>
          </cell>
          <cell r="R184">
            <v>884.14</v>
          </cell>
          <cell r="S184">
            <v>170.03</v>
          </cell>
          <cell r="T184">
            <v>780.43</v>
          </cell>
          <cell r="U184">
            <v>306.05</v>
          </cell>
          <cell r="V184">
            <v>110.18</v>
          </cell>
          <cell r="W184">
            <v>122.42</v>
          </cell>
          <cell r="X184">
            <v>104.33</v>
          </cell>
          <cell r="Y184">
            <v>0</v>
          </cell>
          <cell r="Z184">
            <v>276.25</v>
          </cell>
          <cell r="AA184">
            <v>77</v>
          </cell>
          <cell r="AB184">
            <v>96</v>
          </cell>
          <cell r="AC184">
            <v>80</v>
          </cell>
          <cell r="AD184">
            <v>13.49</v>
          </cell>
          <cell r="AE184">
            <v>5.0999999999999996</v>
          </cell>
          <cell r="AF184">
            <v>0</v>
          </cell>
          <cell r="AG184">
            <v>0</v>
          </cell>
          <cell r="AH184">
            <v>3865</v>
          </cell>
          <cell r="AI184">
            <v>0</v>
          </cell>
          <cell r="AJ184">
            <v>2410</v>
          </cell>
          <cell r="AK184">
            <v>0</v>
          </cell>
          <cell r="AL184">
            <v>0</v>
          </cell>
          <cell r="AM184">
            <v>0</v>
          </cell>
          <cell r="AN184">
            <v>0</v>
          </cell>
          <cell r="AY184">
            <v>1110342.24</v>
          </cell>
        </row>
        <row r="185">
          <cell r="A185">
            <v>2</v>
          </cell>
          <cell r="B185" t="str">
            <v>12</v>
          </cell>
          <cell r="C185" t="str">
            <v>000</v>
          </cell>
          <cell r="D185" t="str">
            <v>1</v>
          </cell>
          <cell r="E185" t="str">
            <v>101</v>
          </cell>
          <cell r="F185" t="str">
            <v>N000</v>
          </cell>
          <cell r="G185" t="str">
            <v>200</v>
          </cell>
          <cell r="H185" t="str">
            <v>1103</v>
          </cell>
          <cell r="I185" t="str">
            <v>M01010</v>
          </cell>
          <cell r="K185" t="str">
            <v>2</v>
          </cell>
          <cell r="L185">
            <v>1</v>
          </cell>
          <cell r="M185">
            <v>0</v>
          </cell>
          <cell r="N185">
            <v>6750</v>
          </cell>
          <cell r="O185" t="str">
            <v>M</v>
          </cell>
          <cell r="P185" t="str">
            <v>00000000</v>
          </cell>
          <cell r="Q185">
            <v>0</v>
          </cell>
          <cell r="R185">
            <v>975</v>
          </cell>
          <cell r="S185">
            <v>187.5</v>
          </cell>
          <cell r="T185">
            <v>860.63</v>
          </cell>
          <cell r="U185">
            <v>337.5</v>
          </cell>
          <cell r="V185">
            <v>121.5</v>
          </cell>
          <cell r="W185">
            <v>135</v>
          </cell>
          <cell r="X185">
            <v>0</v>
          </cell>
          <cell r="Y185">
            <v>0</v>
          </cell>
          <cell r="Z185">
            <v>301.62</v>
          </cell>
          <cell r="AA185">
            <v>77</v>
          </cell>
          <cell r="AB185">
            <v>96</v>
          </cell>
          <cell r="AC185">
            <v>80</v>
          </cell>
          <cell r="AD185">
            <v>13.49</v>
          </cell>
          <cell r="AE185">
            <v>5.63</v>
          </cell>
          <cell r="AF185">
            <v>0</v>
          </cell>
          <cell r="AG185">
            <v>0</v>
          </cell>
          <cell r="AH185">
            <v>4210</v>
          </cell>
          <cell r="AI185">
            <v>0</v>
          </cell>
          <cell r="AJ185">
            <v>2700</v>
          </cell>
          <cell r="AK185">
            <v>0</v>
          </cell>
          <cell r="AL185">
            <v>0</v>
          </cell>
          <cell r="AM185">
            <v>0</v>
          </cell>
          <cell r="AN185">
            <v>0</v>
          </cell>
          <cell r="AY185">
            <v>202210.44</v>
          </cell>
        </row>
        <row r="186">
          <cell r="A186">
            <v>2</v>
          </cell>
          <cell r="B186" t="str">
            <v>12</v>
          </cell>
          <cell r="C186" t="str">
            <v>000</v>
          </cell>
          <cell r="D186" t="str">
            <v>1</v>
          </cell>
          <cell r="E186" t="str">
            <v>420</v>
          </cell>
          <cell r="F186" t="str">
            <v>N000</v>
          </cell>
          <cell r="G186" t="str">
            <v>200</v>
          </cell>
          <cell r="H186" t="str">
            <v>1103</v>
          </cell>
          <cell r="I186" t="str">
            <v>M01010</v>
          </cell>
          <cell r="K186" t="str">
            <v>2</v>
          </cell>
          <cell r="L186">
            <v>84</v>
          </cell>
          <cell r="M186">
            <v>0</v>
          </cell>
          <cell r="N186">
            <v>6750</v>
          </cell>
          <cell r="O186" t="str">
            <v>M</v>
          </cell>
          <cell r="P186" t="str">
            <v>00000000</v>
          </cell>
          <cell r="Q186">
            <v>0</v>
          </cell>
          <cell r="R186">
            <v>975</v>
          </cell>
          <cell r="S186">
            <v>187.5</v>
          </cell>
          <cell r="T186">
            <v>954.88</v>
          </cell>
          <cell r="U186">
            <v>374.46</v>
          </cell>
          <cell r="V186">
            <v>121.5</v>
          </cell>
          <cell r="W186">
            <v>149.79</v>
          </cell>
          <cell r="X186">
            <v>53.81</v>
          </cell>
          <cell r="Y186">
            <v>0</v>
          </cell>
          <cell r="Z186">
            <v>317.48</v>
          </cell>
          <cell r="AA186">
            <v>77</v>
          </cell>
          <cell r="AB186">
            <v>96</v>
          </cell>
          <cell r="AC186">
            <v>80</v>
          </cell>
          <cell r="AD186">
            <v>13.49</v>
          </cell>
          <cell r="AE186">
            <v>5.63</v>
          </cell>
          <cell r="AF186">
            <v>0</v>
          </cell>
          <cell r="AG186">
            <v>739.29</v>
          </cell>
          <cell r="AH186">
            <v>4210</v>
          </cell>
          <cell r="AI186">
            <v>0</v>
          </cell>
          <cell r="AJ186">
            <v>2700</v>
          </cell>
          <cell r="AK186">
            <v>0</v>
          </cell>
          <cell r="AL186">
            <v>0</v>
          </cell>
          <cell r="AM186">
            <v>0</v>
          </cell>
          <cell r="AN186">
            <v>0</v>
          </cell>
          <cell r="AY186">
            <v>17948276.640000001</v>
          </cell>
        </row>
        <row r="187">
          <cell r="A187">
            <v>2</v>
          </cell>
          <cell r="B187" t="str">
            <v>12</v>
          </cell>
          <cell r="C187" t="str">
            <v>000</v>
          </cell>
          <cell r="D187" t="str">
            <v>1</v>
          </cell>
          <cell r="E187" t="str">
            <v>420</v>
          </cell>
          <cell r="F187" t="str">
            <v>N000</v>
          </cell>
          <cell r="G187" t="str">
            <v>200</v>
          </cell>
          <cell r="H187" t="str">
            <v>1103</v>
          </cell>
          <cell r="I187" t="str">
            <v>M01011</v>
          </cell>
          <cell r="K187" t="str">
            <v>2</v>
          </cell>
          <cell r="L187">
            <v>46</v>
          </cell>
          <cell r="M187">
            <v>0</v>
          </cell>
          <cell r="N187">
            <v>7310</v>
          </cell>
          <cell r="O187" t="str">
            <v>M</v>
          </cell>
          <cell r="P187" t="str">
            <v>00000000</v>
          </cell>
          <cell r="Q187">
            <v>0</v>
          </cell>
          <cell r="R187">
            <v>1055.8900000000001</v>
          </cell>
          <cell r="S187">
            <v>203.06</v>
          </cell>
          <cell r="T187">
            <v>1023.2</v>
          </cell>
          <cell r="U187">
            <v>401.26</v>
          </cell>
          <cell r="V187">
            <v>131.58000000000001</v>
          </cell>
          <cell r="W187">
            <v>160.5</v>
          </cell>
          <cell r="X187">
            <v>80.48</v>
          </cell>
          <cell r="Y187">
            <v>0</v>
          </cell>
          <cell r="Z187">
            <v>345.63</v>
          </cell>
          <cell r="AA187">
            <v>77</v>
          </cell>
          <cell r="AB187">
            <v>96</v>
          </cell>
          <cell r="AC187">
            <v>80</v>
          </cell>
          <cell r="AD187">
            <v>13.49</v>
          </cell>
          <cell r="AE187">
            <v>6.09</v>
          </cell>
          <cell r="AF187">
            <v>0</v>
          </cell>
          <cell r="AG187">
            <v>715.11</v>
          </cell>
          <cell r="AH187">
            <v>4524</v>
          </cell>
          <cell r="AI187">
            <v>0</v>
          </cell>
          <cell r="AJ187">
            <v>3134</v>
          </cell>
          <cell r="AK187">
            <v>0</v>
          </cell>
          <cell r="AL187">
            <v>0</v>
          </cell>
          <cell r="AM187">
            <v>0</v>
          </cell>
          <cell r="AN187">
            <v>0</v>
          </cell>
          <cell r="AY187">
            <v>10685224.08</v>
          </cell>
        </row>
        <row r="188">
          <cell r="A188">
            <v>2</v>
          </cell>
          <cell r="B188" t="str">
            <v>12</v>
          </cell>
          <cell r="C188" t="str">
            <v>000</v>
          </cell>
          <cell r="D188" t="str">
            <v>1</v>
          </cell>
          <cell r="E188" t="str">
            <v>420</v>
          </cell>
          <cell r="F188" t="str">
            <v>N000</v>
          </cell>
          <cell r="G188" t="str">
            <v>200</v>
          </cell>
          <cell r="H188" t="str">
            <v>1103</v>
          </cell>
          <cell r="I188" t="str">
            <v>M01014</v>
          </cell>
          <cell r="K188" t="str">
            <v>2</v>
          </cell>
          <cell r="L188">
            <v>5</v>
          </cell>
          <cell r="M188">
            <v>0</v>
          </cell>
          <cell r="N188">
            <v>5320</v>
          </cell>
          <cell r="O188" t="str">
            <v>M</v>
          </cell>
          <cell r="P188" t="str">
            <v>00000000</v>
          </cell>
          <cell r="Q188">
            <v>0</v>
          </cell>
          <cell r="R188">
            <v>768.44</v>
          </cell>
          <cell r="S188">
            <v>147.78</v>
          </cell>
          <cell r="T188">
            <v>732.56</v>
          </cell>
          <cell r="U188">
            <v>287.27999999999997</v>
          </cell>
          <cell r="V188">
            <v>95.76</v>
          </cell>
          <cell r="W188">
            <v>114.91</v>
          </cell>
          <cell r="X188">
            <v>18.399999999999999</v>
          </cell>
          <cell r="Y188">
            <v>0</v>
          </cell>
          <cell r="Z188">
            <v>224.75</v>
          </cell>
          <cell r="AA188">
            <v>77</v>
          </cell>
          <cell r="AB188">
            <v>96</v>
          </cell>
          <cell r="AC188">
            <v>80</v>
          </cell>
          <cell r="AD188">
            <v>13.49</v>
          </cell>
          <cell r="AE188">
            <v>4.43</v>
          </cell>
          <cell r="AF188">
            <v>0</v>
          </cell>
          <cell r="AG188">
            <v>425.6</v>
          </cell>
          <cell r="AH188">
            <v>2078</v>
          </cell>
          <cell r="AI188">
            <v>0</v>
          </cell>
          <cell r="AJ188">
            <v>2222</v>
          </cell>
          <cell r="AK188">
            <v>0</v>
          </cell>
          <cell r="AL188">
            <v>0</v>
          </cell>
          <cell r="AM188">
            <v>0</v>
          </cell>
          <cell r="AN188">
            <v>0</v>
          </cell>
          <cell r="AY188">
            <v>762384</v>
          </cell>
        </row>
        <row r="189">
          <cell r="A189">
            <v>2</v>
          </cell>
          <cell r="B189" t="str">
            <v>12</v>
          </cell>
          <cell r="C189" t="str">
            <v>000</v>
          </cell>
          <cell r="D189" t="str">
            <v>1</v>
          </cell>
          <cell r="E189" t="str">
            <v>420</v>
          </cell>
          <cell r="F189" t="str">
            <v>N000</v>
          </cell>
          <cell r="G189" t="str">
            <v>200</v>
          </cell>
          <cell r="H189" t="str">
            <v>1103</v>
          </cell>
          <cell r="I189" t="str">
            <v>M01015</v>
          </cell>
          <cell r="K189" t="str">
            <v>2</v>
          </cell>
          <cell r="L189">
            <v>6</v>
          </cell>
          <cell r="M189">
            <v>0</v>
          </cell>
          <cell r="N189">
            <v>5588</v>
          </cell>
          <cell r="O189" t="str">
            <v>M</v>
          </cell>
          <cell r="P189" t="str">
            <v>00000000</v>
          </cell>
          <cell r="Q189">
            <v>0</v>
          </cell>
          <cell r="R189">
            <v>807.16</v>
          </cell>
          <cell r="S189">
            <v>155.22</v>
          </cell>
          <cell r="T189">
            <v>854.96</v>
          </cell>
          <cell r="U189">
            <v>335.28</v>
          </cell>
          <cell r="V189">
            <v>100.58</v>
          </cell>
          <cell r="W189">
            <v>134.11000000000001</v>
          </cell>
          <cell r="X189">
            <v>95.5</v>
          </cell>
          <cell r="Y189">
            <v>0</v>
          </cell>
          <cell r="Z189">
            <v>250.86</v>
          </cell>
          <cell r="AA189">
            <v>77</v>
          </cell>
          <cell r="AB189">
            <v>96</v>
          </cell>
          <cell r="AC189">
            <v>80</v>
          </cell>
          <cell r="AD189">
            <v>13.49</v>
          </cell>
          <cell r="AE189">
            <v>4.66</v>
          </cell>
          <cell r="AF189">
            <v>0</v>
          </cell>
          <cell r="AG189">
            <v>1117.5999999999999</v>
          </cell>
          <cell r="AH189">
            <v>2196</v>
          </cell>
          <cell r="AI189">
            <v>0</v>
          </cell>
          <cell r="AJ189">
            <v>2326</v>
          </cell>
          <cell r="AK189">
            <v>0</v>
          </cell>
          <cell r="AL189">
            <v>0</v>
          </cell>
          <cell r="AM189">
            <v>0</v>
          </cell>
          <cell r="AN189">
            <v>0</v>
          </cell>
          <cell r="AY189">
            <v>1024734.24</v>
          </cell>
        </row>
        <row r="190">
          <cell r="A190">
            <v>2</v>
          </cell>
          <cell r="B190" t="str">
            <v>12</v>
          </cell>
          <cell r="C190" t="str">
            <v>000</v>
          </cell>
          <cell r="D190" t="str">
            <v>1</v>
          </cell>
          <cell r="E190" t="str">
            <v>101</v>
          </cell>
          <cell r="F190" t="str">
            <v>N000</v>
          </cell>
          <cell r="G190" t="str">
            <v>200</v>
          </cell>
          <cell r="H190" t="str">
            <v>1103</v>
          </cell>
          <cell r="I190" t="str">
            <v>M02001</v>
          </cell>
          <cell r="K190" t="str">
            <v>2</v>
          </cell>
          <cell r="L190">
            <v>2</v>
          </cell>
          <cell r="M190">
            <v>0</v>
          </cell>
          <cell r="N190">
            <v>5000</v>
          </cell>
          <cell r="O190" t="str">
            <v>M</v>
          </cell>
          <cell r="P190" t="str">
            <v>00000000</v>
          </cell>
          <cell r="Q190">
            <v>0</v>
          </cell>
          <cell r="R190">
            <v>722.22</v>
          </cell>
          <cell r="S190">
            <v>138.88999999999999</v>
          </cell>
          <cell r="T190">
            <v>637.5</v>
          </cell>
          <cell r="U190">
            <v>250</v>
          </cell>
          <cell r="V190">
            <v>90</v>
          </cell>
          <cell r="W190">
            <v>100</v>
          </cell>
          <cell r="X190">
            <v>0</v>
          </cell>
          <cell r="Y190">
            <v>0</v>
          </cell>
          <cell r="Z190">
            <v>174.37</v>
          </cell>
          <cell r="AA190">
            <v>77</v>
          </cell>
          <cell r="AB190">
            <v>96</v>
          </cell>
          <cell r="AC190">
            <v>80</v>
          </cell>
          <cell r="AD190">
            <v>13.49</v>
          </cell>
          <cell r="AE190">
            <v>4.17</v>
          </cell>
          <cell r="AF190">
            <v>0</v>
          </cell>
          <cell r="AG190">
            <v>0</v>
          </cell>
          <cell r="AH190">
            <v>0</v>
          </cell>
          <cell r="AI190">
            <v>0</v>
          </cell>
          <cell r="AJ190">
            <v>2600</v>
          </cell>
          <cell r="AK190">
            <v>0</v>
          </cell>
          <cell r="AL190">
            <v>0</v>
          </cell>
          <cell r="AM190">
            <v>0</v>
          </cell>
          <cell r="AN190">
            <v>0</v>
          </cell>
          <cell r="AY190">
            <v>239607.36</v>
          </cell>
        </row>
        <row r="191">
          <cell r="A191">
            <v>2</v>
          </cell>
          <cell r="B191" t="str">
            <v>12</v>
          </cell>
          <cell r="C191" t="str">
            <v>000</v>
          </cell>
          <cell r="D191" t="str">
            <v>1</v>
          </cell>
          <cell r="E191" t="str">
            <v>420</v>
          </cell>
          <cell r="F191" t="str">
            <v>N000</v>
          </cell>
          <cell r="G191" t="str">
            <v>200</v>
          </cell>
          <cell r="H191" t="str">
            <v>1103</v>
          </cell>
          <cell r="I191" t="str">
            <v>M02001</v>
          </cell>
          <cell r="K191" t="str">
            <v>2</v>
          </cell>
          <cell r="L191">
            <v>4</v>
          </cell>
          <cell r="M191">
            <v>0</v>
          </cell>
          <cell r="N191">
            <v>5000</v>
          </cell>
          <cell r="O191" t="str">
            <v>M</v>
          </cell>
          <cell r="P191" t="str">
            <v>00000000</v>
          </cell>
          <cell r="Q191">
            <v>0</v>
          </cell>
          <cell r="R191">
            <v>722.22</v>
          </cell>
          <cell r="S191">
            <v>138.88999999999999</v>
          </cell>
          <cell r="T191">
            <v>669.38</v>
          </cell>
          <cell r="U191">
            <v>262.5</v>
          </cell>
          <cell r="V191">
            <v>90</v>
          </cell>
          <cell r="W191">
            <v>105</v>
          </cell>
          <cell r="X191">
            <v>11.5</v>
          </cell>
          <cell r="Y191">
            <v>0</v>
          </cell>
          <cell r="Z191">
            <v>179.6</v>
          </cell>
          <cell r="AA191">
            <v>77</v>
          </cell>
          <cell r="AB191">
            <v>96</v>
          </cell>
          <cell r="AC191">
            <v>80</v>
          </cell>
          <cell r="AD191">
            <v>13.49</v>
          </cell>
          <cell r="AE191">
            <v>4.17</v>
          </cell>
          <cell r="AF191">
            <v>0</v>
          </cell>
          <cell r="AG191">
            <v>250</v>
          </cell>
          <cell r="AH191">
            <v>0</v>
          </cell>
          <cell r="AI191">
            <v>0</v>
          </cell>
          <cell r="AJ191">
            <v>2600</v>
          </cell>
          <cell r="AK191">
            <v>0</v>
          </cell>
          <cell r="AL191">
            <v>0</v>
          </cell>
          <cell r="AM191">
            <v>0</v>
          </cell>
          <cell r="AN191">
            <v>0</v>
          </cell>
          <cell r="AY191">
            <v>494388</v>
          </cell>
        </row>
        <row r="192">
          <cell r="A192">
            <v>2</v>
          </cell>
          <cell r="B192" t="str">
            <v>12</v>
          </cell>
          <cell r="C192" t="str">
            <v>000</v>
          </cell>
          <cell r="D192" t="str">
            <v>1</v>
          </cell>
          <cell r="E192" t="str">
            <v>420</v>
          </cell>
          <cell r="F192" t="str">
            <v>N000</v>
          </cell>
          <cell r="G192" t="str">
            <v>200</v>
          </cell>
          <cell r="H192" t="str">
            <v>1103</v>
          </cell>
          <cell r="I192" t="str">
            <v>M02002</v>
          </cell>
          <cell r="K192" t="str">
            <v>2</v>
          </cell>
          <cell r="L192">
            <v>1</v>
          </cell>
          <cell r="M192">
            <v>0</v>
          </cell>
          <cell r="N192">
            <v>5000</v>
          </cell>
          <cell r="O192" t="str">
            <v>M</v>
          </cell>
          <cell r="P192" t="str">
            <v>00000000</v>
          </cell>
          <cell r="Q192">
            <v>0</v>
          </cell>
          <cell r="R192">
            <v>722.22</v>
          </cell>
          <cell r="S192">
            <v>138.88999999999999</v>
          </cell>
          <cell r="T192">
            <v>765</v>
          </cell>
          <cell r="U192">
            <v>300</v>
          </cell>
          <cell r="V192">
            <v>90</v>
          </cell>
          <cell r="W192">
            <v>120</v>
          </cell>
          <cell r="X192">
            <v>55</v>
          </cell>
          <cell r="Y192">
            <v>0</v>
          </cell>
          <cell r="Z192">
            <v>195.47</v>
          </cell>
          <cell r="AA192">
            <v>77</v>
          </cell>
          <cell r="AB192">
            <v>96</v>
          </cell>
          <cell r="AC192">
            <v>80</v>
          </cell>
          <cell r="AD192">
            <v>13.49</v>
          </cell>
          <cell r="AE192">
            <v>4.17</v>
          </cell>
          <cell r="AF192">
            <v>0</v>
          </cell>
          <cell r="AG192">
            <v>1000</v>
          </cell>
          <cell r="AH192">
            <v>0</v>
          </cell>
          <cell r="AI192">
            <v>0</v>
          </cell>
          <cell r="AJ192">
            <v>2600</v>
          </cell>
          <cell r="AK192">
            <v>0</v>
          </cell>
          <cell r="AL192">
            <v>0</v>
          </cell>
          <cell r="AM192">
            <v>0</v>
          </cell>
          <cell r="AN192">
            <v>0</v>
          </cell>
          <cell r="AY192">
            <v>135086.88</v>
          </cell>
        </row>
        <row r="193">
          <cell r="A193">
            <v>2</v>
          </cell>
          <cell r="B193" t="str">
            <v>12</v>
          </cell>
          <cell r="C193" t="str">
            <v>000</v>
          </cell>
          <cell r="D193" t="str">
            <v>1</v>
          </cell>
          <cell r="E193" t="str">
            <v>101</v>
          </cell>
          <cell r="F193" t="str">
            <v>N000</v>
          </cell>
          <cell r="G193" t="str">
            <v>200</v>
          </cell>
          <cell r="H193" t="str">
            <v>1103</v>
          </cell>
          <cell r="I193" t="str">
            <v>M02003</v>
          </cell>
          <cell r="K193" t="str">
            <v>2</v>
          </cell>
          <cell r="L193">
            <v>1</v>
          </cell>
          <cell r="M193">
            <v>0</v>
          </cell>
          <cell r="N193">
            <v>2868</v>
          </cell>
          <cell r="O193" t="str">
            <v>M</v>
          </cell>
          <cell r="P193" t="str">
            <v>00000000</v>
          </cell>
          <cell r="Q193">
            <v>0</v>
          </cell>
          <cell r="R193">
            <v>414.27</v>
          </cell>
          <cell r="S193">
            <v>79.67</v>
          </cell>
          <cell r="T193">
            <v>365.67</v>
          </cell>
          <cell r="U193">
            <v>143.4</v>
          </cell>
          <cell r="V193">
            <v>51.62</v>
          </cell>
          <cell r="W193">
            <v>57.36</v>
          </cell>
          <cell r="X193">
            <v>0</v>
          </cell>
          <cell r="Y193">
            <v>0</v>
          </cell>
          <cell r="Z193">
            <v>99.17</v>
          </cell>
          <cell r="AA193">
            <v>77</v>
          </cell>
          <cell r="AB193">
            <v>96</v>
          </cell>
          <cell r="AC193">
            <v>80</v>
          </cell>
          <cell r="AD193">
            <v>13.49</v>
          </cell>
          <cell r="AE193">
            <v>2.39</v>
          </cell>
          <cell r="AF193">
            <v>0</v>
          </cell>
          <cell r="AG193">
            <v>0</v>
          </cell>
          <cell r="AH193">
            <v>0</v>
          </cell>
          <cell r="AI193">
            <v>0</v>
          </cell>
          <cell r="AJ193">
            <v>1341</v>
          </cell>
          <cell r="AK193">
            <v>0</v>
          </cell>
          <cell r="AL193">
            <v>0</v>
          </cell>
          <cell r="AM193">
            <v>0</v>
          </cell>
          <cell r="AN193">
            <v>0</v>
          </cell>
          <cell r="AY193">
            <v>68268.479999999996</v>
          </cell>
        </row>
        <row r="194">
          <cell r="A194">
            <v>2</v>
          </cell>
          <cell r="B194" t="str">
            <v>12</v>
          </cell>
          <cell r="C194" t="str">
            <v>000</v>
          </cell>
          <cell r="D194" t="str">
            <v>1</v>
          </cell>
          <cell r="E194" t="str">
            <v>420</v>
          </cell>
          <cell r="F194" t="str">
            <v>N000</v>
          </cell>
          <cell r="G194" t="str">
            <v>200</v>
          </cell>
          <cell r="H194" t="str">
            <v>1103</v>
          </cell>
          <cell r="I194" t="str">
            <v>M02003</v>
          </cell>
          <cell r="K194" t="str">
            <v>2</v>
          </cell>
          <cell r="L194">
            <v>50</v>
          </cell>
          <cell r="M194">
            <v>0</v>
          </cell>
          <cell r="N194">
            <v>2868</v>
          </cell>
          <cell r="O194" t="str">
            <v>M</v>
          </cell>
          <cell r="P194" t="str">
            <v>00000000</v>
          </cell>
          <cell r="Q194">
            <v>0</v>
          </cell>
          <cell r="R194">
            <v>414.27</v>
          </cell>
          <cell r="S194">
            <v>79.67</v>
          </cell>
          <cell r="T194">
            <v>394.92</v>
          </cell>
          <cell r="U194">
            <v>154.87</v>
          </cell>
          <cell r="V194">
            <v>51.62</v>
          </cell>
          <cell r="W194">
            <v>61.95</v>
          </cell>
          <cell r="X194">
            <v>42.02</v>
          </cell>
          <cell r="Y194">
            <v>0</v>
          </cell>
          <cell r="Z194">
            <v>104.6</v>
          </cell>
          <cell r="AA194">
            <v>77</v>
          </cell>
          <cell r="AB194">
            <v>96</v>
          </cell>
          <cell r="AC194">
            <v>80</v>
          </cell>
          <cell r="AD194">
            <v>13.49</v>
          </cell>
          <cell r="AE194">
            <v>2.39</v>
          </cell>
          <cell r="AF194">
            <v>0</v>
          </cell>
          <cell r="AG194">
            <v>229.44</v>
          </cell>
          <cell r="AH194">
            <v>0</v>
          </cell>
          <cell r="AI194">
            <v>0</v>
          </cell>
          <cell r="AJ194">
            <v>1341</v>
          </cell>
          <cell r="AK194">
            <v>0</v>
          </cell>
          <cell r="AL194">
            <v>0</v>
          </cell>
          <cell r="AM194">
            <v>0</v>
          </cell>
          <cell r="AN194">
            <v>0</v>
          </cell>
          <cell r="AY194">
            <v>3606744</v>
          </cell>
        </row>
        <row r="195">
          <cell r="A195">
            <v>2</v>
          </cell>
          <cell r="B195" t="str">
            <v>12</v>
          </cell>
          <cell r="C195" t="str">
            <v>000</v>
          </cell>
          <cell r="D195" t="str">
            <v>1</v>
          </cell>
          <cell r="E195" t="str">
            <v>420</v>
          </cell>
          <cell r="F195" t="str">
            <v>N000</v>
          </cell>
          <cell r="G195" t="str">
            <v>200</v>
          </cell>
          <cell r="H195" t="str">
            <v>1103</v>
          </cell>
          <cell r="I195" t="str">
            <v>M02005</v>
          </cell>
          <cell r="K195" t="str">
            <v>2</v>
          </cell>
          <cell r="L195">
            <v>4</v>
          </cell>
          <cell r="M195">
            <v>0</v>
          </cell>
          <cell r="N195">
            <v>2720</v>
          </cell>
          <cell r="O195" t="str">
            <v>M</v>
          </cell>
          <cell r="P195" t="str">
            <v>00000000</v>
          </cell>
          <cell r="Q195">
            <v>0</v>
          </cell>
          <cell r="R195">
            <v>392.89</v>
          </cell>
          <cell r="S195">
            <v>75.56</v>
          </cell>
          <cell r="T195">
            <v>346.8</v>
          </cell>
          <cell r="U195">
            <v>136</v>
          </cell>
          <cell r="V195">
            <v>48.96</v>
          </cell>
          <cell r="W195">
            <v>54.4</v>
          </cell>
          <cell r="X195">
            <v>34</v>
          </cell>
          <cell r="Y195">
            <v>0</v>
          </cell>
          <cell r="Z195">
            <v>93.21</v>
          </cell>
          <cell r="AA195">
            <v>77</v>
          </cell>
          <cell r="AB195">
            <v>96</v>
          </cell>
          <cell r="AC195">
            <v>80</v>
          </cell>
          <cell r="AD195">
            <v>13.49</v>
          </cell>
          <cell r="AE195">
            <v>2.27</v>
          </cell>
          <cell r="AF195">
            <v>0</v>
          </cell>
          <cell r="AG195">
            <v>0</v>
          </cell>
          <cell r="AH195">
            <v>0</v>
          </cell>
          <cell r="AI195">
            <v>0</v>
          </cell>
          <cell r="AJ195">
            <v>1183</v>
          </cell>
          <cell r="AK195">
            <v>0</v>
          </cell>
          <cell r="AL195">
            <v>0</v>
          </cell>
          <cell r="AM195">
            <v>0</v>
          </cell>
          <cell r="AN195">
            <v>0</v>
          </cell>
          <cell r="AY195">
            <v>256971.84</v>
          </cell>
        </row>
        <row r="196">
          <cell r="A196">
            <v>2</v>
          </cell>
          <cell r="B196" t="str">
            <v>12</v>
          </cell>
          <cell r="C196" t="str">
            <v>000</v>
          </cell>
          <cell r="D196" t="str">
            <v>1</v>
          </cell>
          <cell r="E196" t="str">
            <v>101</v>
          </cell>
          <cell r="F196" t="str">
            <v>N000</v>
          </cell>
          <cell r="G196" t="str">
            <v>200</v>
          </cell>
          <cell r="H196" t="str">
            <v>1103</v>
          </cell>
          <cell r="I196" t="str">
            <v>M02006</v>
          </cell>
          <cell r="K196" t="str">
            <v>2</v>
          </cell>
          <cell r="L196">
            <v>1</v>
          </cell>
          <cell r="M196">
            <v>0</v>
          </cell>
          <cell r="N196">
            <v>3221</v>
          </cell>
          <cell r="O196" t="str">
            <v>M</v>
          </cell>
          <cell r="P196" t="str">
            <v>00000000</v>
          </cell>
          <cell r="Q196">
            <v>0</v>
          </cell>
          <cell r="R196">
            <v>465.26</v>
          </cell>
          <cell r="S196">
            <v>89.47</v>
          </cell>
          <cell r="T196">
            <v>410.68</v>
          </cell>
          <cell r="U196">
            <v>161.05000000000001</v>
          </cell>
          <cell r="V196">
            <v>57.98</v>
          </cell>
          <cell r="W196">
            <v>64.42</v>
          </cell>
          <cell r="X196">
            <v>0</v>
          </cell>
          <cell r="Y196">
            <v>0</v>
          </cell>
          <cell r="Z196">
            <v>112.63</v>
          </cell>
          <cell r="AA196">
            <v>77</v>
          </cell>
          <cell r="AB196">
            <v>96</v>
          </cell>
          <cell r="AC196">
            <v>80</v>
          </cell>
          <cell r="AD196">
            <v>13.49</v>
          </cell>
          <cell r="AE196">
            <v>2.68</v>
          </cell>
          <cell r="AF196">
            <v>0</v>
          </cell>
          <cell r="AG196">
            <v>0</v>
          </cell>
          <cell r="AH196">
            <v>0</v>
          </cell>
          <cell r="AI196">
            <v>0</v>
          </cell>
          <cell r="AJ196">
            <v>1600</v>
          </cell>
          <cell r="AK196">
            <v>0</v>
          </cell>
          <cell r="AL196">
            <v>0</v>
          </cell>
          <cell r="AM196">
            <v>0</v>
          </cell>
          <cell r="AN196">
            <v>0</v>
          </cell>
          <cell r="AY196">
            <v>77419.92</v>
          </cell>
        </row>
        <row r="197">
          <cell r="A197">
            <v>2</v>
          </cell>
          <cell r="B197" t="str">
            <v>12</v>
          </cell>
          <cell r="C197" t="str">
            <v>000</v>
          </cell>
          <cell r="D197" t="str">
            <v>1</v>
          </cell>
          <cell r="E197" t="str">
            <v>420</v>
          </cell>
          <cell r="F197" t="str">
            <v>N000</v>
          </cell>
          <cell r="G197" t="str">
            <v>200</v>
          </cell>
          <cell r="H197" t="str">
            <v>1103</v>
          </cell>
          <cell r="I197" t="str">
            <v>M02006</v>
          </cell>
          <cell r="K197" t="str">
            <v>2</v>
          </cell>
          <cell r="L197">
            <v>30</v>
          </cell>
          <cell r="M197">
            <v>0</v>
          </cell>
          <cell r="N197">
            <v>3221</v>
          </cell>
          <cell r="O197" t="str">
            <v>M</v>
          </cell>
          <cell r="P197" t="str">
            <v>00000000</v>
          </cell>
          <cell r="Q197">
            <v>0</v>
          </cell>
          <cell r="R197">
            <v>465.26</v>
          </cell>
          <cell r="S197">
            <v>89.47</v>
          </cell>
          <cell r="T197">
            <v>439.42</v>
          </cell>
          <cell r="U197">
            <v>172.32</v>
          </cell>
          <cell r="V197">
            <v>57.98</v>
          </cell>
          <cell r="W197">
            <v>68.930000000000007</v>
          </cell>
          <cell r="X197">
            <v>44.47</v>
          </cell>
          <cell r="Y197">
            <v>0</v>
          </cell>
          <cell r="Z197">
            <v>118.03</v>
          </cell>
          <cell r="AA197">
            <v>77</v>
          </cell>
          <cell r="AB197">
            <v>96</v>
          </cell>
          <cell r="AC197">
            <v>80</v>
          </cell>
          <cell r="AD197">
            <v>13.49</v>
          </cell>
          <cell r="AE197">
            <v>2.68</v>
          </cell>
          <cell r="AF197">
            <v>0</v>
          </cell>
          <cell r="AG197">
            <v>225.47</v>
          </cell>
          <cell r="AH197">
            <v>0</v>
          </cell>
          <cell r="AI197">
            <v>0</v>
          </cell>
          <cell r="AJ197">
            <v>1600</v>
          </cell>
          <cell r="AK197">
            <v>0</v>
          </cell>
          <cell r="AL197">
            <v>0</v>
          </cell>
          <cell r="AM197">
            <v>0</v>
          </cell>
          <cell r="AN197">
            <v>0</v>
          </cell>
          <cell r="AY197">
            <v>2437747.2000000002</v>
          </cell>
        </row>
        <row r="198">
          <cell r="A198">
            <v>2</v>
          </cell>
          <cell r="B198" t="str">
            <v>12</v>
          </cell>
          <cell r="C198" t="str">
            <v>000</v>
          </cell>
          <cell r="D198" t="str">
            <v>1</v>
          </cell>
          <cell r="E198" t="str">
            <v>101</v>
          </cell>
          <cell r="F198" t="str">
            <v>N000</v>
          </cell>
          <cell r="G198" t="str">
            <v>200</v>
          </cell>
          <cell r="H198" t="str">
            <v>1103</v>
          </cell>
          <cell r="I198" t="str">
            <v>M02007</v>
          </cell>
          <cell r="K198" t="str">
            <v>2</v>
          </cell>
          <cell r="L198">
            <v>1</v>
          </cell>
          <cell r="M198">
            <v>0</v>
          </cell>
          <cell r="N198">
            <v>3011</v>
          </cell>
          <cell r="O198" t="str">
            <v>M</v>
          </cell>
          <cell r="P198" t="str">
            <v>00000000</v>
          </cell>
          <cell r="Q198">
            <v>0</v>
          </cell>
          <cell r="R198">
            <v>434.92</v>
          </cell>
          <cell r="S198">
            <v>83.64</v>
          </cell>
          <cell r="T198">
            <v>422.29</v>
          </cell>
          <cell r="U198">
            <v>165.61</v>
          </cell>
          <cell r="V198">
            <v>54.2</v>
          </cell>
          <cell r="W198">
            <v>66.239999999999995</v>
          </cell>
          <cell r="X198">
            <v>0</v>
          </cell>
          <cell r="Y198">
            <v>0</v>
          </cell>
          <cell r="Z198">
            <v>112.7</v>
          </cell>
          <cell r="AA198">
            <v>77</v>
          </cell>
          <cell r="AB198">
            <v>96</v>
          </cell>
          <cell r="AC198">
            <v>80</v>
          </cell>
          <cell r="AD198">
            <v>13.49</v>
          </cell>
          <cell r="AE198">
            <v>2.5099999999999998</v>
          </cell>
          <cell r="AF198">
            <v>0</v>
          </cell>
          <cell r="AG198">
            <v>301.10000000000002</v>
          </cell>
          <cell r="AH198">
            <v>0</v>
          </cell>
          <cell r="AI198">
            <v>0</v>
          </cell>
          <cell r="AJ198">
            <v>1549</v>
          </cell>
          <cell r="AK198">
            <v>0</v>
          </cell>
          <cell r="AL198">
            <v>0</v>
          </cell>
          <cell r="AM198">
            <v>0</v>
          </cell>
          <cell r="AN198">
            <v>0</v>
          </cell>
          <cell r="AY198">
            <v>77636.399999999994</v>
          </cell>
        </row>
        <row r="199">
          <cell r="A199">
            <v>2</v>
          </cell>
          <cell r="B199" t="str">
            <v>12</v>
          </cell>
          <cell r="C199" t="str">
            <v>000</v>
          </cell>
          <cell r="D199" t="str">
            <v>1</v>
          </cell>
          <cell r="E199" t="str">
            <v>420</v>
          </cell>
          <cell r="F199" t="str">
            <v>N000</v>
          </cell>
          <cell r="G199" t="str">
            <v>200</v>
          </cell>
          <cell r="H199" t="str">
            <v>1103</v>
          </cell>
          <cell r="I199" t="str">
            <v>M02011</v>
          </cell>
          <cell r="K199" t="str">
            <v>2</v>
          </cell>
          <cell r="L199">
            <v>1</v>
          </cell>
          <cell r="M199">
            <v>0</v>
          </cell>
          <cell r="N199">
            <v>3510</v>
          </cell>
          <cell r="O199" t="str">
            <v>M</v>
          </cell>
          <cell r="P199" t="str">
            <v>00000000</v>
          </cell>
          <cell r="Q199">
            <v>0</v>
          </cell>
          <cell r="R199">
            <v>507</v>
          </cell>
          <cell r="S199">
            <v>97.5</v>
          </cell>
          <cell r="T199">
            <v>447.53</v>
          </cell>
          <cell r="U199">
            <v>175.5</v>
          </cell>
          <cell r="V199">
            <v>63.18</v>
          </cell>
          <cell r="W199">
            <v>70.2</v>
          </cell>
          <cell r="X199">
            <v>0</v>
          </cell>
          <cell r="Y199">
            <v>0</v>
          </cell>
          <cell r="Z199">
            <v>120.49</v>
          </cell>
          <cell r="AA199">
            <v>77</v>
          </cell>
          <cell r="AB199">
            <v>96</v>
          </cell>
          <cell r="AC199">
            <v>80</v>
          </cell>
          <cell r="AD199">
            <v>13.49</v>
          </cell>
          <cell r="AE199">
            <v>2.93</v>
          </cell>
          <cell r="AF199">
            <v>0</v>
          </cell>
          <cell r="AG199">
            <v>0</v>
          </cell>
          <cell r="AH199">
            <v>0</v>
          </cell>
          <cell r="AI199">
            <v>0</v>
          </cell>
          <cell r="AJ199">
            <v>1654</v>
          </cell>
          <cell r="AK199">
            <v>0</v>
          </cell>
          <cell r="AL199">
            <v>0</v>
          </cell>
          <cell r="AM199">
            <v>0</v>
          </cell>
          <cell r="AN199">
            <v>0</v>
          </cell>
          <cell r="AY199">
            <v>82977.84</v>
          </cell>
        </row>
        <row r="200">
          <cell r="A200">
            <v>2</v>
          </cell>
          <cell r="B200" t="str">
            <v>12</v>
          </cell>
          <cell r="C200" t="str">
            <v>000</v>
          </cell>
          <cell r="D200" t="str">
            <v>1</v>
          </cell>
          <cell r="E200" t="str">
            <v>420</v>
          </cell>
          <cell r="F200" t="str">
            <v>N000</v>
          </cell>
          <cell r="G200" t="str">
            <v>200</v>
          </cell>
          <cell r="H200" t="str">
            <v>1103</v>
          </cell>
          <cell r="I200" t="str">
            <v>M02012</v>
          </cell>
          <cell r="K200" t="str">
            <v>2</v>
          </cell>
          <cell r="L200">
            <v>9</v>
          </cell>
          <cell r="M200">
            <v>0</v>
          </cell>
          <cell r="N200">
            <v>3221</v>
          </cell>
          <cell r="O200" t="str">
            <v>M</v>
          </cell>
          <cell r="P200" t="str">
            <v>00000000</v>
          </cell>
          <cell r="Q200">
            <v>0</v>
          </cell>
          <cell r="R200">
            <v>465.26</v>
          </cell>
          <cell r="S200">
            <v>89.47</v>
          </cell>
          <cell r="T200">
            <v>410.68</v>
          </cell>
          <cell r="U200">
            <v>161.05000000000001</v>
          </cell>
          <cell r="V200">
            <v>57.98</v>
          </cell>
          <cell r="W200">
            <v>64.42</v>
          </cell>
          <cell r="X200">
            <v>0</v>
          </cell>
          <cell r="Y200">
            <v>0</v>
          </cell>
          <cell r="Z200">
            <v>112.63</v>
          </cell>
          <cell r="AA200">
            <v>77</v>
          </cell>
          <cell r="AB200">
            <v>96</v>
          </cell>
          <cell r="AC200">
            <v>80</v>
          </cell>
          <cell r="AD200">
            <v>13.49</v>
          </cell>
          <cell r="AE200">
            <v>2.68</v>
          </cell>
          <cell r="AF200">
            <v>0</v>
          </cell>
          <cell r="AG200">
            <v>0</v>
          </cell>
          <cell r="AH200">
            <v>0</v>
          </cell>
          <cell r="AI200">
            <v>0</v>
          </cell>
          <cell r="AJ200">
            <v>1600</v>
          </cell>
          <cell r="AK200">
            <v>0</v>
          </cell>
          <cell r="AL200">
            <v>0</v>
          </cell>
          <cell r="AM200">
            <v>0</v>
          </cell>
          <cell r="AN200">
            <v>0</v>
          </cell>
          <cell r="AY200">
            <v>696779.28</v>
          </cell>
        </row>
        <row r="201">
          <cell r="A201">
            <v>2</v>
          </cell>
          <cell r="B201" t="str">
            <v>12</v>
          </cell>
          <cell r="C201" t="str">
            <v>000</v>
          </cell>
          <cell r="D201" t="str">
            <v>1</v>
          </cell>
          <cell r="E201" t="str">
            <v>420</v>
          </cell>
          <cell r="F201" t="str">
            <v>N000</v>
          </cell>
          <cell r="G201" t="str">
            <v>200</v>
          </cell>
          <cell r="H201" t="str">
            <v>1103</v>
          </cell>
          <cell r="I201" t="str">
            <v>M02015</v>
          </cell>
          <cell r="K201" t="str">
            <v>2</v>
          </cell>
          <cell r="L201">
            <v>14</v>
          </cell>
          <cell r="M201">
            <v>0</v>
          </cell>
          <cell r="N201">
            <v>5000</v>
          </cell>
          <cell r="O201" t="str">
            <v>M</v>
          </cell>
          <cell r="P201" t="str">
            <v>00000000</v>
          </cell>
          <cell r="Q201">
            <v>0</v>
          </cell>
          <cell r="R201">
            <v>722.22</v>
          </cell>
          <cell r="S201">
            <v>138.88999999999999</v>
          </cell>
          <cell r="T201">
            <v>646.61</v>
          </cell>
          <cell r="U201">
            <v>253.57</v>
          </cell>
          <cell r="V201">
            <v>90</v>
          </cell>
          <cell r="W201">
            <v>101.43</v>
          </cell>
          <cell r="X201">
            <v>11.71</v>
          </cell>
          <cell r="Y201">
            <v>0</v>
          </cell>
          <cell r="Z201">
            <v>176.03</v>
          </cell>
          <cell r="AA201">
            <v>77</v>
          </cell>
          <cell r="AB201">
            <v>96</v>
          </cell>
          <cell r="AC201">
            <v>80</v>
          </cell>
          <cell r="AD201">
            <v>13.49</v>
          </cell>
          <cell r="AE201">
            <v>4.17</v>
          </cell>
          <cell r="AF201">
            <v>0</v>
          </cell>
          <cell r="AG201">
            <v>71.430000000000007</v>
          </cell>
          <cell r="AH201">
            <v>0</v>
          </cell>
          <cell r="AI201">
            <v>0</v>
          </cell>
          <cell r="AJ201">
            <v>2600</v>
          </cell>
          <cell r="AK201">
            <v>0</v>
          </cell>
          <cell r="AL201">
            <v>0</v>
          </cell>
          <cell r="AM201">
            <v>0</v>
          </cell>
          <cell r="AN201">
            <v>0</v>
          </cell>
          <cell r="AY201">
            <v>1693868.4</v>
          </cell>
        </row>
        <row r="202">
          <cell r="A202">
            <v>2</v>
          </cell>
          <cell r="B202" t="str">
            <v>12</v>
          </cell>
          <cell r="C202" t="str">
            <v>000</v>
          </cell>
          <cell r="D202" t="str">
            <v>1</v>
          </cell>
          <cell r="E202" t="str">
            <v>101</v>
          </cell>
          <cell r="F202" t="str">
            <v>N000</v>
          </cell>
          <cell r="G202" t="str">
            <v>200</v>
          </cell>
          <cell r="H202" t="str">
            <v>1103</v>
          </cell>
          <cell r="I202" t="str">
            <v>M02016</v>
          </cell>
          <cell r="K202" t="str">
            <v>2</v>
          </cell>
          <cell r="L202">
            <v>3</v>
          </cell>
          <cell r="M202">
            <v>0</v>
          </cell>
          <cell r="N202">
            <v>3221</v>
          </cell>
          <cell r="O202" t="str">
            <v>M</v>
          </cell>
          <cell r="P202" t="str">
            <v>00000000</v>
          </cell>
          <cell r="Q202">
            <v>0</v>
          </cell>
          <cell r="R202">
            <v>465.26</v>
          </cell>
          <cell r="S202">
            <v>89.47</v>
          </cell>
          <cell r="T202">
            <v>410.68</v>
          </cell>
          <cell r="U202">
            <v>161.05000000000001</v>
          </cell>
          <cell r="V202">
            <v>57.98</v>
          </cell>
          <cell r="W202">
            <v>64.42</v>
          </cell>
          <cell r="X202">
            <v>0</v>
          </cell>
          <cell r="Y202">
            <v>0</v>
          </cell>
          <cell r="Z202">
            <v>112.63</v>
          </cell>
          <cell r="AA202">
            <v>77</v>
          </cell>
          <cell r="AB202">
            <v>96</v>
          </cell>
          <cell r="AC202">
            <v>80</v>
          </cell>
          <cell r="AD202">
            <v>13.49</v>
          </cell>
          <cell r="AE202">
            <v>2.68</v>
          </cell>
          <cell r="AF202">
            <v>0</v>
          </cell>
          <cell r="AG202">
            <v>0</v>
          </cell>
          <cell r="AH202">
            <v>0</v>
          </cell>
          <cell r="AI202">
            <v>0</v>
          </cell>
          <cell r="AJ202">
            <v>1600</v>
          </cell>
          <cell r="AK202">
            <v>0</v>
          </cell>
          <cell r="AL202">
            <v>0</v>
          </cell>
          <cell r="AM202">
            <v>0</v>
          </cell>
          <cell r="AN202">
            <v>0</v>
          </cell>
          <cell r="AY202">
            <v>232259.76</v>
          </cell>
        </row>
        <row r="203">
          <cell r="A203">
            <v>2</v>
          </cell>
          <cell r="B203" t="str">
            <v>12</v>
          </cell>
          <cell r="C203" t="str">
            <v>000</v>
          </cell>
          <cell r="D203" t="str">
            <v>1</v>
          </cell>
          <cell r="E203" t="str">
            <v>420</v>
          </cell>
          <cell r="F203" t="str">
            <v>N000</v>
          </cell>
          <cell r="G203" t="str">
            <v>200</v>
          </cell>
          <cell r="H203" t="str">
            <v>1103</v>
          </cell>
          <cell r="I203" t="str">
            <v>M02016</v>
          </cell>
          <cell r="K203" t="str">
            <v>2</v>
          </cell>
          <cell r="L203">
            <v>6</v>
          </cell>
          <cell r="M203">
            <v>0</v>
          </cell>
          <cell r="N203">
            <v>3221</v>
          </cell>
          <cell r="O203" t="str">
            <v>M</v>
          </cell>
          <cell r="P203" t="str">
            <v>00000000</v>
          </cell>
          <cell r="Q203">
            <v>0</v>
          </cell>
          <cell r="R203">
            <v>465.26</v>
          </cell>
          <cell r="S203">
            <v>89.47</v>
          </cell>
          <cell r="T203">
            <v>444.9</v>
          </cell>
          <cell r="U203">
            <v>174.47</v>
          </cell>
          <cell r="V203">
            <v>57.98</v>
          </cell>
          <cell r="W203">
            <v>69.790000000000006</v>
          </cell>
          <cell r="X203">
            <v>71.33</v>
          </cell>
          <cell r="Y203">
            <v>0</v>
          </cell>
          <cell r="Z203">
            <v>119.42</v>
          </cell>
          <cell r="AA203">
            <v>77</v>
          </cell>
          <cell r="AB203">
            <v>96</v>
          </cell>
          <cell r="AC203">
            <v>80</v>
          </cell>
          <cell r="AD203">
            <v>13.49</v>
          </cell>
          <cell r="AE203">
            <v>2.68</v>
          </cell>
          <cell r="AF203">
            <v>0</v>
          </cell>
          <cell r="AG203">
            <v>268.42</v>
          </cell>
          <cell r="AH203">
            <v>0</v>
          </cell>
          <cell r="AI203">
            <v>0</v>
          </cell>
          <cell r="AJ203">
            <v>1600</v>
          </cell>
          <cell r="AK203">
            <v>0</v>
          </cell>
          <cell r="AL203">
            <v>0</v>
          </cell>
          <cell r="AM203">
            <v>0</v>
          </cell>
          <cell r="AN203">
            <v>0</v>
          </cell>
          <cell r="AY203">
            <v>493287.12</v>
          </cell>
        </row>
        <row r="204">
          <cell r="A204">
            <v>2</v>
          </cell>
          <cell r="B204" t="str">
            <v>12</v>
          </cell>
          <cell r="C204" t="str">
            <v>000</v>
          </cell>
          <cell r="D204" t="str">
            <v>1</v>
          </cell>
          <cell r="E204" t="str">
            <v>101</v>
          </cell>
          <cell r="F204" t="str">
            <v>N000</v>
          </cell>
          <cell r="G204" t="str">
            <v>200</v>
          </cell>
          <cell r="H204" t="str">
            <v>1103</v>
          </cell>
          <cell r="I204" t="str">
            <v>M02027</v>
          </cell>
          <cell r="K204" t="str">
            <v>2</v>
          </cell>
          <cell r="L204">
            <v>2</v>
          </cell>
          <cell r="M204">
            <v>0</v>
          </cell>
          <cell r="N204">
            <v>4940</v>
          </cell>
          <cell r="O204" t="str">
            <v>M</v>
          </cell>
          <cell r="P204" t="str">
            <v>00000000</v>
          </cell>
          <cell r="Q204">
            <v>0</v>
          </cell>
          <cell r="R204">
            <v>713.56</v>
          </cell>
          <cell r="S204">
            <v>137.22</v>
          </cell>
          <cell r="T204">
            <v>629.85</v>
          </cell>
          <cell r="U204">
            <v>247</v>
          </cell>
          <cell r="V204">
            <v>88.92</v>
          </cell>
          <cell r="W204">
            <v>98.8</v>
          </cell>
          <cell r="X204">
            <v>0</v>
          </cell>
          <cell r="Y204">
            <v>0</v>
          </cell>
          <cell r="Z204">
            <v>167.06</v>
          </cell>
          <cell r="AA204">
            <v>77</v>
          </cell>
          <cell r="AB204">
            <v>96</v>
          </cell>
          <cell r="AC204">
            <v>80</v>
          </cell>
          <cell r="AD204">
            <v>13.49</v>
          </cell>
          <cell r="AE204">
            <v>4.12</v>
          </cell>
          <cell r="AF204">
            <v>0</v>
          </cell>
          <cell r="AG204">
            <v>0</v>
          </cell>
          <cell r="AH204">
            <v>0</v>
          </cell>
          <cell r="AI204">
            <v>0</v>
          </cell>
          <cell r="AJ204">
            <v>2305</v>
          </cell>
          <cell r="AK204">
            <v>0</v>
          </cell>
          <cell r="AL204">
            <v>0</v>
          </cell>
          <cell r="AM204">
            <v>0</v>
          </cell>
          <cell r="AN204">
            <v>0</v>
          </cell>
          <cell r="AY204">
            <v>230352.48</v>
          </cell>
        </row>
        <row r="205">
          <cell r="A205">
            <v>2</v>
          </cell>
          <cell r="B205" t="str">
            <v>12</v>
          </cell>
          <cell r="C205" t="str">
            <v>000</v>
          </cell>
          <cell r="D205" t="str">
            <v>1</v>
          </cell>
          <cell r="E205" t="str">
            <v>420</v>
          </cell>
          <cell r="F205" t="str">
            <v>N000</v>
          </cell>
          <cell r="G205" t="str">
            <v>200</v>
          </cell>
          <cell r="H205" t="str">
            <v>1103</v>
          </cell>
          <cell r="I205" t="str">
            <v>M02027</v>
          </cell>
          <cell r="K205" t="str">
            <v>2</v>
          </cell>
          <cell r="L205">
            <v>15</v>
          </cell>
          <cell r="M205">
            <v>0</v>
          </cell>
          <cell r="N205">
            <v>4940</v>
          </cell>
          <cell r="O205" t="str">
            <v>M</v>
          </cell>
          <cell r="P205" t="str">
            <v>00000000</v>
          </cell>
          <cell r="Q205">
            <v>0</v>
          </cell>
          <cell r="R205">
            <v>713.56</v>
          </cell>
          <cell r="S205">
            <v>137.22</v>
          </cell>
          <cell r="T205">
            <v>629.85</v>
          </cell>
          <cell r="U205">
            <v>247</v>
          </cell>
          <cell r="V205">
            <v>88.92</v>
          </cell>
          <cell r="W205">
            <v>98.8</v>
          </cell>
          <cell r="X205">
            <v>17.600000000000001</v>
          </cell>
          <cell r="Y205">
            <v>0</v>
          </cell>
          <cell r="Z205">
            <v>167.41</v>
          </cell>
          <cell r="AA205">
            <v>77</v>
          </cell>
          <cell r="AB205">
            <v>96</v>
          </cell>
          <cell r="AC205">
            <v>80</v>
          </cell>
          <cell r="AD205">
            <v>13.49</v>
          </cell>
          <cell r="AE205">
            <v>4.12</v>
          </cell>
          <cell r="AF205">
            <v>0</v>
          </cell>
          <cell r="AG205">
            <v>0</v>
          </cell>
          <cell r="AH205">
            <v>0</v>
          </cell>
          <cell r="AI205">
            <v>0</v>
          </cell>
          <cell r="AJ205">
            <v>2305</v>
          </cell>
          <cell r="AK205">
            <v>0</v>
          </cell>
          <cell r="AL205">
            <v>0</v>
          </cell>
          <cell r="AM205">
            <v>0</v>
          </cell>
          <cell r="AN205">
            <v>0</v>
          </cell>
          <cell r="AY205">
            <v>1730874.6</v>
          </cell>
        </row>
        <row r="206">
          <cell r="A206">
            <v>2</v>
          </cell>
          <cell r="B206" t="str">
            <v>12</v>
          </cell>
          <cell r="C206" t="str">
            <v>000</v>
          </cell>
          <cell r="D206" t="str">
            <v>1</v>
          </cell>
          <cell r="E206" t="str">
            <v>101</v>
          </cell>
          <cell r="F206" t="str">
            <v>N000</v>
          </cell>
          <cell r="G206" t="str">
            <v>200</v>
          </cell>
          <cell r="H206" t="str">
            <v>1103</v>
          </cell>
          <cell r="I206" t="str">
            <v>M02028</v>
          </cell>
          <cell r="K206" t="str">
            <v>2</v>
          </cell>
          <cell r="L206">
            <v>3</v>
          </cell>
          <cell r="M206">
            <v>0</v>
          </cell>
          <cell r="N206">
            <v>4811</v>
          </cell>
          <cell r="O206" t="str">
            <v>M</v>
          </cell>
          <cell r="P206" t="str">
            <v>00000000</v>
          </cell>
          <cell r="Q206">
            <v>0</v>
          </cell>
          <cell r="R206">
            <v>694.92</v>
          </cell>
          <cell r="S206">
            <v>133.63999999999999</v>
          </cell>
          <cell r="T206">
            <v>613.4</v>
          </cell>
          <cell r="U206">
            <v>240.55</v>
          </cell>
          <cell r="V206">
            <v>86.6</v>
          </cell>
          <cell r="W206">
            <v>96.22</v>
          </cell>
          <cell r="X206">
            <v>0</v>
          </cell>
          <cell r="Y206">
            <v>0</v>
          </cell>
          <cell r="Z206">
            <v>162.85</v>
          </cell>
          <cell r="AA206">
            <v>77</v>
          </cell>
          <cell r="AB206">
            <v>96</v>
          </cell>
          <cell r="AC206">
            <v>80</v>
          </cell>
          <cell r="AD206">
            <v>13.49</v>
          </cell>
          <cell r="AE206">
            <v>4.01</v>
          </cell>
          <cell r="AF206">
            <v>0</v>
          </cell>
          <cell r="AG206">
            <v>0</v>
          </cell>
          <cell r="AH206">
            <v>0</v>
          </cell>
          <cell r="AI206">
            <v>0</v>
          </cell>
          <cell r="AJ206">
            <v>2246</v>
          </cell>
          <cell r="AK206">
            <v>0</v>
          </cell>
          <cell r="AL206">
            <v>0</v>
          </cell>
          <cell r="AM206">
            <v>0</v>
          </cell>
          <cell r="AN206">
            <v>0</v>
          </cell>
          <cell r="AY206">
            <v>336804.48</v>
          </cell>
        </row>
        <row r="207">
          <cell r="A207">
            <v>2</v>
          </cell>
          <cell r="B207" t="str">
            <v>12</v>
          </cell>
          <cell r="C207" t="str">
            <v>000</v>
          </cell>
          <cell r="D207" t="str">
            <v>1</v>
          </cell>
          <cell r="E207" t="str">
            <v>420</v>
          </cell>
          <cell r="F207" t="str">
            <v>N000</v>
          </cell>
          <cell r="G207" t="str">
            <v>200</v>
          </cell>
          <cell r="H207" t="str">
            <v>1103</v>
          </cell>
          <cell r="I207" t="str">
            <v>M02029</v>
          </cell>
          <cell r="K207" t="str">
            <v>2</v>
          </cell>
          <cell r="L207">
            <v>1</v>
          </cell>
          <cell r="M207">
            <v>0</v>
          </cell>
          <cell r="N207">
            <v>4472</v>
          </cell>
          <cell r="O207" t="str">
            <v>M</v>
          </cell>
          <cell r="P207" t="str">
            <v>00000000</v>
          </cell>
          <cell r="Q207">
            <v>0</v>
          </cell>
          <cell r="R207">
            <v>645.96</v>
          </cell>
          <cell r="S207">
            <v>124.22</v>
          </cell>
          <cell r="T207">
            <v>570.17999999999995</v>
          </cell>
          <cell r="U207">
            <v>223.6</v>
          </cell>
          <cell r="V207">
            <v>80.5</v>
          </cell>
          <cell r="W207">
            <v>89.44</v>
          </cell>
          <cell r="X207">
            <v>0</v>
          </cell>
          <cell r="Y207">
            <v>0</v>
          </cell>
          <cell r="Z207">
            <v>153.18</v>
          </cell>
          <cell r="AA207">
            <v>77</v>
          </cell>
          <cell r="AB207">
            <v>96</v>
          </cell>
          <cell r="AC207">
            <v>80</v>
          </cell>
          <cell r="AD207">
            <v>13.49</v>
          </cell>
          <cell r="AE207">
            <v>3.73</v>
          </cell>
          <cell r="AF207">
            <v>0</v>
          </cell>
          <cell r="AG207">
            <v>0</v>
          </cell>
          <cell r="AH207">
            <v>0</v>
          </cell>
          <cell r="AI207">
            <v>0</v>
          </cell>
          <cell r="AJ207">
            <v>2160</v>
          </cell>
          <cell r="AK207">
            <v>0</v>
          </cell>
          <cell r="AL207">
            <v>0</v>
          </cell>
          <cell r="AM207">
            <v>0</v>
          </cell>
          <cell r="AN207">
            <v>0</v>
          </cell>
          <cell r="AY207">
            <v>105471.6</v>
          </cell>
        </row>
        <row r="208">
          <cell r="A208">
            <v>2</v>
          </cell>
          <cell r="B208" t="str">
            <v>12</v>
          </cell>
          <cell r="C208" t="str">
            <v>000</v>
          </cell>
          <cell r="D208" t="str">
            <v>1</v>
          </cell>
          <cell r="E208" t="str">
            <v>101</v>
          </cell>
          <cell r="F208" t="str">
            <v>N000</v>
          </cell>
          <cell r="G208" t="str">
            <v>200</v>
          </cell>
          <cell r="H208" t="str">
            <v>1103</v>
          </cell>
          <cell r="I208" t="str">
            <v>M02031</v>
          </cell>
          <cell r="K208" t="str">
            <v>2</v>
          </cell>
          <cell r="L208">
            <v>5</v>
          </cell>
          <cell r="M208">
            <v>0</v>
          </cell>
          <cell r="N208">
            <v>5200</v>
          </cell>
          <cell r="O208" t="str">
            <v>M</v>
          </cell>
          <cell r="P208" t="str">
            <v>00000000</v>
          </cell>
          <cell r="Q208">
            <v>0</v>
          </cell>
          <cell r="R208">
            <v>751.11</v>
          </cell>
          <cell r="S208">
            <v>144.44</v>
          </cell>
          <cell r="T208">
            <v>663</v>
          </cell>
          <cell r="U208">
            <v>260</v>
          </cell>
          <cell r="V208">
            <v>93.6</v>
          </cell>
          <cell r="W208">
            <v>104</v>
          </cell>
          <cell r="X208">
            <v>0</v>
          </cell>
          <cell r="Y208">
            <v>0</v>
          </cell>
          <cell r="Z208">
            <v>210.5</v>
          </cell>
          <cell r="AA208">
            <v>77</v>
          </cell>
          <cell r="AB208">
            <v>96</v>
          </cell>
          <cell r="AC208">
            <v>80</v>
          </cell>
          <cell r="AD208">
            <v>13.49</v>
          </cell>
          <cell r="AE208">
            <v>4.33</v>
          </cell>
          <cell r="AF208">
            <v>0</v>
          </cell>
          <cell r="AG208">
            <v>0</v>
          </cell>
          <cell r="AH208">
            <v>2172</v>
          </cell>
          <cell r="AI208">
            <v>0</v>
          </cell>
          <cell r="AJ208">
            <v>2000</v>
          </cell>
          <cell r="AK208">
            <v>0</v>
          </cell>
          <cell r="AL208">
            <v>0</v>
          </cell>
          <cell r="AM208">
            <v>0</v>
          </cell>
          <cell r="AN208">
            <v>0</v>
          </cell>
          <cell r="AY208">
            <v>712168.2</v>
          </cell>
        </row>
        <row r="209">
          <cell r="A209">
            <v>2</v>
          </cell>
          <cell r="B209" t="str">
            <v>12</v>
          </cell>
          <cell r="C209" t="str">
            <v>000</v>
          </cell>
          <cell r="D209" t="str">
            <v>1</v>
          </cell>
          <cell r="E209" t="str">
            <v>420</v>
          </cell>
          <cell r="F209" t="str">
            <v>N000</v>
          </cell>
          <cell r="G209" t="str">
            <v>200</v>
          </cell>
          <cell r="H209" t="str">
            <v>1103</v>
          </cell>
          <cell r="I209" t="str">
            <v>M02031</v>
          </cell>
          <cell r="K209" t="str">
            <v>2</v>
          </cell>
          <cell r="L209">
            <v>49</v>
          </cell>
          <cell r="M209">
            <v>0</v>
          </cell>
          <cell r="N209">
            <v>5200</v>
          </cell>
          <cell r="O209" t="str">
            <v>M</v>
          </cell>
          <cell r="P209" t="str">
            <v>00000000</v>
          </cell>
          <cell r="Q209">
            <v>0</v>
          </cell>
          <cell r="R209">
            <v>751.11</v>
          </cell>
          <cell r="S209">
            <v>144.44</v>
          </cell>
          <cell r="T209">
            <v>673.82</v>
          </cell>
          <cell r="U209">
            <v>264.24</v>
          </cell>
          <cell r="V209">
            <v>93.6</v>
          </cell>
          <cell r="W209">
            <v>105.7</v>
          </cell>
          <cell r="X209">
            <v>101.8</v>
          </cell>
          <cell r="Y209">
            <v>0</v>
          </cell>
          <cell r="Z209">
            <v>214.23</v>
          </cell>
          <cell r="AA209">
            <v>77</v>
          </cell>
          <cell r="AB209">
            <v>96</v>
          </cell>
          <cell r="AC209">
            <v>80</v>
          </cell>
          <cell r="AD209">
            <v>13.49</v>
          </cell>
          <cell r="AE209">
            <v>4.33</v>
          </cell>
          <cell r="AF209">
            <v>0</v>
          </cell>
          <cell r="AG209">
            <v>84.9</v>
          </cell>
          <cell r="AH209">
            <v>2172</v>
          </cell>
          <cell r="AI209">
            <v>0</v>
          </cell>
          <cell r="AJ209">
            <v>2000</v>
          </cell>
          <cell r="AK209">
            <v>0</v>
          </cell>
          <cell r="AL209">
            <v>0</v>
          </cell>
          <cell r="AM209">
            <v>0</v>
          </cell>
          <cell r="AN209">
            <v>0</v>
          </cell>
          <cell r="AY209">
            <v>7101076.0800000001</v>
          </cell>
        </row>
        <row r="210">
          <cell r="A210">
            <v>2</v>
          </cell>
          <cell r="B210" t="str">
            <v>12</v>
          </cell>
          <cell r="C210" t="str">
            <v>000</v>
          </cell>
          <cell r="D210" t="str">
            <v>1</v>
          </cell>
          <cell r="E210" t="str">
            <v>420</v>
          </cell>
          <cell r="F210" t="str">
            <v>N000</v>
          </cell>
          <cell r="G210" t="str">
            <v>200</v>
          </cell>
          <cell r="H210" t="str">
            <v>1103</v>
          </cell>
          <cell r="I210" t="str">
            <v>M02032</v>
          </cell>
          <cell r="K210" t="str">
            <v>2</v>
          </cell>
          <cell r="L210">
            <v>1</v>
          </cell>
          <cell r="M210">
            <v>0</v>
          </cell>
          <cell r="N210">
            <v>5032</v>
          </cell>
          <cell r="O210" t="str">
            <v>M</v>
          </cell>
          <cell r="P210" t="str">
            <v>00000000</v>
          </cell>
          <cell r="Q210">
            <v>0</v>
          </cell>
          <cell r="R210">
            <v>726.84</v>
          </cell>
          <cell r="S210">
            <v>139.78</v>
          </cell>
          <cell r="T210">
            <v>641.58000000000004</v>
          </cell>
          <cell r="U210">
            <v>251.6</v>
          </cell>
          <cell r="V210">
            <v>90.58</v>
          </cell>
          <cell r="W210">
            <v>100.64</v>
          </cell>
          <cell r="X210">
            <v>82</v>
          </cell>
          <cell r="Y210">
            <v>0</v>
          </cell>
          <cell r="Z210">
            <v>195.92</v>
          </cell>
          <cell r="AA210">
            <v>77</v>
          </cell>
          <cell r="AB210">
            <v>96</v>
          </cell>
          <cell r="AC210">
            <v>80</v>
          </cell>
          <cell r="AD210">
            <v>13.49</v>
          </cell>
          <cell r="AE210">
            <v>4.1900000000000004</v>
          </cell>
          <cell r="AF210">
            <v>0</v>
          </cell>
          <cell r="AG210">
            <v>0</v>
          </cell>
          <cell r="AH210">
            <v>1067</v>
          </cell>
          <cell r="AI210">
            <v>0</v>
          </cell>
          <cell r="AJ210">
            <v>2491</v>
          </cell>
          <cell r="AK210">
            <v>0</v>
          </cell>
          <cell r="AL210">
            <v>0</v>
          </cell>
          <cell r="AM210">
            <v>0</v>
          </cell>
          <cell r="AN210">
            <v>0</v>
          </cell>
          <cell r="AY210">
            <v>133075.44</v>
          </cell>
        </row>
        <row r="211">
          <cell r="A211">
            <v>2</v>
          </cell>
          <cell r="B211" t="str">
            <v>12</v>
          </cell>
          <cell r="C211" t="str">
            <v>000</v>
          </cell>
          <cell r="D211" t="str">
            <v>1</v>
          </cell>
          <cell r="E211" t="str">
            <v>101</v>
          </cell>
          <cell r="F211" t="str">
            <v>N000</v>
          </cell>
          <cell r="G211" t="str">
            <v>200</v>
          </cell>
          <cell r="H211" t="str">
            <v>1103</v>
          </cell>
          <cell r="I211" t="str">
            <v>M02034</v>
          </cell>
          <cell r="K211" t="str">
            <v>2</v>
          </cell>
          <cell r="L211">
            <v>17</v>
          </cell>
          <cell r="M211">
            <v>0</v>
          </cell>
          <cell r="N211">
            <v>3826</v>
          </cell>
          <cell r="O211" t="str">
            <v>M</v>
          </cell>
          <cell r="P211" t="str">
            <v>00000000</v>
          </cell>
          <cell r="Q211">
            <v>0</v>
          </cell>
          <cell r="R211">
            <v>552.64</v>
          </cell>
          <cell r="S211">
            <v>106.28</v>
          </cell>
          <cell r="T211">
            <v>487.81</v>
          </cell>
          <cell r="U211">
            <v>191.3</v>
          </cell>
          <cell r="V211">
            <v>68.87</v>
          </cell>
          <cell r="W211">
            <v>76.52</v>
          </cell>
          <cell r="X211">
            <v>0</v>
          </cell>
          <cell r="Y211">
            <v>0</v>
          </cell>
          <cell r="Z211">
            <v>151.5</v>
          </cell>
          <cell r="AA211">
            <v>77</v>
          </cell>
          <cell r="AB211">
            <v>96</v>
          </cell>
          <cell r="AC211">
            <v>80</v>
          </cell>
          <cell r="AD211">
            <v>13.49</v>
          </cell>
          <cell r="AE211">
            <v>3.19</v>
          </cell>
          <cell r="AF211">
            <v>0</v>
          </cell>
          <cell r="AG211">
            <v>0</v>
          </cell>
          <cell r="AH211">
            <v>788</v>
          </cell>
          <cell r="AI211">
            <v>0</v>
          </cell>
          <cell r="AJ211">
            <v>2046</v>
          </cell>
          <cell r="AK211">
            <v>0</v>
          </cell>
          <cell r="AL211">
            <v>0</v>
          </cell>
          <cell r="AM211">
            <v>0</v>
          </cell>
          <cell r="AN211">
            <v>0</v>
          </cell>
          <cell r="AY211">
            <v>1747178.4</v>
          </cell>
        </row>
        <row r="212">
          <cell r="A212">
            <v>2</v>
          </cell>
          <cell r="B212" t="str">
            <v>12</v>
          </cell>
          <cell r="C212" t="str">
            <v>000</v>
          </cell>
          <cell r="D212" t="str">
            <v>1</v>
          </cell>
          <cell r="E212" t="str">
            <v>420</v>
          </cell>
          <cell r="F212" t="str">
            <v>N000</v>
          </cell>
          <cell r="G212" t="str">
            <v>200</v>
          </cell>
          <cell r="H212" t="str">
            <v>1103</v>
          </cell>
          <cell r="I212" t="str">
            <v>M02034</v>
          </cell>
          <cell r="K212" t="str">
            <v>2</v>
          </cell>
          <cell r="L212">
            <v>48</v>
          </cell>
          <cell r="M212">
            <v>0</v>
          </cell>
          <cell r="N212">
            <v>3826</v>
          </cell>
          <cell r="O212" t="str">
            <v>M</v>
          </cell>
          <cell r="P212" t="str">
            <v>00000000</v>
          </cell>
          <cell r="Q212">
            <v>0</v>
          </cell>
          <cell r="R212">
            <v>552.64</v>
          </cell>
          <cell r="S212">
            <v>106.28</v>
          </cell>
          <cell r="T212">
            <v>558.95000000000005</v>
          </cell>
          <cell r="U212">
            <v>219.2</v>
          </cell>
          <cell r="V212">
            <v>68.87</v>
          </cell>
          <cell r="W212">
            <v>87.68</v>
          </cell>
          <cell r="X212">
            <v>88.69</v>
          </cell>
          <cell r="Y212">
            <v>0</v>
          </cell>
          <cell r="Z212">
            <v>164.44</v>
          </cell>
          <cell r="AA212">
            <v>77</v>
          </cell>
          <cell r="AB212">
            <v>96</v>
          </cell>
          <cell r="AC212">
            <v>80</v>
          </cell>
          <cell r="AD212">
            <v>13.49</v>
          </cell>
          <cell r="AE212">
            <v>3.19</v>
          </cell>
          <cell r="AF212">
            <v>0</v>
          </cell>
          <cell r="AG212">
            <v>557.96</v>
          </cell>
          <cell r="AH212">
            <v>788</v>
          </cell>
          <cell r="AI212">
            <v>0</v>
          </cell>
          <cell r="AJ212">
            <v>2046</v>
          </cell>
          <cell r="AK212">
            <v>0</v>
          </cell>
          <cell r="AL212">
            <v>0</v>
          </cell>
          <cell r="AM212">
            <v>0</v>
          </cell>
          <cell r="AN212">
            <v>0</v>
          </cell>
          <cell r="AY212">
            <v>5376608.6399999997</v>
          </cell>
        </row>
        <row r="213">
          <cell r="A213">
            <v>2</v>
          </cell>
          <cell r="B213" t="str">
            <v>12</v>
          </cell>
          <cell r="C213" t="str">
            <v>000</v>
          </cell>
          <cell r="D213" t="str">
            <v>1</v>
          </cell>
          <cell r="E213" t="str">
            <v>101</v>
          </cell>
          <cell r="F213" t="str">
            <v>N000</v>
          </cell>
          <cell r="G213" t="str">
            <v>200</v>
          </cell>
          <cell r="H213" t="str">
            <v>1103</v>
          </cell>
          <cell r="I213" t="str">
            <v>M02035</v>
          </cell>
          <cell r="K213" t="str">
            <v>2</v>
          </cell>
          <cell r="L213">
            <v>109</v>
          </cell>
          <cell r="M213">
            <v>0</v>
          </cell>
          <cell r="N213">
            <v>3388</v>
          </cell>
          <cell r="O213" t="str">
            <v>M</v>
          </cell>
          <cell r="P213" t="str">
            <v>00000000</v>
          </cell>
          <cell r="Q213">
            <v>0</v>
          </cell>
          <cell r="R213">
            <v>489.38</v>
          </cell>
          <cell r="S213">
            <v>94.11</v>
          </cell>
          <cell r="T213">
            <v>431.97</v>
          </cell>
          <cell r="U213">
            <v>169.4</v>
          </cell>
          <cell r="V213">
            <v>60.98</v>
          </cell>
          <cell r="W213">
            <v>67.760000000000005</v>
          </cell>
          <cell r="X213">
            <v>42.2</v>
          </cell>
          <cell r="Y213">
            <v>0</v>
          </cell>
          <cell r="Z213">
            <v>137.27000000000001</v>
          </cell>
          <cell r="AA213">
            <v>77</v>
          </cell>
          <cell r="AB213">
            <v>96</v>
          </cell>
          <cell r="AC213">
            <v>80</v>
          </cell>
          <cell r="AD213">
            <v>13.49</v>
          </cell>
          <cell r="AE213">
            <v>2.82</v>
          </cell>
          <cell r="AF213">
            <v>0</v>
          </cell>
          <cell r="AG213">
            <v>0</v>
          </cell>
          <cell r="AH213">
            <v>734</v>
          </cell>
          <cell r="AI213">
            <v>0</v>
          </cell>
          <cell r="AJ213">
            <v>1860</v>
          </cell>
          <cell r="AK213">
            <v>0</v>
          </cell>
          <cell r="AL213">
            <v>0</v>
          </cell>
          <cell r="AM213">
            <v>0</v>
          </cell>
          <cell r="AN213">
            <v>0</v>
          </cell>
          <cell r="AY213">
            <v>10129649.039999999</v>
          </cell>
        </row>
        <row r="214">
          <cell r="A214">
            <v>2</v>
          </cell>
          <cell r="B214" t="str">
            <v>12</v>
          </cell>
          <cell r="C214" t="str">
            <v>000</v>
          </cell>
          <cell r="D214" t="str">
            <v>1</v>
          </cell>
          <cell r="E214" t="str">
            <v>420</v>
          </cell>
          <cell r="F214" t="str">
            <v>N000</v>
          </cell>
          <cell r="G214" t="str">
            <v>200</v>
          </cell>
          <cell r="H214" t="str">
            <v>1103</v>
          </cell>
          <cell r="I214" t="str">
            <v>M02035</v>
          </cell>
          <cell r="K214" t="str">
            <v>2</v>
          </cell>
          <cell r="L214">
            <v>213</v>
          </cell>
          <cell r="M214">
            <v>0</v>
          </cell>
          <cell r="N214">
            <v>3388</v>
          </cell>
          <cell r="O214" t="str">
            <v>M</v>
          </cell>
          <cell r="P214" t="str">
            <v>00000000</v>
          </cell>
          <cell r="Q214">
            <v>0</v>
          </cell>
          <cell r="R214">
            <v>489.38</v>
          </cell>
          <cell r="S214">
            <v>94.11</v>
          </cell>
          <cell r="T214">
            <v>509.85</v>
          </cell>
          <cell r="U214">
            <v>199.94</v>
          </cell>
          <cell r="V214">
            <v>60.98</v>
          </cell>
          <cell r="W214">
            <v>79.98</v>
          </cell>
          <cell r="X214">
            <v>85.1</v>
          </cell>
          <cell r="Y214">
            <v>0</v>
          </cell>
          <cell r="Z214">
            <v>150.34</v>
          </cell>
          <cell r="AA214">
            <v>77</v>
          </cell>
          <cell r="AB214">
            <v>96</v>
          </cell>
          <cell r="AC214">
            <v>80</v>
          </cell>
          <cell r="AD214">
            <v>13.49</v>
          </cell>
          <cell r="AE214">
            <v>2.82</v>
          </cell>
          <cell r="AF214">
            <v>0</v>
          </cell>
          <cell r="AG214">
            <v>610.79</v>
          </cell>
          <cell r="AH214">
            <v>734</v>
          </cell>
          <cell r="AI214">
            <v>0</v>
          </cell>
          <cell r="AJ214">
            <v>1860</v>
          </cell>
          <cell r="AK214">
            <v>0</v>
          </cell>
          <cell r="AL214">
            <v>0</v>
          </cell>
          <cell r="AM214">
            <v>0</v>
          </cell>
          <cell r="AN214">
            <v>0</v>
          </cell>
          <cell r="AY214">
            <v>21807229.68</v>
          </cell>
        </row>
        <row r="215">
          <cell r="A215">
            <v>2</v>
          </cell>
          <cell r="B215" t="str">
            <v>12</v>
          </cell>
          <cell r="C215" t="str">
            <v>000</v>
          </cell>
          <cell r="D215" t="str">
            <v>1</v>
          </cell>
          <cell r="E215" t="str">
            <v>420</v>
          </cell>
          <cell r="F215" t="str">
            <v>N000</v>
          </cell>
          <cell r="G215" t="str">
            <v>200</v>
          </cell>
          <cell r="H215" t="str">
            <v>1103</v>
          </cell>
          <cell r="I215" t="str">
            <v>M02036</v>
          </cell>
          <cell r="K215" t="str">
            <v>2</v>
          </cell>
          <cell r="L215">
            <v>85</v>
          </cell>
          <cell r="M215">
            <v>0</v>
          </cell>
          <cell r="N215">
            <v>2838</v>
          </cell>
          <cell r="O215" t="str">
            <v>M</v>
          </cell>
          <cell r="P215" t="str">
            <v>00000000</v>
          </cell>
          <cell r="Q215">
            <v>0</v>
          </cell>
          <cell r="R215">
            <v>409.93</v>
          </cell>
          <cell r="S215">
            <v>78.83</v>
          </cell>
          <cell r="T215">
            <v>393.35</v>
          </cell>
          <cell r="U215">
            <v>154.25</v>
          </cell>
          <cell r="V215">
            <v>51.08</v>
          </cell>
          <cell r="W215">
            <v>61.7</v>
          </cell>
          <cell r="X215">
            <v>26.72</v>
          </cell>
          <cell r="Y215">
            <v>0</v>
          </cell>
          <cell r="Z215">
            <v>121.12</v>
          </cell>
          <cell r="AA215">
            <v>77</v>
          </cell>
          <cell r="AB215">
            <v>96</v>
          </cell>
          <cell r="AC215">
            <v>80</v>
          </cell>
          <cell r="AD215">
            <v>13.49</v>
          </cell>
          <cell r="AE215">
            <v>2.36</v>
          </cell>
          <cell r="AF215">
            <v>0</v>
          </cell>
          <cell r="AG215">
            <v>247.07</v>
          </cell>
          <cell r="AH215">
            <v>634</v>
          </cell>
          <cell r="AI215">
            <v>0</v>
          </cell>
          <cell r="AJ215">
            <v>1566</v>
          </cell>
          <cell r="AK215">
            <v>0</v>
          </cell>
          <cell r="AL215">
            <v>0</v>
          </cell>
          <cell r="AM215">
            <v>0</v>
          </cell>
          <cell r="AN215">
            <v>0</v>
          </cell>
          <cell r="AY215">
            <v>6987918</v>
          </cell>
        </row>
        <row r="216">
          <cell r="A216">
            <v>2</v>
          </cell>
          <cell r="B216" t="str">
            <v>12</v>
          </cell>
          <cell r="C216" t="str">
            <v>000</v>
          </cell>
          <cell r="D216" t="str">
            <v>1</v>
          </cell>
          <cell r="E216" t="str">
            <v>101</v>
          </cell>
          <cell r="F216" t="str">
            <v>N000</v>
          </cell>
          <cell r="G216" t="str">
            <v>200</v>
          </cell>
          <cell r="H216" t="str">
            <v>1103</v>
          </cell>
          <cell r="I216" t="str">
            <v>M02037</v>
          </cell>
          <cell r="K216" t="str">
            <v>2</v>
          </cell>
          <cell r="L216">
            <v>1</v>
          </cell>
          <cell r="M216">
            <v>0</v>
          </cell>
          <cell r="N216">
            <v>4674</v>
          </cell>
          <cell r="O216" t="str">
            <v>M</v>
          </cell>
          <cell r="P216" t="str">
            <v>00000000</v>
          </cell>
          <cell r="Q216">
            <v>0</v>
          </cell>
          <cell r="R216">
            <v>675.13</v>
          </cell>
          <cell r="S216">
            <v>129.83000000000001</v>
          </cell>
          <cell r="T216">
            <v>595.94000000000005</v>
          </cell>
          <cell r="U216">
            <v>233.7</v>
          </cell>
          <cell r="V216">
            <v>84.13</v>
          </cell>
          <cell r="W216">
            <v>93.48</v>
          </cell>
          <cell r="X216">
            <v>0</v>
          </cell>
          <cell r="Y216">
            <v>0</v>
          </cell>
          <cell r="Z216">
            <v>158.78</v>
          </cell>
          <cell r="AA216">
            <v>77</v>
          </cell>
          <cell r="AB216">
            <v>96</v>
          </cell>
          <cell r="AC216">
            <v>80</v>
          </cell>
          <cell r="AD216">
            <v>13.49</v>
          </cell>
          <cell r="AE216">
            <v>3.9</v>
          </cell>
          <cell r="AF216">
            <v>0</v>
          </cell>
          <cell r="AG216">
            <v>0</v>
          </cell>
          <cell r="AH216">
            <v>0</v>
          </cell>
          <cell r="AI216">
            <v>0</v>
          </cell>
          <cell r="AJ216">
            <v>2203</v>
          </cell>
          <cell r="AK216">
            <v>0</v>
          </cell>
          <cell r="AL216">
            <v>0</v>
          </cell>
          <cell r="AM216">
            <v>0</v>
          </cell>
          <cell r="AN216">
            <v>0</v>
          </cell>
          <cell r="AY216">
            <v>109420.56</v>
          </cell>
        </row>
        <row r="217">
          <cell r="A217">
            <v>2</v>
          </cell>
          <cell r="B217" t="str">
            <v>12</v>
          </cell>
          <cell r="C217" t="str">
            <v>000</v>
          </cell>
          <cell r="D217" t="str">
            <v>1</v>
          </cell>
          <cell r="E217" t="str">
            <v>420</v>
          </cell>
          <cell r="F217" t="str">
            <v>N000</v>
          </cell>
          <cell r="G217" t="str">
            <v>200</v>
          </cell>
          <cell r="H217" t="str">
            <v>1103</v>
          </cell>
          <cell r="I217" t="str">
            <v>M02037</v>
          </cell>
          <cell r="K217" t="str">
            <v>2</v>
          </cell>
          <cell r="L217">
            <v>1</v>
          </cell>
          <cell r="M217">
            <v>0</v>
          </cell>
          <cell r="N217">
            <v>4674</v>
          </cell>
          <cell r="O217" t="str">
            <v>M</v>
          </cell>
          <cell r="P217" t="str">
            <v>00000000</v>
          </cell>
          <cell r="Q217">
            <v>0</v>
          </cell>
          <cell r="R217">
            <v>675.13</v>
          </cell>
          <cell r="S217">
            <v>129.83000000000001</v>
          </cell>
          <cell r="T217">
            <v>595.94000000000005</v>
          </cell>
          <cell r="U217">
            <v>233.7</v>
          </cell>
          <cell r="V217">
            <v>84.13</v>
          </cell>
          <cell r="W217">
            <v>93.48</v>
          </cell>
          <cell r="X217">
            <v>136</v>
          </cell>
          <cell r="Y217">
            <v>0</v>
          </cell>
          <cell r="Z217">
            <v>161.5</v>
          </cell>
          <cell r="AA217">
            <v>77</v>
          </cell>
          <cell r="AB217">
            <v>96</v>
          </cell>
          <cell r="AC217">
            <v>80</v>
          </cell>
          <cell r="AD217">
            <v>13.49</v>
          </cell>
          <cell r="AE217">
            <v>3.9</v>
          </cell>
          <cell r="AF217">
            <v>0</v>
          </cell>
          <cell r="AG217">
            <v>0</v>
          </cell>
          <cell r="AH217">
            <v>0</v>
          </cell>
          <cell r="AI217">
            <v>0</v>
          </cell>
          <cell r="AJ217">
            <v>2203</v>
          </cell>
          <cell r="AK217">
            <v>0</v>
          </cell>
          <cell r="AL217">
            <v>0</v>
          </cell>
          <cell r="AM217">
            <v>0</v>
          </cell>
          <cell r="AN217">
            <v>0</v>
          </cell>
          <cell r="AY217">
            <v>111085.2</v>
          </cell>
        </row>
        <row r="218">
          <cell r="A218">
            <v>2</v>
          </cell>
          <cell r="B218" t="str">
            <v>12</v>
          </cell>
          <cell r="C218" t="str">
            <v>000</v>
          </cell>
          <cell r="D218" t="str">
            <v>1</v>
          </cell>
          <cell r="E218" t="str">
            <v>101</v>
          </cell>
          <cell r="F218" t="str">
            <v>N000</v>
          </cell>
          <cell r="G218" t="str">
            <v>200</v>
          </cell>
          <cell r="H218" t="str">
            <v>1103</v>
          </cell>
          <cell r="I218" t="str">
            <v>M02038</v>
          </cell>
          <cell r="K218" t="str">
            <v>2</v>
          </cell>
          <cell r="L218">
            <v>10</v>
          </cell>
          <cell r="M218">
            <v>0</v>
          </cell>
          <cell r="N218">
            <v>3413</v>
          </cell>
          <cell r="O218" t="str">
            <v>M</v>
          </cell>
          <cell r="P218" t="str">
            <v>00000000</v>
          </cell>
          <cell r="Q218">
            <v>0</v>
          </cell>
          <cell r="R218">
            <v>492.99</v>
          </cell>
          <cell r="S218">
            <v>94.81</v>
          </cell>
          <cell r="T218">
            <v>435.16</v>
          </cell>
          <cell r="U218">
            <v>170.65</v>
          </cell>
          <cell r="V218">
            <v>61.43</v>
          </cell>
          <cell r="W218">
            <v>68.260000000000005</v>
          </cell>
          <cell r="X218">
            <v>0</v>
          </cell>
          <cell r="Y218">
            <v>0</v>
          </cell>
          <cell r="Z218">
            <v>118.11</v>
          </cell>
          <cell r="AA218">
            <v>77</v>
          </cell>
          <cell r="AB218">
            <v>96</v>
          </cell>
          <cell r="AC218">
            <v>80</v>
          </cell>
          <cell r="AD218">
            <v>13.49</v>
          </cell>
          <cell r="AE218">
            <v>2.84</v>
          </cell>
          <cell r="AF218">
            <v>0</v>
          </cell>
          <cell r="AG218">
            <v>0</v>
          </cell>
          <cell r="AH218">
            <v>0</v>
          </cell>
          <cell r="AI218">
            <v>0</v>
          </cell>
          <cell r="AJ218">
            <v>1649</v>
          </cell>
          <cell r="AK218">
            <v>0</v>
          </cell>
          <cell r="AL218">
            <v>0</v>
          </cell>
          <cell r="AM218">
            <v>0</v>
          </cell>
          <cell r="AN218">
            <v>0</v>
          </cell>
          <cell r="AY218">
            <v>812728.8</v>
          </cell>
        </row>
        <row r="219">
          <cell r="A219">
            <v>2</v>
          </cell>
          <cell r="B219" t="str">
            <v>12</v>
          </cell>
          <cell r="C219" t="str">
            <v>000</v>
          </cell>
          <cell r="D219" t="str">
            <v>1</v>
          </cell>
          <cell r="E219" t="str">
            <v>420</v>
          </cell>
          <cell r="F219" t="str">
            <v>N000</v>
          </cell>
          <cell r="G219" t="str">
            <v>200</v>
          </cell>
          <cell r="H219" t="str">
            <v>1103</v>
          </cell>
          <cell r="I219" t="str">
            <v>M02038</v>
          </cell>
          <cell r="K219" t="str">
            <v>2</v>
          </cell>
          <cell r="L219">
            <v>12</v>
          </cell>
          <cell r="M219">
            <v>0</v>
          </cell>
          <cell r="N219">
            <v>3413</v>
          </cell>
          <cell r="O219" t="str">
            <v>M</v>
          </cell>
          <cell r="P219" t="str">
            <v>00000000</v>
          </cell>
          <cell r="Q219">
            <v>0</v>
          </cell>
          <cell r="R219">
            <v>492.99</v>
          </cell>
          <cell r="S219">
            <v>94.81</v>
          </cell>
          <cell r="T219">
            <v>435.16</v>
          </cell>
          <cell r="U219">
            <v>170.65</v>
          </cell>
          <cell r="V219">
            <v>61.43</v>
          </cell>
          <cell r="W219">
            <v>68.260000000000005</v>
          </cell>
          <cell r="X219">
            <v>106.75</v>
          </cell>
          <cell r="Y219">
            <v>0</v>
          </cell>
          <cell r="Z219">
            <v>120.25</v>
          </cell>
          <cell r="AA219">
            <v>77</v>
          </cell>
          <cell r="AB219">
            <v>96</v>
          </cell>
          <cell r="AC219">
            <v>80</v>
          </cell>
          <cell r="AD219">
            <v>13.49</v>
          </cell>
          <cell r="AE219">
            <v>2.84</v>
          </cell>
          <cell r="AF219">
            <v>0</v>
          </cell>
          <cell r="AG219">
            <v>0</v>
          </cell>
          <cell r="AH219">
            <v>0</v>
          </cell>
          <cell r="AI219">
            <v>0</v>
          </cell>
          <cell r="AJ219">
            <v>1649</v>
          </cell>
          <cell r="AK219">
            <v>0</v>
          </cell>
          <cell r="AL219">
            <v>0</v>
          </cell>
          <cell r="AM219">
            <v>0</v>
          </cell>
          <cell r="AN219">
            <v>0</v>
          </cell>
          <cell r="AY219">
            <v>990954.72</v>
          </cell>
        </row>
        <row r="220">
          <cell r="A220">
            <v>2</v>
          </cell>
          <cell r="B220" t="str">
            <v>12</v>
          </cell>
          <cell r="C220" t="str">
            <v>000</v>
          </cell>
          <cell r="D220" t="str">
            <v>1</v>
          </cell>
          <cell r="E220" t="str">
            <v>101</v>
          </cell>
          <cell r="F220" t="str">
            <v>N000</v>
          </cell>
          <cell r="G220" t="str">
            <v>200</v>
          </cell>
          <cell r="H220" t="str">
            <v>1103</v>
          </cell>
          <cell r="I220" t="str">
            <v>M02040</v>
          </cell>
          <cell r="K220" t="str">
            <v>2</v>
          </cell>
          <cell r="L220">
            <v>10</v>
          </cell>
          <cell r="M220">
            <v>0</v>
          </cell>
          <cell r="N220">
            <v>3314</v>
          </cell>
          <cell r="O220" t="str">
            <v>M</v>
          </cell>
          <cell r="P220" t="str">
            <v>00000000</v>
          </cell>
          <cell r="Q220">
            <v>0</v>
          </cell>
          <cell r="R220">
            <v>478.69</v>
          </cell>
          <cell r="S220">
            <v>92.06</v>
          </cell>
          <cell r="T220">
            <v>422.54</v>
          </cell>
          <cell r="U220">
            <v>165.7</v>
          </cell>
          <cell r="V220">
            <v>59.65</v>
          </cell>
          <cell r="W220">
            <v>66.28</v>
          </cell>
          <cell r="X220">
            <v>13.6</v>
          </cell>
          <cell r="Y220">
            <v>0</v>
          </cell>
          <cell r="Z220">
            <v>118.04</v>
          </cell>
          <cell r="AA220">
            <v>77</v>
          </cell>
          <cell r="AB220">
            <v>96</v>
          </cell>
          <cell r="AC220">
            <v>80</v>
          </cell>
          <cell r="AD220">
            <v>13.49</v>
          </cell>
          <cell r="AE220">
            <v>2.76</v>
          </cell>
          <cell r="AF220">
            <v>0</v>
          </cell>
          <cell r="AG220">
            <v>0</v>
          </cell>
          <cell r="AH220">
            <v>0</v>
          </cell>
          <cell r="AI220">
            <v>0</v>
          </cell>
          <cell r="AJ220">
            <v>1748</v>
          </cell>
          <cell r="AK220">
            <v>0</v>
          </cell>
          <cell r="AL220">
            <v>0</v>
          </cell>
          <cell r="AM220">
            <v>0</v>
          </cell>
          <cell r="AN220">
            <v>0</v>
          </cell>
          <cell r="AY220">
            <v>809737.2</v>
          </cell>
        </row>
        <row r="221">
          <cell r="A221">
            <v>2</v>
          </cell>
          <cell r="B221" t="str">
            <v>12</v>
          </cell>
          <cell r="C221" t="str">
            <v>000</v>
          </cell>
          <cell r="D221" t="str">
            <v>1</v>
          </cell>
          <cell r="E221" t="str">
            <v>420</v>
          </cell>
          <cell r="F221" t="str">
            <v>N000</v>
          </cell>
          <cell r="G221" t="str">
            <v>200</v>
          </cell>
          <cell r="H221" t="str">
            <v>1103</v>
          </cell>
          <cell r="I221" t="str">
            <v>M02040</v>
          </cell>
          <cell r="K221" t="str">
            <v>2</v>
          </cell>
          <cell r="L221">
            <v>18</v>
          </cell>
          <cell r="M221">
            <v>0</v>
          </cell>
          <cell r="N221">
            <v>3314</v>
          </cell>
          <cell r="O221" t="str">
            <v>M</v>
          </cell>
          <cell r="P221" t="str">
            <v>00000000</v>
          </cell>
          <cell r="Q221">
            <v>0</v>
          </cell>
          <cell r="R221">
            <v>478.69</v>
          </cell>
          <cell r="S221">
            <v>92.06</v>
          </cell>
          <cell r="T221">
            <v>497.65</v>
          </cell>
          <cell r="U221">
            <v>195.16</v>
          </cell>
          <cell r="V221">
            <v>59.65</v>
          </cell>
          <cell r="W221">
            <v>78.06</v>
          </cell>
          <cell r="X221">
            <v>74.5</v>
          </cell>
          <cell r="Y221">
            <v>0</v>
          </cell>
          <cell r="Z221">
            <v>131.04</v>
          </cell>
          <cell r="AA221">
            <v>77</v>
          </cell>
          <cell r="AB221">
            <v>96</v>
          </cell>
          <cell r="AC221">
            <v>80</v>
          </cell>
          <cell r="AD221">
            <v>13.49</v>
          </cell>
          <cell r="AE221">
            <v>2.76</v>
          </cell>
          <cell r="AF221">
            <v>0</v>
          </cell>
          <cell r="AG221">
            <v>589.16</v>
          </cell>
          <cell r="AH221">
            <v>0</v>
          </cell>
          <cell r="AI221">
            <v>0</v>
          </cell>
          <cell r="AJ221">
            <v>1748</v>
          </cell>
          <cell r="AK221">
            <v>0</v>
          </cell>
          <cell r="AL221">
            <v>0</v>
          </cell>
          <cell r="AM221">
            <v>0</v>
          </cell>
          <cell r="AN221">
            <v>0</v>
          </cell>
          <cell r="AY221">
            <v>1625879.52</v>
          </cell>
        </row>
        <row r="222">
          <cell r="A222">
            <v>2</v>
          </cell>
          <cell r="B222" t="str">
            <v>12</v>
          </cell>
          <cell r="C222" t="str">
            <v>000</v>
          </cell>
          <cell r="D222" t="str">
            <v>1</v>
          </cell>
          <cell r="E222" t="str">
            <v>101</v>
          </cell>
          <cell r="F222" t="str">
            <v>N000</v>
          </cell>
          <cell r="G222" t="str">
            <v>200</v>
          </cell>
          <cell r="H222" t="str">
            <v>1103</v>
          </cell>
          <cell r="I222" t="str">
            <v>M02044</v>
          </cell>
          <cell r="K222" t="str">
            <v>2</v>
          </cell>
          <cell r="L222">
            <v>1</v>
          </cell>
          <cell r="M222">
            <v>0</v>
          </cell>
          <cell r="N222">
            <v>3221</v>
          </cell>
          <cell r="O222" t="str">
            <v>M</v>
          </cell>
          <cell r="P222" t="str">
            <v>00000000</v>
          </cell>
          <cell r="Q222">
            <v>0</v>
          </cell>
          <cell r="R222">
            <v>465.26</v>
          </cell>
          <cell r="S222">
            <v>89.47</v>
          </cell>
          <cell r="T222">
            <v>410.68</v>
          </cell>
          <cell r="U222">
            <v>161.05000000000001</v>
          </cell>
          <cell r="V222">
            <v>57.98</v>
          </cell>
          <cell r="W222">
            <v>64.42</v>
          </cell>
          <cell r="X222">
            <v>0</v>
          </cell>
          <cell r="Y222">
            <v>0</v>
          </cell>
          <cell r="Z222">
            <v>112.63</v>
          </cell>
          <cell r="AA222">
            <v>77</v>
          </cell>
          <cell r="AB222">
            <v>96</v>
          </cell>
          <cell r="AC222">
            <v>80</v>
          </cell>
          <cell r="AD222">
            <v>13.49</v>
          </cell>
          <cell r="AE222">
            <v>2.68</v>
          </cell>
          <cell r="AF222">
            <v>0</v>
          </cell>
          <cell r="AG222">
            <v>0</v>
          </cell>
          <cell r="AH222">
            <v>0</v>
          </cell>
          <cell r="AI222">
            <v>0</v>
          </cell>
          <cell r="AJ222">
            <v>1600</v>
          </cell>
          <cell r="AK222">
            <v>0</v>
          </cell>
          <cell r="AL222">
            <v>0</v>
          </cell>
          <cell r="AM222">
            <v>0</v>
          </cell>
          <cell r="AN222">
            <v>0</v>
          </cell>
          <cell r="AY222">
            <v>77419.92</v>
          </cell>
        </row>
        <row r="223">
          <cell r="A223">
            <v>2</v>
          </cell>
          <cell r="B223" t="str">
            <v>12</v>
          </cell>
          <cell r="C223" t="str">
            <v>000</v>
          </cell>
          <cell r="D223" t="str">
            <v>1</v>
          </cell>
          <cell r="E223" t="str">
            <v>420</v>
          </cell>
          <cell r="F223" t="str">
            <v>N000</v>
          </cell>
          <cell r="G223" t="str">
            <v>200</v>
          </cell>
          <cell r="H223" t="str">
            <v>1103</v>
          </cell>
          <cell r="I223" t="str">
            <v>M02045</v>
          </cell>
          <cell r="K223" t="str">
            <v>2</v>
          </cell>
          <cell r="L223">
            <v>9</v>
          </cell>
          <cell r="M223">
            <v>0</v>
          </cell>
          <cell r="N223">
            <v>3011</v>
          </cell>
          <cell r="O223" t="str">
            <v>M</v>
          </cell>
          <cell r="P223" t="str">
            <v>00000000</v>
          </cell>
          <cell r="Q223">
            <v>0</v>
          </cell>
          <cell r="R223">
            <v>434.92</v>
          </cell>
          <cell r="S223">
            <v>83.64</v>
          </cell>
          <cell r="T223">
            <v>383.9</v>
          </cell>
          <cell r="U223">
            <v>150.55000000000001</v>
          </cell>
          <cell r="V223">
            <v>54.2</v>
          </cell>
          <cell r="W223">
            <v>60.22</v>
          </cell>
          <cell r="X223">
            <v>61.78</v>
          </cell>
          <cell r="Y223">
            <v>0</v>
          </cell>
          <cell r="Z223">
            <v>107.92</v>
          </cell>
          <cell r="AA223">
            <v>77</v>
          </cell>
          <cell r="AB223">
            <v>96</v>
          </cell>
          <cell r="AC223">
            <v>80</v>
          </cell>
          <cell r="AD223">
            <v>13.49</v>
          </cell>
          <cell r="AE223">
            <v>2.5099999999999998</v>
          </cell>
          <cell r="AF223">
            <v>0</v>
          </cell>
          <cell r="AG223">
            <v>0</v>
          </cell>
          <cell r="AH223">
            <v>0</v>
          </cell>
          <cell r="AI223">
            <v>0</v>
          </cell>
          <cell r="AJ223">
            <v>1549</v>
          </cell>
          <cell r="AK223">
            <v>0</v>
          </cell>
          <cell r="AL223">
            <v>0</v>
          </cell>
          <cell r="AM223">
            <v>0</v>
          </cell>
          <cell r="AN223">
            <v>0</v>
          </cell>
          <cell r="AY223">
            <v>665942.04</v>
          </cell>
        </row>
        <row r="224">
          <cell r="A224">
            <v>2</v>
          </cell>
          <cell r="B224" t="str">
            <v>12</v>
          </cell>
          <cell r="C224" t="str">
            <v>000</v>
          </cell>
          <cell r="D224" t="str">
            <v>1</v>
          </cell>
          <cell r="E224" t="str">
            <v>420</v>
          </cell>
          <cell r="F224" t="str">
            <v>N000</v>
          </cell>
          <cell r="G224" t="str">
            <v>200</v>
          </cell>
          <cell r="H224" t="str">
            <v>1103</v>
          </cell>
          <cell r="I224" t="str">
            <v>M02046</v>
          </cell>
          <cell r="K224" t="str">
            <v>2</v>
          </cell>
          <cell r="L224">
            <v>11</v>
          </cell>
          <cell r="M224">
            <v>0</v>
          </cell>
          <cell r="N224">
            <v>2793</v>
          </cell>
          <cell r="O224" t="str">
            <v>M</v>
          </cell>
          <cell r="P224" t="str">
            <v>00000000</v>
          </cell>
          <cell r="Q224">
            <v>0</v>
          </cell>
          <cell r="R224">
            <v>403.43</v>
          </cell>
          <cell r="S224">
            <v>77.58</v>
          </cell>
          <cell r="T224">
            <v>356.11</v>
          </cell>
          <cell r="U224">
            <v>139.65</v>
          </cell>
          <cell r="V224">
            <v>50.27</v>
          </cell>
          <cell r="W224">
            <v>55.86</v>
          </cell>
          <cell r="X224">
            <v>118.82</v>
          </cell>
          <cell r="Y224">
            <v>0</v>
          </cell>
          <cell r="Z224">
            <v>98.16</v>
          </cell>
          <cell r="AA224">
            <v>77</v>
          </cell>
          <cell r="AB224">
            <v>96</v>
          </cell>
          <cell r="AC224">
            <v>80</v>
          </cell>
          <cell r="AD224">
            <v>13.49</v>
          </cell>
          <cell r="AE224">
            <v>2.33</v>
          </cell>
          <cell r="AF224">
            <v>0</v>
          </cell>
          <cell r="AG224">
            <v>0</v>
          </cell>
          <cell r="AH224">
            <v>0</v>
          </cell>
          <cell r="AI224">
            <v>0</v>
          </cell>
          <cell r="AJ224">
            <v>1260</v>
          </cell>
          <cell r="AK224">
            <v>0</v>
          </cell>
          <cell r="AL224">
            <v>0</v>
          </cell>
          <cell r="AM224">
            <v>0</v>
          </cell>
          <cell r="AN224">
            <v>0</v>
          </cell>
          <cell r="AY224">
            <v>742064.4</v>
          </cell>
        </row>
        <row r="225">
          <cell r="A225">
            <v>2</v>
          </cell>
          <cell r="B225" t="str">
            <v>12</v>
          </cell>
          <cell r="C225" t="str">
            <v>000</v>
          </cell>
          <cell r="D225" t="str">
            <v>1</v>
          </cell>
          <cell r="E225" t="str">
            <v>420</v>
          </cell>
          <cell r="F225" t="str">
            <v>N000</v>
          </cell>
          <cell r="G225" t="str">
            <v>200</v>
          </cell>
          <cell r="H225" t="str">
            <v>1103</v>
          </cell>
          <cell r="I225" t="str">
            <v>M02047</v>
          </cell>
          <cell r="K225" t="str">
            <v>2</v>
          </cell>
          <cell r="L225">
            <v>5</v>
          </cell>
          <cell r="M225">
            <v>0</v>
          </cell>
          <cell r="N225">
            <v>2600</v>
          </cell>
          <cell r="O225" t="str">
            <v>M</v>
          </cell>
          <cell r="P225" t="str">
            <v>00000000</v>
          </cell>
          <cell r="Q225">
            <v>0</v>
          </cell>
          <cell r="R225">
            <v>375.56</v>
          </cell>
          <cell r="S225">
            <v>72.22</v>
          </cell>
          <cell r="T225">
            <v>331.5</v>
          </cell>
          <cell r="U225">
            <v>130</v>
          </cell>
          <cell r="V225">
            <v>46.8</v>
          </cell>
          <cell r="W225">
            <v>52</v>
          </cell>
          <cell r="X225">
            <v>85.4</v>
          </cell>
          <cell r="Y225">
            <v>0</v>
          </cell>
          <cell r="Z225">
            <v>91.53</v>
          </cell>
          <cell r="AA225">
            <v>77</v>
          </cell>
          <cell r="AB225">
            <v>96</v>
          </cell>
          <cell r="AC225">
            <v>80</v>
          </cell>
          <cell r="AD225">
            <v>13.49</v>
          </cell>
          <cell r="AE225">
            <v>2.17</v>
          </cell>
          <cell r="AF225">
            <v>0</v>
          </cell>
          <cell r="AG225">
            <v>0</v>
          </cell>
          <cell r="AH225">
            <v>0</v>
          </cell>
          <cell r="AI225">
            <v>0</v>
          </cell>
          <cell r="AJ225">
            <v>1188</v>
          </cell>
          <cell r="AK225">
            <v>0</v>
          </cell>
          <cell r="AL225">
            <v>0</v>
          </cell>
          <cell r="AM225">
            <v>0</v>
          </cell>
          <cell r="AN225">
            <v>0</v>
          </cell>
          <cell r="AY225">
            <v>314500.2</v>
          </cell>
        </row>
        <row r="226">
          <cell r="A226">
            <v>2</v>
          </cell>
          <cell r="B226" t="str">
            <v>12</v>
          </cell>
          <cell r="C226" t="str">
            <v>000</v>
          </cell>
          <cell r="D226" t="str">
            <v>1</v>
          </cell>
          <cell r="E226" t="str">
            <v>420</v>
          </cell>
          <cell r="F226" t="str">
            <v>N000</v>
          </cell>
          <cell r="G226" t="str">
            <v>200</v>
          </cell>
          <cell r="H226" t="str">
            <v>1103</v>
          </cell>
          <cell r="I226" t="str">
            <v>M02048</v>
          </cell>
          <cell r="K226" t="str">
            <v>2</v>
          </cell>
          <cell r="L226">
            <v>12</v>
          </cell>
          <cell r="M226">
            <v>0</v>
          </cell>
          <cell r="N226">
            <v>2580</v>
          </cell>
          <cell r="O226" t="str">
            <v>M</v>
          </cell>
          <cell r="P226" t="str">
            <v>00000000</v>
          </cell>
          <cell r="Q226">
            <v>0</v>
          </cell>
          <cell r="R226">
            <v>372.67</v>
          </cell>
          <cell r="S226">
            <v>71.67</v>
          </cell>
          <cell r="T226">
            <v>345.4</v>
          </cell>
          <cell r="U226">
            <v>135.44999999999999</v>
          </cell>
          <cell r="V226">
            <v>46.44</v>
          </cell>
          <cell r="W226">
            <v>54.18</v>
          </cell>
          <cell r="X226">
            <v>68.17</v>
          </cell>
          <cell r="Y226">
            <v>0</v>
          </cell>
          <cell r="Z226">
            <v>90.09</v>
          </cell>
          <cell r="AA226">
            <v>77</v>
          </cell>
          <cell r="AB226">
            <v>96</v>
          </cell>
          <cell r="AC226">
            <v>80</v>
          </cell>
          <cell r="AD226">
            <v>13.49</v>
          </cell>
          <cell r="AE226">
            <v>2.15</v>
          </cell>
          <cell r="AF226">
            <v>0</v>
          </cell>
          <cell r="AG226">
            <v>129</v>
          </cell>
          <cell r="AH226">
            <v>0</v>
          </cell>
          <cell r="AI226">
            <v>0</v>
          </cell>
          <cell r="AJ226">
            <v>1028</v>
          </cell>
          <cell r="AK226">
            <v>0</v>
          </cell>
          <cell r="AL226">
            <v>0</v>
          </cell>
          <cell r="AM226">
            <v>0</v>
          </cell>
          <cell r="AN226">
            <v>0</v>
          </cell>
          <cell r="AY226">
            <v>747318.24</v>
          </cell>
        </row>
        <row r="227">
          <cell r="A227">
            <v>2</v>
          </cell>
          <cell r="B227" t="str">
            <v>12</v>
          </cell>
          <cell r="C227" t="str">
            <v>000</v>
          </cell>
          <cell r="D227" t="str">
            <v>1</v>
          </cell>
          <cell r="E227" t="str">
            <v>101</v>
          </cell>
          <cell r="F227" t="str">
            <v>N000</v>
          </cell>
          <cell r="G227" t="str">
            <v>200</v>
          </cell>
          <cell r="H227" t="str">
            <v>1103</v>
          </cell>
          <cell r="I227" t="str">
            <v>M02049</v>
          </cell>
          <cell r="K227" t="str">
            <v>2</v>
          </cell>
          <cell r="L227">
            <v>1</v>
          </cell>
          <cell r="M227">
            <v>0</v>
          </cell>
          <cell r="N227">
            <v>4472</v>
          </cell>
          <cell r="O227" t="str">
            <v>M</v>
          </cell>
          <cell r="P227" t="str">
            <v>00000000</v>
          </cell>
          <cell r="Q227">
            <v>0</v>
          </cell>
          <cell r="R227">
            <v>645.96</v>
          </cell>
          <cell r="S227">
            <v>124.22</v>
          </cell>
          <cell r="T227">
            <v>570.17999999999995</v>
          </cell>
          <cell r="U227">
            <v>223.6</v>
          </cell>
          <cell r="V227">
            <v>80.5</v>
          </cell>
          <cell r="W227">
            <v>89.44</v>
          </cell>
          <cell r="X227">
            <v>0</v>
          </cell>
          <cell r="Y227">
            <v>0</v>
          </cell>
          <cell r="Z227">
            <v>153.18</v>
          </cell>
          <cell r="AA227">
            <v>77</v>
          </cell>
          <cell r="AB227">
            <v>96</v>
          </cell>
          <cell r="AC227">
            <v>80</v>
          </cell>
          <cell r="AD227">
            <v>13.49</v>
          </cell>
          <cell r="AE227">
            <v>3.73</v>
          </cell>
          <cell r="AF227">
            <v>0</v>
          </cell>
          <cell r="AG227">
            <v>0</v>
          </cell>
          <cell r="AH227">
            <v>0</v>
          </cell>
          <cell r="AI227">
            <v>0</v>
          </cell>
          <cell r="AJ227">
            <v>2160</v>
          </cell>
          <cell r="AK227">
            <v>0</v>
          </cell>
          <cell r="AL227">
            <v>0</v>
          </cell>
          <cell r="AM227">
            <v>0</v>
          </cell>
          <cell r="AN227">
            <v>0</v>
          </cell>
          <cell r="AY227">
            <v>105471.6</v>
          </cell>
        </row>
        <row r="228">
          <cell r="A228">
            <v>2</v>
          </cell>
          <cell r="B228" t="str">
            <v>12</v>
          </cell>
          <cell r="C228" t="str">
            <v>000</v>
          </cell>
          <cell r="D228" t="str">
            <v>1</v>
          </cell>
          <cell r="E228" t="str">
            <v>420</v>
          </cell>
          <cell r="F228" t="str">
            <v>N000</v>
          </cell>
          <cell r="G228" t="str">
            <v>200</v>
          </cell>
          <cell r="H228" t="str">
            <v>1103</v>
          </cell>
          <cell r="I228" t="str">
            <v>M02049</v>
          </cell>
          <cell r="K228" t="str">
            <v>2</v>
          </cell>
          <cell r="L228">
            <v>2</v>
          </cell>
          <cell r="M228">
            <v>0</v>
          </cell>
          <cell r="N228">
            <v>4472</v>
          </cell>
          <cell r="O228" t="str">
            <v>M</v>
          </cell>
          <cell r="P228" t="str">
            <v>00000000</v>
          </cell>
          <cell r="Q228">
            <v>0</v>
          </cell>
          <cell r="R228">
            <v>645.96</v>
          </cell>
          <cell r="S228">
            <v>124.22</v>
          </cell>
          <cell r="T228">
            <v>570.17999999999995</v>
          </cell>
          <cell r="U228">
            <v>223.6</v>
          </cell>
          <cell r="V228">
            <v>80.5</v>
          </cell>
          <cell r="W228">
            <v>89.44</v>
          </cell>
          <cell r="X228">
            <v>122.5</v>
          </cell>
          <cell r="Y228">
            <v>0</v>
          </cell>
          <cell r="Z228">
            <v>155.63</v>
          </cell>
          <cell r="AA228">
            <v>77</v>
          </cell>
          <cell r="AB228">
            <v>96</v>
          </cell>
          <cell r="AC228">
            <v>80</v>
          </cell>
          <cell r="AD228">
            <v>13.49</v>
          </cell>
          <cell r="AE228">
            <v>3.73</v>
          </cell>
          <cell r="AF228">
            <v>0</v>
          </cell>
          <cell r="AG228">
            <v>0</v>
          </cell>
          <cell r="AH228">
            <v>0</v>
          </cell>
          <cell r="AI228">
            <v>0</v>
          </cell>
          <cell r="AJ228">
            <v>2160</v>
          </cell>
          <cell r="AK228">
            <v>0</v>
          </cell>
          <cell r="AL228">
            <v>0</v>
          </cell>
          <cell r="AM228">
            <v>0</v>
          </cell>
          <cell r="AN228">
            <v>0</v>
          </cell>
          <cell r="AY228">
            <v>213942</v>
          </cell>
        </row>
        <row r="229">
          <cell r="A229">
            <v>2</v>
          </cell>
          <cell r="B229" t="str">
            <v>12</v>
          </cell>
          <cell r="C229" t="str">
            <v>000</v>
          </cell>
          <cell r="D229" t="str">
            <v>1</v>
          </cell>
          <cell r="E229" t="str">
            <v>420</v>
          </cell>
          <cell r="F229" t="str">
            <v>N000</v>
          </cell>
          <cell r="G229" t="str">
            <v>200</v>
          </cell>
          <cell r="H229" t="str">
            <v>1103</v>
          </cell>
          <cell r="I229" t="str">
            <v>M02050</v>
          </cell>
          <cell r="K229" t="str">
            <v>2</v>
          </cell>
          <cell r="L229">
            <v>2</v>
          </cell>
          <cell r="M229">
            <v>0</v>
          </cell>
          <cell r="N229">
            <v>3221</v>
          </cell>
          <cell r="O229" t="str">
            <v>M</v>
          </cell>
          <cell r="P229" t="str">
            <v>00000000</v>
          </cell>
          <cell r="Q229">
            <v>0</v>
          </cell>
          <cell r="R229">
            <v>465.26</v>
          </cell>
          <cell r="S229">
            <v>89.47</v>
          </cell>
          <cell r="T229">
            <v>410.68</v>
          </cell>
          <cell r="U229">
            <v>161.05000000000001</v>
          </cell>
          <cell r="V229">
            <v>57.98</v>
          </cell>
          <cell r="W229">
            <v>64.42</v>
          </cell>
          <cell r="X229">
            <v>68.5</v>
          </cell>
          <cell r="Y229">
            <v>0</v>
          </cell>
          <cell r="Z229">
            <v>114</v>
          </cell>
          <cell r="AA229">
            <v>77</v>
          </cell>
          <cell r="AB229">
            <v>96</v>
          </cell>
          <cell r="AC229">
            <v>80</v>
          </cell>
          <cell r="AD229">
            <v>13.49</v>
          </cell>
          <cell r="AE229">
            <v>2.68</v>
          </cell>
          <cell r="AF229">
            <v>0</v>
          </cell>
          <cell r="AG229">
            <v>0</v>
          </cell>
          <cell r="AH229">
            <v>0</v>
          </cell>
          <cell r="AI229">
            <v>0</v>
          </cell>
          <cell r="AJ229">
            <v>1600</v>
          </cell>
          <cell r="AK229">
            <v>0</v>
          </cell>
          <cell r="AL229">
            <v>0</v>
          </cell>
          <cell r="AM229">
            <v>0</v>
          </cell>
          <cell r="AN229">
            <v>0</v>
          </cell>
          <cell r="AY229">
            <v>156516.72</v>
          </cell>
        </row>
        <row r="230">
          <cell r="A230">
            <v>2</v>
          </cell>
          <cell r="B230" t="str">
            <v>12</v>
          </cell>
          <cell r="C230" t="str">
            <v>000</v>
          </cell>
          <cell r="D230" t="str">
            <v>1</v>
          </cell>
          <cell r="E230" t="str">
            <v>101</v>
          </cell>
          <cell r="F230" t="str">
            <v>N000</v>
          </cell>
          <cell r="G230" t="str">
            <v>200</v>
          </cell>
          <cell r="H230" t="str">
            <v>1103</v>
          </cell>
          <cell r="I230" t="str">
            <v>M02057</v>
          </cell>
          <cell r="K230" t="str">
            <v>2</v>
          </cell>
          <cell r="L230">
            <v>1</v>
          </cell>
          <cell r="M230">
            <v>0</v>
          </cell>
          <cell r="N230">
            <v>3221</v>
          </cell>
          <cell r="O230" t="str">
            <v>M</v>
          </cell>
          <cell r="P230" t="str">
            <v>00000000</v>
          </cell>
          <cell r="Q230">
            <v>0</v>
          </cell>
          <cell r="R230">
            <v>465.26</v>
          </cell>
          <cell r="S230">
            <v>89.47</v>
          </cell>
          <cell r="T230">
            <v>410.68</v>
          </cell>
          <cell r="U230">
            <v>161.05000000000001</v>
          </cell>
          <cell r="V230">
            <v>57.98</v>
          </cell>
          <cell r="W230">
            <v>64.42</v>
          </cell>
          <cell r="X230">
            <v>136</v>
          </cell>
          <cell r="Y230">
            <v>0</v>
          </cell>
          <cell r="Z230">
            <v>115.35</v>
          </cell>
          <cell r="AA230">
            <v>77</v>
          </cell>
          <cell r="AB230">
            <v>96</v>
          </cell>
          <cell r="AC230">
            <v>80</v>
          </cell>
          <cell r="AD230">
            <v>13.49</v>
          </cell>
          <cell r="AE230">
            <v>2.68</v>
          </cell>
          <cell r="AF230">
            <v>0</v>
          </cell>
          <cell r="AG230">
            <v>0</v>
          </cell>
          <cell r="AH230">
            <v>0</v>
          </cell>
          <cell r="AI230">
            <v>0</v>
          </cell>
          <cell r="AJ230">
            <v>1600</v>
          </cell>
          <cell r="AK230">
            <v>0</v>
          </cell>
          <cell r="AL230">
            <v>0</v>
          </cell>
          <cell r="AM230">
            <v>0</v>
          </cell>
          <cell r="AN230">
            <v>0</v>
          </cell>
          <cell r="AY230">
            <v>79084.56</v>
          </cell>
        </row>
        <row r="231">
          <cell r="A231">
            <v>2</v>
          </cell>
          <cell r="B231" t="str">
            <v>12</v>
          </cell>
          <cell r="C231" t="str">
            <v>000</v>
          </cell>
          <cell r="D231" t="str">
            <v>1</v>
          </cell>
          <cell r="E231" t="str">
            <v>101</v>
          </cell>
          <cell r="F231" t="str">
            <v>N000</v>
          </cell>
          <cell r="G231" t="str">
            <v>200</v>
          </cell>
          <cell r="H231" t="str">
            <v>1103</v>
          </cell>
          <cell r="I231" t="str">
            <v>M02058</v>
          </cell>
          <cell r="K231" t="str">
            <v>2</v>
          </cell>
          <cell r="L231">
            <v>6</v>
          </cell>
          <cell r="M231">
            <v>0</v>
          </cell>
          <cell r="N231">
            <v>3011</v>
          </cell>
          <cell r="O231" t="str">
            <v>M</v>
          </cell>
          <cell r="P231" t="str">
            <v>00000000</v>
          </cell>
          <cell r="Q231">
            <v>0</v>
          </cell>
          <cell r="R231">
            <v>434.92</v>
          </cell>
          <cell r="S231">
            <v>83.64</v>
          </cell>
          <cell r="T231">
            <v>383.9</v>
          </cell>
          <cell r="U231">
            <v>150.55000000000001</v>
          </cell>
          <cell r="V231">
            <v>54.2</v>
          </cell>
          <cell r="W231">
            <v>60.22</v>
          </cell>
          <cell r="X231">
            <v>0</v>
          </cell>
          <cell r="Y231">
            <v>0</v>
          </cell>
          <cell r="Z231">
            <v>106.68</v>
          </cell>
          <cell r="AA231">
            <v>77</v>
          </cell>
          <cell r="AB231">
            <v>96</v>
          </cell>
          <cell r="AC231">
            <v>80</v>
          </cell>
          <cell r="AD231">
            <v>13.49</v>
          </cell>
          <cell r="AE231">
            <v>2.5099999999999998</v>
          </cell>
          <cell r="AF231">
            <v>0</v>
          </cell>
          <cell r="AG231">
            <v>0</v>
          </cell>
          <cell r="AH231">
            <v>0</v>
          </cell>
          <cell r="AI231">
            <v>0</v>
          </cell>
          <cell r="AJ231">
            <v>1549</v>
          </cell>
          <cell r="AK231">
            <v>0</v>
          </cell>
          <cell r="AL231">
            <v>0</v>
          </cell>
          <cell r="AM231">
            <v>0</v>
          </cell>
          <cell r="AN231">
            <v>0</v>
          </cell>
          <cell r="AY231">
            <v>439423.92</v>
          </cell>
        </row>
        <row r="232">
          <cell r="A232">
            <v>2</v>
          </cell>
          <cell r="B232" t="str">
            <v>12</v>
          </cell>
          <cell r="C232" t="str">
            <v>000</v>
          </cell>
          <cell r="D232" t="str">
            <v>1</v>
          </cell>
          <cell r="E232" t="str">
            <v>420</v>
          </cell>
          <cell r="F232" t="str">
            <v>N000</v>
          </cell>
          <cell r="G232" t="str">
            <v>200</v>
          </cell>
          <cell r="H232" t="str">
            <v>1103</v>
          </cell>
          <cell r="I232" t="str">
            <v>M02058</v>
          </cell>
          <cell r="K232" t="str">
            <v>2</v>
          </cell>
          <cell r="L232">
            <v>4</v>
          </cell>
          <cell r="M232">
            <v>0</v>
          </cell>
          <cell r="N232">
            <v>3011</v>
          </cell>
          <cell r="O232" t="str">
            <v>M</v>
          </cell>
          <cell r="P232" t="str">
            <v>00000000</v>
          </cell>
          <cell r="Q232">
            <v>0</v>
          </cell>
          <cell r="R232">
            <v>434.92</v>
          </cell>
          <cell r="S232">
            <v>83.64</v>
          </cell>
          <cell r="T232">
            <v>383.9</v>
          </cell>
          <cell r="U232">
            <v>150.55000000000001</v>
          </cell>
          <cell r="V232">
            <v>54.2</v>
          </cell>
          <cell r="W232">
            <v>60.22</v>
          </cell>
          <cell r="X232">
            <v>54.5</v>
          </cell>
          <cell r="Y232">
            <v>0</v>
          </cell>
          <cell r="Z232">
            <v>107.77</v>
          </cell>
          <cell r="AA232">
            <v>77</v>
          </cell>
          <cell r="AB232">
            <v>96</v>
          </cell>
          <cell r="AC232">
            <v>80</v>
          </cell>
          <cell r="AD232">
            <v>13.49</v>
          </cell>
          <cell r="AE232">
            <v>2.5099999999999998</v>
          </cell>
          <cell r="AF232">
            <v>0</v>
          </cell>
          <cell r="AG232">
            <v>0</v>
          </cell>
          <cell r="AH232">
            <v>0</v>
          </cell>
          <cell r="AI232">
            <v>0</v>
          </cell>
          <cell r="AJ232">
            <v>1549</v>
          </cell>
          <cell r="AK232">
            <v>0</v>
          </cell>
          <cell r="AL232">
            <v>0</v>
          </cell>
          <cell r="AM232">
            <v>0</v>
          </cell>
          <cell r="AN232">
            <v>0</v>
          </cell>
          <cell r="AY232">
            <v>295617.59999999998</v>
          </cell>
        </row>
        <row r="233">
          <cell r="A233">
            <v>2</v>
          </cell>
          <cell r="B233" t="str">
            <v>12</v>
          </cell>
          <cell r="C233" t="str">
            <v>000</v>
          </cell>
          <cell r="D233" t="str">
            <v>1</v>
          </cell>
          <cell r="E233" t="str">
            <v>101</v>
          </cell>
          <cell r="F233" t="str">
            <v>N000</v>
          </cell>
          <cell r="G233" t="str">
            <v>200</v>
          </cell>
          <cell r="H233" t="str">
            <v>1103</v>
          </cell>
          <cell r="I233" t="str">
            <v>M02059</v>
          </cell>
          <cell r="K233" t="str">
            <v>2</v>
          </cell>
          <cell r="L233">
            <v>16</v>
          </cell>
          <cell r="M233">
            <v>0</v>
          </cell>
          <cell r="N233">
            <v>2600</v>
          </cell>
          <cell r="O233" t="str">
            <v>M</v>
          </cell>
          <cell r="P233" t="str">
            <v>00000000</v>
          </cell>
          <cell r="Q233">
            <v>0</v>
          </cell>
          <cell r="R233">
            <v>375.56</v>
          </cell>
          <cell r="S233">
            <v>72.22</v>
          </cell>
          <cell r="T233">
            <v>331.5</v>
          </cell>
          <cell r="U233">
            <v>130</v>
          </cell>
          <cell r="V233">
            <v>46.8</v>
          </cell>
          <cell r="W233">
            <v>52</v>
          </cell>
          <cell r="X233">
            <v>6.88</v>
          </cell>
          <cell r="Y233">
            <v>0</v>
          </cell>
          <cell r="Z233">
            <v>89.96</v>
          </cell>
          <cell r="AA233">
            <v>77</v>
          </cell>
          <cell r="AB233">
            <v>96</v>
          </cell>
          <cell r="AC233">
            <v>80</v>
          </cell>
          <cell r="AD233">
            <v>13.49</v>
          </cell>
          <cell r="AE233">
            <v>2.17</v>
          </cell>
          <cell r="AF233">
            <v>0</v>
          </cell>
          <cell r="AG233">
            <v>0</v>
          </cell>
          <cell r="AH233">
            <v>0</v>
          </cell>
          <cell r="AI233">
            <v>0</v>
          </cell>
          <cell r="AJ233">
            <v>1188</v>
          </cell>
          <cell r="AK233">
            <v>0</v>
          </cell>
          <cell r="AL233">
            <v>0</v>
          </cell>
          <cell r="AM233">
            <v>0</v>
          </cell>
          <cell r="AN233">
            <v>0</v>
          </cell>
          <cell r="AY233">
            <v>991023.36</v>
          </cell>
        </row>
        <row r="234">
          <cell r="A234">
            <v>2</v>
          </cell>
          <cell r="B234" t="str">
            <v>12</v>
          </cell>
          <cell r="C234" t="str">
            <v>000</v>
          </cell>
          <cell r="D234" t="str">
            <v>1</v>
          </cell>
          <cell r="E234" t="str">
            <v>420</v>
          </cell>
          <cell r="F234" t="str">
            <v>N000</v>
          </cell>
          <cell r="G234" t="str">
            <v>200</v>
          </cell>
          <cell r="H234" t="str">
            <v>1103</v>
          </cell>
          <cell r="I234" t="str">
            <v>M02059</v>
          </cell>
          <cell r="K234" t="str">
            <v>2</v>
          </cell>
          <cell r="L234">
            <v>21</v>
          </cell>
          <cell r="M234">
            <v>0</v>
          </cell>
          <cell r="N234">
            <v>2600</v>
          </cell>
          <cell r="O234" t="str">
            <v>M</v>
          </cell>
          <cell r="P234" t="str">
            <v>00000000</v>
          </cell>
          <cell r="Q234">
            <v>0</v>
          </cell>
          <cell r="R234">
            <v>375.56</v>
          </cell>
          <cell r="S234">
            <v>72.22</v>
          </cell>
          <cell r="T234">
            <v>331.5</v>
          </cell>
          <cell r="U234">
            <v>130</v>
          </cell>
          <cell r="V234">
            <v>46.8</v>
          </cell>
          <cell r="W234">
            <v>52</v>
          </cell>
          <cell r="X234">
            <v>107.71</v>
          </cell>
          <cell r="Y234">
            <v>0</v>
          </cell>
          <cell r="Z234">
            <v>91.97</v>
          </cell>
          <cell r="AA234">
            <v>77</v>
          </cell>
          <cell r="AB234">
            <v>96</v>
          </cell>
          <cell r="AC234">
            <v>80</v>
          </cell>
          <cell r="AD234">
            <v>13.49</v>
          </cell>
          <cell r="AE234">
            <v>2.17</v>
          </cell>
          <cell r="AF234">
            <v>0</v>
          </cell>
          <cell r="AG234">
            <v>0</v>
          </cell>
          <cell r="AH234">
            <v>0</v>
          </cell>
          <cell r="AI234">
            <v>0</v>
          </cell>
          <cell r="AJ234">
            <v>1188</v>
          </cell>
          <cell r="AK234">
            <v>0</v>
          </cell>
          <cell r="AL234">
            <v>0</v>
          </cell>
          <cell r="AM234">
            <v>0</v>
          </cell>
          <cell r="AN234">
            <v>0</v>
          </cell>
          <cell r="AY234">
            <v>1326633.8400000001</v>
          </cell>
        </row>
        <row r="235">
          <cell r="A235">
            <v>2</v>
          </cell>
          <cell r="B235" t="str">
            <v>12</v>
          </cell>
          <cell r="C235" t="str">
            <v>000</v>
          </cell>
          <cell r="D235" t="str">
            <v>1</v>
          </cell>
          <cell r="E235" t="str">
            <v>101</v>
          </cell>
          <cell r="F235" t="str">
            <v>N000</v>
          </cell>
          <cell r="G235" t="str">
            <v>200</v>
          </cell>
          <cell r="H235" t="str">
            <v>1103</v>
          </cell>
          <cell r="I235" t="str">
            <v>M02060</v>
          </cell>
          <cell r="K235" t="str">
            <v>2</v>
          </cell>
          <cell r="L235">
            <v>2</v>
          </cell>
          <cell r="M235">
            <v>0</v>
          </cell>
          <cell r="N235">
            <v>3221</v>
          </cell>
          <cell r="O235" t="str">
            <v>M</v>
          </cell>
          <cell r="P235" t="str">
            <v>00000000</v>
          </cell>
          <cell r="Q235">
            <v>0</v>
          </cell>
          <cell r="R235">
            <v>465.26</v>
          </cell>
          <cell r="S235">
            <v>89.47</v>
          </cell>
          <cell r="T235">
            <v>410.68</v>
          </cell>
          <cell r="U235">
            <v>161.05000000000001</v>
          </cell>
          <cell r="V235">
            <v>57.98</v>
          </cell>
          <cell r="W235">
            <v>64.42</v>
          </cell>
          <cell r="X235">
            <v>68</v>
          </cell>
          <cell r="Y235">
            <v>0</v>
          </cell>
          <cell r="Z235">
            <v>113.99</v>
          </cell>
          <cell r="AA235">
            <v>77</v>
          </cell>
          <cell r="AB235">
            <v>96</v>
          </cell>
          <cell r="AC235">
            <v>80</v>
          </cell>
          <cell r="AD235">
            <v>13.49</v>
          </cell>
          <cell r="AE235">
            <v>2.68</v>
          </cell>
          <cell r="AF235">
            <v>0</v>
          </cell>
          <cell r="AG235">
            <v>0</v>
          </cell>
          <cell r="AH235">
            <v>0</v>
          </cell>
          <cell r="AI235">
            <v>0</v>
          </cell>
          <cell r="AJ235">
            <v>1600</v>
          </cell>
          <cell r="AK235">
            <v>0</v>
          </cell>
          <cell r="AL235">
            <v>0</v>
          </cell>
          <cell r="AM235">
            <v>0</v>
          </cell>
          <cell r="AN235">
            <v>0</v>
          </cell>
          <cell r="AY235">
            <v>156504.48000000001</v>
          </cell>
        </row>
        <row r="236">
          <cell r="A236">
            <v>2</v>
          </cell>
          <cell r="B236" t="str">
            <v>12</v>
          </cell>
          <cell r="C236" t="str">
            <v>000</v>
          </cell>
          <cell r="D236" t="str">
            <v>1</v>
          </cell>
          <cell r="E236" t="str">
            <v>101</v>
          </cell>
          <cell r="F236" t="str">
            <v>N000</v>
          </cell>
          <cell r="G236" t="str">
            <v>200</v>
          </cell>
          <cell r="H236" t="str">
            <v>1103</v>
          </cell>
          <cell r="I236" t="str">
            <v>M02061</v>
          </cell>
          <cell r="K236" t="str">
            <v>2</v>
          </cell>
          <cell r="L236">
            <v>4</v>
          </cell>
          <cell r="M236">
            <v>0</v>
          </cell>
          <cell r="N236">
            <v>2600</v>
          </cell>
          <cell r="O236" t="str">
            <v>M</v>
          </cell>
          <cell r="P236" t="str">
            <v>00000000</v>
          </cell>
          <cell r="Q236">
            <v>0</v>
          </cell>
          <cell r="R236">
            <v>375.56</v>
          </cell>
          <cell r="S236">
            <v>72.22</v>
          </cell>
          <cell r="T236">
            <v>331.5</v>
          </cell>
          <cell r="U236">
            <v>130</v>
          </cell>
          <cell r="V236">
            <v>46.8</v>
          </cell>
          <cell r="W236">
            <v>52</v>
          </cell>
          <cell r="X236">
            <v>0</v>
          </cell>
          <cell r="Y236">
            <v>0</v>
          </cell>
          <cell r="Z236">
            <v>89.82</v>
          </cell>
          <cell r="AA236">
            <v>77</v>
          </cell>
          <cell r="AB236">
            <v>96</v>
          </cell>
          <cell r="AC236">
            <v>80</v>
          </cell>
          <cell r="AD236">
            <v>13.49</v>
          </cell>
          <cell r="AE236">
            <v>2.17</v>
          </cell>
          <cell r="AF236">
            <v>0</v>
          </cell>
          <cell r="AG236">
            <v>0</v>
          </cell>
          <cell r="AH236">
            <v>0</v>
          </cell>
          <cell r="AI236">
            <v>0</v>
          </cell>
          <cell r="AJ236">
            <v>1188</v>
          </cell>
          <cell r="AK236">
            <v>0</v>
          </cell>
          <cell r="AL236">
            <v>0</v>
          </cell>
          <cell r="AM236">
            <v>0</v>
          </cell>
          <cell r="AN236">
            <v>0</v>
          </cell>
          <cell r="AY236">
            <v>247418.88</v>
          </cell>
        </row>
        <row r="237">
          <cell r="A237">
            <v>2</v>
          </cell>
          <cell r="B237" t="str">
            <v>12</v>
          </cell>
          <cell r="C237" t="str">
            <v>000</v>
          </cell>
          <cell r="D237" t="str">
            <v>1</v>
          </cell>
          <cell r="E237" t="str">
            <v>420</v>
          </cell>
          <cell r="F237" t="str">
            <v>N000</v>
          </cell>
          <cell r="G237" t="str">
            <v>200</v>
          </cell>
          <cell r="H237" t="str">
            <v>1103</v>
          </cell>
          <cell r="I237" t="str">
            <v>M02061</v>
          </cell>
          <cell r="K237" t="str">
            <v>2</v>
          </cell>
          <cell r="L237">
            <v>9</v>
          </cell>
          <cell r="M237">
            <v>0</v>
          </cell>
          <cell r="N237">
            <v>2600</v>
          </cell>
          <cell r="O237" t="str">
            <v>M</v>
          </cell>
          <cell r="P237" t="str">
            <v>00000000</v>
          </cell>
          <cell r="Q237">
            <v>0</v>
          </cell>
          <cell r="R237">
            <v>375.56</v>
          </cell>
          <cell r="S237">
            <v>72.22</v>
          </cell>
          <cell r="T237">
            <v>331.5</v>
          </cell>
          <cell r="U237">
            <v>130</v>
          </cell>
          <cell r="V237">
            <v>46.8</v>
          </cell>
          <cell r="W237">
            <v>52</v>
          </cell>
          <cell r="X237">
            <v>121</v>
          </cell>
          <cell r="Y237">
            <v>0</v>
          </cell>
          <cell r="Z237">
            <v>92.24</v>
          </cell>
          <cell r="AA237">
            <v>77</v>
          </cell>
          <cell r="AB237">
            <v>96</v>
          </cell>
          <cell r="AC237">
            <v>80</v>
          </cell>
          <cell r="AD237">
            <v>13.49</v>
          </cell>
          <cell r="AE237">
            <v>2.17</v>
          </cell>
          <cell r="AF237">
            <v>0</v>
          </cell>
          <cell r="AG237">
            <v>0</v>
          </cell>
          <cell r="AH237">
            <v>0</v>
          </cell>
          <cell r="AI237">
            <v>0</v>
          </cell>
          <cell r="AJ237">
            <v>1188</v>
          </cell>
          <cell r="AK237">
            <v>0</v>
          </cell>
          <cell r="AL237">
            <v>0</v>
          </cell>
          <cell r="AM237">
            <v>0</v>
          </cell>
          <cell r="AN237">
            <v>0</v>
          </cell>
          <cell r="AY237">
            <v>570021.84</v>
          </cell>
        </row>
        <row r="238">
          <cell r="A238">
            <v>2</v>
          </cell>
          <cell r="B238" t="str">
            <v>12</v>
          </cell>
          <cell r="C238" t="str">
            <v>000</v>
          </cell>
          <cell r="D238" t="str">
            <v>1</v>
          </cell>
          <cell r="E238" t="str">
            <v>420</v>
          </cell>
          <cell r="F238" t="str">
            <v>N000</v>
          </cell>
          <cell r="G238" t="str">
            <v>200</v>
          </cell>
          <cell r="H238" t="str">
            <v>1103</v>
          </cell>
          <cell r="I238" t="str">
            <v>M02063</v>
          </cell>
          <cell r="K238" t="str">
            <v>2</v>
          </cell>
          <cell r="L238">
            <v>2</v>
          </cell>
          <cell r="M238">
            <v>0</v>
          </cell>
          <cell r="N238">
            <v>2793</v>
          </cell>
          <cell r="O238" t="str">
            <v>M</v>
          </cell>
          <cell r="P238" t="str">
            <v>00000000</v>
          </cell>
          <cell r="Q238">
            <v>0</v>
          </cell>
          <cell r="R238">
            <v>403.43</v>
          </cell>
          <cell r="S238">
            <v>77.58</v>
          </cell>
          <cell r="T238">
            <v>373.91</v>
          </cell>
          <cell r="U238">
            <v>146.63</v>
          </cell>
          <cell r="V238">
            <v>50.27</v>
          </cell>
          <cell r="W238">
            <v>58.65</v>
          </cell>
          <cell r="X238">
            <v>122.5</v>
          </cell>
          <cell r="Y238">
            <v>0</v>
          </cell>
          <cell r="Z238">
            <v>101.03</v>
          </cell>
          <cell r="AA238">
            <v>77</v>
          </cell>
          <cell r="AB238">
            <v>96</v>
          </cell>
          <cell r="AC238">
            <v>80</v>
          </cell>
          <cell r="AD238">
            <v>13.49</v>
          </cell>
          <cell r="AE238">
            <v>2.33</v>
          </cell>
          <cell r="AF238">
            <v>0</v>
          </cell>
          <cell r="AG238">
            <v>139.65</v>
          </cell>
          <cell r="AH238">
            <v>0</v>
          </cell>
          <cell r="AI238">
            <v>0</v>
          </cell>
          <cell r="AJ238">
            <v>1260</v>
          </cell>
          <cell r="AK238">
            <v>0</v>
          </cell>
          <cell r="AL238">
            <v>0</v>
          </cell>
          <cell r="AM238">
            <v>0</v>
          </cell>
          <cell r="AN238">
            <v>0</v>
          </cell>
          <cell r="AY238">
            <v>139091.28</v>
          </cell>
        </row>
        <row r="239">
          <cell r="A239">
            <v>2</v>
          </cell>
          <cell r="B239" t="str">
            <v>12</v>
          </cell>
          <cell r="C239" t="str">
            <v>000</v>
          </cell>
          <cell r="D239" t="str">
            <v>1</v>
          </cell>
          <cell r="E239" t="str">
            <v>420</v>
          </cell>
          <cell r="F239" t="str">
            <v>N000</v>
          </cell>
          <cell r="G239" t="str">
            <v>200</v>
          </cell>
          <cell r="H239" t="str">
            <v>1103</v>
          </cell>
          <cell r="I239" t="str">
            <v>M02064</v>
          </cell>
          <cell r="K239" t="str">
            <v>2</v>
          </cell>
          <cell r="L239">
            <v>1</v>
          </cell>
          <cell r="M239">
            <v>0</v>
          </cell>
          <cell r="N239">
            <v>2600</v>
          </cell>
          <cell r="O239" t="str">
            <v>M</v>
          </cell>
          <cell r="P239" t="str">
            <v>00000000</v>
          </cell>
          <cell r="Q239">
            <v>0</v>
          </cell>
          <cell r="R239">
            <v>375.56</v>
          </cell>
          <cell r="S239">
            <v>72.22</v>
          </cell>
          <cell r="T239">
            <v>331.5</v>
          </cell>
          <cell r="U239">
            <v>130</v>
          </cell>
          <cell r="V239">
            <v>46.8</v>
          </cell>
          <cell r="W239">
            <v>52</v>
          </cell>
          <cell r="X239">
            <v>0</v>
          </cell>
          <cell r="Y239">
            <v>0</v>
          </cell>
          <cell r="Z239">
            <v>89.82</v>
          </cell>
          <cell r="AA239">
            <v>77</v>
          </cell>
          <cell r="AB239">
            <v>96</v>
          </cell>
          <cell r="AC239">
            <v>80</v>
          </cell>
          <cell r="AD239">
            <v>13.49</v>
          </cell>
          <cell r="AE239">
            <v>2.17</v>
          </cell>
          <cell r="AF239">
            <v>0</v>
          </cell>
          <cell r="AG239">
            <v>0</v>
          </cell>
          <cell r="AH239">
            <v>0</v>
          </cell>
          <cell r="AI239">
            <v>0</v>
          </cell>
          <cell r="AJ239">
            <v>1188</v>
          </cell>
          <cell r="AK239">
            <v>0</v>
          </cell>
          <cell r="AL239">
            <v>0</v>
          </cell>
          <cell r="AM239">
            <v>0</v>
          </cell>
          <cell r="AN239">
            <v>0</v>
          </cell>
          <cell r="AY239">
            <v>61854.720000000001</v>
          </cell>
        </row>
        <row r="240">
          <cell r="A240">
            <v>2</v>
          </cell>
          <cell r="B240" t="str">
            <v>12</v>
          </cell>
          <cell r="C240" t="str">
            <v>000</v>
          </cell>
          <cell r="D240" t="str">
            <v>1</v>
          </cell>
          <cell r="E240" t="str">
            <v>420</v>
          </cell>
          <cell r="F240" t="str">
            <v>N000</v>
          </cell>
          <cell r="G240" t="str">
            <v>200</v>
          </cell>
          <cell r="H240" t="str">
            <v>1103</v>
          </cell>
          <cell r="I240" t="str">
            <v>M02066</v>
          </cell>
          <cell r="K240" t="str">
            <v>2</v>
          </cell>
          <cell r="L240">
            <v>3</v>
          </cell>
          <cell r="M240">
            <v>0</v>
          </cell>
          <cell r="N240">
            <v>3011</v>
          </cell>
          <cell r="O240" t="str">
            <v>M</v>
          </cell>
          <cell r="P240" t="str">
            <v>00000000</v>
          </cell>
          <cell r="Q240">
            <v>0</v>
          </cell>
          <cell r="R240">
            <v>434.92</v>
          </cell>
          <cell r="S240">
            <v>83.64</v>
          </cell>
          <cell r="T240">
            <v>383.9</v>
          </cell>
          <cell r="U240">
            <v>150.55000000000001</v>
          </cell>
          <cell r="V240">
            <v>54.2</v>
          </cell>
          <cell r="W240">
            <v>60.22</v>
          </cell>
          <cell r="X240">
            <v>0</v>
          </cell>
          <cell r="Y240">
            <v>0</v>
          </cell>
          <cell r="Z240">
            <v>102</v>
          </cell>
          <cell r="AA240">
            <v>77</v>
          </cell>
          <cell r="AB240">
            <v>96</v>
          </cell>
          <cell r="AC240">
            <v>80</v>
          </cell>
          <cell r="AD240">
            <v>13.49</v>
          </cell>
          <cell r="AE240">
            <v>2.5099999999999998</v>
          </cell>
          <cell r="AF240">
            <v>0</v>
          </cell>
          <cell r="AG240">
            <v>0</v>
          </cell>
          <cell r="AH240">
            <v>0</v>
          </cell>
          <cell r="AI240">
            <v>0</v>
          </cell>
          <cell r="AJ240">
            <v>1315</v>
          </cell>
          <cell r="AK240">
            <v>0</v>
          </cell>
          <cell r="AL240">
            <v>0</v>
          </cell>
          <cell r="AM240">
            <v>0</v>
          </cell>
          <cell r="AN240">
            <v>0</v>
          </cell>
          <cell r="AY240">
            <v>211119.48</v>
          </cell>
        </row>
        <row r="241">
          <cell r="A241">
            <v>2</v>
          </cell>
          <cell r="B241" t="str">
            <v>12</v>
          </cell>
          <cell r="C241" t="str">
            <v>000</v>
          </cell>
          <cell r="D241" t="str">
            <v>1</v>
          </cell>
          <cell r="E241" t="str">
            <v>101</v>
          </cell>
          <cell r="F241" t="str">
            <v>N000</v>
          </cell>
          <cell r="G241" t="str">
            <v>200</v>
          </cell>
          <cell r="H241" t="str">
            <v>1103</v>
          </cell>
          <cell r="I241" t="str">
            <v>M02072</v>
          </cell>
          <cell r="K241" t="str">
            <v>2</v>
          </cell>
          <cell r="L241">
            <v>1</v>
          </cell>
          <cell r="M241">
            <v>0</v>
          </cell>
          <cell r="N241">
            <v>3812</v>
          </cell>
          <cell r="O241" t="str">
            <v>M</v>
          </cell>
          <cell r="P241" t="str">
            <v>00000000</v>
          </cell>
          <cell r="Q241">
            <v>0</v>
          </cell>
          <cell r="R241">
            <v>550.62</v>
          </cell>
          <cell r="S241">
            <v>105.89</v>
          </cell>
          <cell r="T241">
            <v>583.24</v>
          </cell>
          <cell r="U241">
            <v>228.72</v>
          </cell>
          <cell r="V241">
            <v>68.62</v>
          </cell>
          <cell r="W241">
            <v>91.49</v>
          </cell>
          <cell r="X241">
            <v>0</v>
          </cell>
          <cell r="Y241">
            <v>0</v>
          </cell>
          <cell r="Z241">
            <v>150.5</v>
          </cell>
          <cell r="AA241">
            <v>77</v>
          </cell>
          <cell r="AB241">
            <v>96</v>
          </cell>
          <cell r="AC241">
            <v>80</v>
          </cell>
          <cell r="AD241">
            <v>13.49</v>
          </cell>
          <cell r="AE241">
            <v>3.18</v>
          </cell>
          <cell r="AF241">
            <v>0</v>
          </cell>
          <cell r="AG241">
            <v>762.4</v>
          </cell>
          <cell r="AH241">
            <v>0</v>
          </cell>
          <cell r="AI241">
            <v>0</v>
          </cell>
          <cell r="AJ241">
            <v>2038</v>
          </cell>
          <cell r="AK241">
            <v>0</v>
          </cell>
          <cell r="AL241">
            <v>0</v>
          </cell>
          <cell r="AM241">
            <v>0</v>
          </cell>
          <cell r="AN241">
            <v>0</v>
          </cell>
          <cell r="AY241">
            <v>103933.8</v>
          </cell>
        </row>
        <row r="242">
          <cell r="A242">
            <v>2</v>
          </cell>
          <cell r="B242" t="str">
            <v>12</v>
          </cell>
          <cell r="C242" t="str">
            <v>000</v>
          </cell>
          <cell r="D242" t="str">
            <v>1</v>
          </cell>
          <cell r="E242" t="str">
            <v>101</v>
          </cell>
          <cell r="F242" t="str">
            <v>N000</v>
          </cell>
          <cell r="G242" t="str">
            <v>200</v>
          </cell>
          <cell r="H242" t="str">
            <v>1103</v>
          </cell>
          <cell r="I242" t="str">
            <v>M02074</v>
          </cell>
          <cell r="K242" t="str">
            <v>2</v>
          </cell>
          <cell r="L242">
            <v>10</v>
          </cell>
          <cell r="M242">
            <v>0</v>
          </cell>
          <cell r="N242">
            <v>3413</v>
          </cell>
          <cell r="O242" t="str">
            <v>M</v>
          </cell>
          <cell r="P242" t="str">
            <v>00000000</v>
          </cell>
          <cell r="Q242">
            <v>0</v>
          </cell>
          <cell r="R242">
            <v>492.99</v>
          </cell>
          <cell r="S242">
            <v>94.81</v>
          </cell>
          <cell r="T242">
            <v>435.16</v>
          </cell>
          <cell r="U242">
            <v>170.65</v>
          </cell>
          <cell r="V242">
            <v>61.43</v>
          </cell>
          <cell r="W242">
            <v>68.260000000000005</v>
          </cell>
          <cell r="X242">
            <v>0</v>
          </cell>
          <cell r="Y242">
            <v>0</v>
          </cell>
          <cell r="Z242">
            <v>118.11</v>
          </cell>
          <cell r="AA242">
            <v>77</v>
          </cell>
          <cell r="AB242">
            <v>96</v>
          </cell>
          <cell r="AC242">
            <v>80</v>
          </cell>
          <cell r="AD242">
            <v>13.49</v>
          </cell>
          <cell r="AE242">
            <v>2.84</v>
          </cell>
          <cell r="AF242">
            <v>0</v>
          </cell>
          <cell r="AG242">
            <v>0</v>
          </cell>
          <cell r="AH242">
            <v>0</v>
          </cell>
          <cell r="AI242">
            <v>0</v>
          </cell>
          <cell r="AJ242">
            <v>1649</v>
          </cell>
          <cell r="AK242">
            <v>0</v>
          </cell>
          <cell r="AL242">
            <v>0</v>
          </cell>
          <cell r="AM242">
            <v>0</v>
          </cell>
          <cell r="AN242">
            <v>0</v>
          </cell>
          <cell r="AY242">
            <v>812728.8</v>
          </cell>
        </row>
        <row r="243">
          <cell r="A243">
            <v>2</v>
          </cell>
          <cell r="B243" t="str">
            <v>12</v>
          </cell>
          <cell r="C243" t="str">
            <v>000</v>
          </cell>
          <cell r="D243" t="str">
            <v>1</v>
          </cell>
          <cell r="E243" t="str">
            <v>420</v>
          </cell>
          <cell r="F243" t="str">
            <v>N000</v>
          </cell>
          <cell r="G243" t="str">
            <v>200</v>
          </cell>
          <cell r="H243" t="str">
            <v>1103</v>
          </cell>
          <cell r="I243" t="str">
            <v>M02074</v>
          </cell>
          <cell r="K243" t="str">
            <v>2</v>
          </cell>
          <cell r="L243">
            <v>3</v>
          </cell>
          <cell r="M243">
            <v>0</v>
          </cell>
          <cell r="N243">
            <v>3413</v>
          </cell>
          <cell r="O243" t="str">
            <v>M</v>
          </cell>
          <cell r="P243" t="str">
            <v>00000000</v>
          </cell>
          <cell r="Q243">
            <v>0</v>
          </cell>
          <cell r="R243">
            <v>492.99</v>
          </cell>
          <cell r="S243">
            <v>94.81</v>
          </cell>
          <cell r="T243">
            <v>435.16</v>
          </cell>
          <cell r="U243">
            <v>170.65</v>
          </cell>
          <cell r="V243">
            <v>61.43</v>
          </cell>
          <cell r="W243">
            <v>68.260000000000005</v>
          </cell>
          <cell r="X243">
            <v>109</v>
          </cell>
          <cell r="Y243">
            <v>0</v>
          </cell>
          <cell r="Z243">
            <v>120.29</v>
          </cell>
          <cell r="AA243">
            <v>77</v>
          </cell>
          <cell r="AB243">
            <v>96</v>
          </cell>
          <cell r="AC243">
            <v>80</v>
          </cell>
          <cell r="AD243">
            <v>13.49</v>
          </cell>
          <cell r="AE243">
            <v>2.84</v>
          </cell>
          <cell r="AF243">
            <v>0</v>
          </cell>
          <cell r="AG243">
            <v>0</v>
          </cell>
          <cell r="AH243">
            <v>0</v>
          </cell>
          <cell r="AI243">
            <v>0</v>
          </cell>
          <cell r="AJ243">
            <v>1649</v>
          </cell>
          <cell r="AK243">
            <v>0</v>
          </cell>
          <cell r="AL243">
            <v>0</v>
          </cell>
          <cell r="AM243">
            <v>0</v>
          </cell>
          <cell r="AN243">
            <v>0</v>
          </cell>
          <cell r="AY243">
            <v>247821.12</v>
          </cell>
        </row>
        <row r="244">
          <cell r="A244">
            <v>2</v>
          </cell>
          <cell r="B244" t="str">
            <v>12</v>
          </cell>
          <cell r="C244" t="str">
            <v>000</v>
          </cell>
          <cell r="D244" t="str">
            <v>1</v>
          </cell>
          <cell r="E244" t="str">
            <v>420</v>
          </cell>
          <cell r="F244" t="str">
            <v>N000</v>
          </cell>
          <cell r="G244" t="str">
            <v>200</v>
          </cell>
          <cell r="H244" t="str">
            <v>1103</v>
          </cell>
          <cell r="I244" t="str">
            <v>M02075</v>
          </cell>
          <cell r="K244" t="str">
            <v>2</v>
          </cell>
          <cell r="L244">
            <v>1</v>
          </cell>
          <cell r="M244">
            <v>0</v>
          </cell>
          <cell r="N244">
            <v>3221</v>
          </cell>
          <cell r="O244" t="str">
            <v>M</v>
          </cell>
          <cell r="P244" t="str">
            <v>00000000</v>
          </cell>
          <cell r="Q244">
            <v>0</v>
          </cell>
          <cell r="R244">
            <v>465.26</v>
          </cell>
          <cell r="S244">
            <v>89.47</v>
          </cell>
          <cell r="T244">
            <v>410.68</v>
          </cell>
          <cell r="U244">
            <v>161.05000000000001</v>
          </cell>
          <cell r="V244">
            <v>57.98</v>
          </cell>
          <cell r="W244">
            <v>64.42</v>
          </cell>
          <cell r="X244">
            <v>136</v>
          </cell>
          <cell r="Y244">
            <v>0</v>
          </cell>
          <cell r="Z244">
            <v>115.35</v>
          </cell>
          <cell r="AA244">
            <v>77</v>
          </cell>
          <cell r="AB244">
            <v>96</v>
          </cell>
          <cell r="AC244">
            <v>80</v>
          </cell>
          <cell r="AD244">
            <v>13.49</v>
          </cell>
          <cell r="AE244">
            <v>2.68</v>
          </cell>
          <cell r="AF244">
            <v>0</v>
          </cell>
          <cell r="AG244">
            <v>0</v>
          </cell>
          <cell r="AH244">
            <v>0</v>
          </cell>
          <cell r="AI244">
            <v>0</v>
          </cell>
          <cell r="AJ244">
            <v>1600</v>
          </cell>
          <cell r="AK244">
            <v>0</v>
          </cell>
          <cell r="AL244">
            <v>0</v>
          </cell>
          <cell r="AM244">
            <v>0</v>
          </cell>
          <cell r="AN244">
            <v>0</v>
          </cell>
          <cell r="AY244">
            <v>79084.56</v>
          </cell>
        </row>
        <row r="245">
          <cell r="A245">
            <v>2</v>
          </cell>
          <cell r="B245" t="str">
            <v>12</v>
          </cell>
          <cell r="C245" t="str">
            <v>000</v>
          </cell>
          <cell r="D245" t="str">
            <v>1</v>
          </cell>
          <cell r="E245" t="str">
            <v>101</v>
          </cell>
          <cell r="F245" t="str">
            <v>N000</v>
          </cell>
          <cell r="G245" t="str">
            <v>200</v>
          </cell>
          <cell r="H245" t="str">
            <v>1103</v>
          </cell>
          <cell r="I245" t="str">
            <v>M02077</v>
          </cell>
          <cell r="K245" t="str">
            <v>2</v>
          </cell>
          <cell r="L245">
            <v>1</v>
          </cell>
          <cell r="M245">
            <v>0</v>
          </cell>
          <cell r="N245">
            <v>5600</v>
          </cell>
          <cell r="O245" t="str">
            <v>M</v>
          </cell>
          <cell r="P245" t="str">
            <v>00000000</v>
          </cell>
          <cell r="Q245">
            <v>0</v>
          </cell>
          <cell r="R245">
            <v>808.89</v>
          </cell>
          <cell r="S245">
            <v>155.56</v>
          </cell>
          <cell r="T245">
            <v>785.4</v>
          </cell>
          <cell r="U245">
            <v>308</v>
          </cell>
          <cell r="V245">
            <v>100.8</v>
          </cell>
          <cell r="W245">
            <v>123.2</v>
          </cell>
          <cell r="X245">
            <v>0</v>
          </cell>
          <cell r="Y245">
            <v>0</v>
          </cell>
          <cell r="Z245">
            <v>215.44</v>
          </cell>
          <cell r="AA245">
            <v>77</v>
          </cell>
          <cell r="AB245">
            <v>96</v>
          </cell>
          <cell r="AC245">
            <v>80</v>
          </cell>
          <cell r="AD245">
            <v>13.49</v>
          </cell>
          <cell r="AE245">
            <v>4.67</v>
          </cell>
          <cell r="AF245">
            <v>0</v>
          </cell>
          <cell r="AG245">
            <v>560</v>
          </cell>
          <cell r="AH245">
            <v>0</v>
          </cell>
          <cell r="AI245">
            <v>0</v>
          </cell>
          <cell r="AJ245">
            <v>3390</v>
          </cell>
          <cell r="AK245">
            <v>0</v>
          </cell>
          <cell r="AL245">
            <v>0</v>
          </cell>
          <cell r="AM245">
            <v>0</v>
          </cell>
          <cell r="AN245">
            <v>0</v>
          </cell>
          <cell r="AY245">
            <v>147821.4</v>
          </cell>
        </row>
        <row r="246">
          <cell r="A246">
            <v>2</v>
          </cell>
          <cell r="B246" t="str">
            <v>12</v>
          </cell>
          <cell r="C246" t="str">
            <v>000</v>
          </cell>
          <cell r="D246" t="str">
            <v>1</v>
          </cell>
          <cell r="E246" t="str">
            <v>420</v>
          </cell>
          <cell r="F246" t="str">
            <v>N000</v>
          </cell>
          <cell r="G246" t="str">
            <v>200</v>
          </cell>
          <cell r="H246" t="str">
            <v>1103</v>
          </cell>
          <cell r="I246" t="str">
            <v>M02077</v>
          </cell>
          <cell r="K246" t="str">
            <v>2</v>
          </cell>
          <cell r="L246">
            <v>2</v>
          </cell>
          <cell r="M246">
            <v>0</v>
          </cell>
          <cell r="N246">
            <v>5600</v>
          </cell>
          <cell r="O246" t="str">
            <v>M</v>
          </cell>
          <cell r="P246" t="str">
            <v>00000000</v>
          </cell>
          <cell r="Q246">
            <v>0</v>
          </cell>
          <cell r="R246">
            <v>808.89</v>
          </cell>
          <cell r="S246">
            <v>155.56</v>
          </cell>
          <cell r="T246">
            <v>785.4</v>
          </cell>
          <cell r="U246">
            <v>308</v>
          </cell>
          <cell r="V246">
            <v>100.8</v>
          </cell>
          <cell r="W246">
            <v>123.2</v>
          </cell>
          <cell r="X246">
            <v>68.5</v>
          </cell>
          <cell r="Y246">
            <v>0</v>
          </cell>
          <cell r="Z246">
            <v>216.81</v>
          </cell>
          <cell r="AA246">
            <v>77</v>
          </cell>
          <cell r="AB246">
            <v>96</v>
          </cell>
          <cell r="AC246">
            <v>80</v>
          </cell>
          <cell r="AD246">
            <v>13.49</v>
          </cell>
          <cell r="AE246">
            <v>4.67</v>
          </cell>
          <cell r="AF246">
            <v>0</v>
          </cell>
          <cell r="AG246">
            <v>560</v>
          </cell>
          <cell r="AH246">
            <v>0</v>
          </cell>
          <cell r="AI246">
            <v>0</v>
          </cell>
          <cell r="AJ246">
            <v>3390</v>
          </cell>
          <cell r="AK246">
            <v>0</v>
          </cell>
          <cell r="AL246">
            <v>0</v>
          </cell>
          <cell r="AM246">
            <v>0</v>
          </cell>
          <cell r="AN246">
            <v>0</v>
          </cell>
          <cell r="AY246">
            <v>297319.67999999999</v>
          </cell>
        </row>
        <row r="247">
          <cell r="A247">
            <v>2</v>
          </cell>
          <cell r="B247" t="str">
            <v>12</v>
          </cell>
          <cell r="C247" t="str">
            <v>000</v>
          </cell>
          <cell r="D247" t="str">
            <v>1</v>
          </cell>
          <cell r="E247" t="str">
            <v>420</v>
          </cell>
          <cell r="F247" t="str">
            <v>N000</v>
          </cell>
          <cell r="G247" t="str">
            <v>200</v>
          </cell>
          <cell r="H247" t="str">
            <v>1103</v>
          </cell>
          <cell r="I247" t="str">
            <v>M02081</v>
          </cell>
          <cell r="K247" t="str">
            <v>2</v>
          </cell>
          <cell r="L247">
            <v>185</v>
          </cell>
          <cell r="M247">
            <v>0</v>
          </cell>
          <cell r="N247">
            <v>3718</v>
          </cell>
          <cell r="O247" t="str">
            <v>M</v>
          </cell>
          <cell r="P247" t="str">
            <v>00000000</v>
          </cell>
          <cell r="Q247">
            <v>0</v>
          </cell>
          <cell r="R247">
            <v>537.04</v>
          </cell>
          <cell r="S247">
            <v>103.28</v>
          </cell>
          <cell r="T247">
            <v>521.45000000000005</v>
          </cell>
          <cell r="U247">
            <v>204.49</v>
          </cell>
          <cell r="V247">
            <v>66.92</v>
          </cell>
          <cell r="W247">
            <v>81.8</v>
          </cell>
          <cell r="X247">
            <v>71.7</v>
          </cell>
          <cell r="Y247">
            <v>0</v>
          </cell>
          <cell r="Z247">
            <v>155.4</v>
          </cell>
          <cell r="AA247">
            <v>77</v>
          </cell>
          <cell r="AB247">
            <v>96</v>
          </cell>
          <cell r="AC247">
            <v>80</v>
          </cell>
          <cell r="AD247">
            <v>13.49</v>
          </cell>
          <cell r="AE247">
            <v>3.1</v>
          </cell>
          <cell r="AF247">
            <v>0</v>
          </cell>
          <cell r="AG247">
            <v>371.8</v>
          </cell>
          <cell r="AH247">
            <v>784</v>
          </cell>
          <cell r="AI247">
            <v>0</v>
          </cell>
          <cell r="AJ247">
            <v>1928</v>
          </cell>
          <cell r="AK247">
            <v>0</v>
          </cell>
          <cell r="AL247">
            <v>0</v>
          </cell>
          <cell r="AM247">
            <v>0</v>
          </cell>
          <cell r="AN247">
            <v>0</v>
          </cell>
          <cell r="AY247">
            <v>19565903.399999999</v>
          </cell>
        </row>
        <row r="248">
          <cell r="A248">
            <v>2</v>
          </cell>
          <cell r="B248" t="str">
            <v>12</v>
          </cell>
          <cell r="C248" t="str">
            <v>000</v>
          </cell>
          <cell r="D248" t="str">
            <v>1</v>
          </cell>
          <cell r="E248" t="str">
            <v>420</v>
          </cell>
          <cell r="F248" t="str">
            <v>N000</v>
          </cell>
          <cell r="G248" t="str">
            <v>200</v>
          </cell>
          <cell r="H248" t="str">
            <v>1103</v>
          </cell>
          <cell r="I248" t="str">
            <v>M02082</v>
          </cell>
          <cell r="K248" t="str">
            <v>2</v>
          </cell>
          <cell r="L248">
            <v>115</v>
          </cell>
          <cell r="M248">
            <v>0</v>
          </cell>
          <cell r="N248">
            <v>3120</v>
          </cell>
          <cell r="O248" t="str">
            <v>M</v>
          </cell>
          <cell r="P248" t="str">
            <v>00000000</v>
          </cell>
          <cell r="Q248">
            <v>0</v>
          </cell>
          <cell r="R248">
            <v>450.67</v>
          </cell>
          <cell r="S248">
            <v>86.67</v>
          </cell>
          <cell r="T248">
            <v>442.08</v>
          </cell>
          <cell r="U248">
            <v>173.36</v>
          </cell>
          <cell r="V248">
            <v>56.16</v>
          </cell>
          <cell r="W248">
            <v>69.349999999999994</v>
          </cell>
          <cell r="X248">
            <v>43.38</v>
          </cell>
          <cell r="Y248">
            <v>0</v>
          </cell>
          <cell r="Z248">
            <v>132.63</v>
          </cell>
          <cell r="AA248">
            <v>77</v>
          </cell>
          <cell r="AB248">
            <v>96</v>
          </cell>
          <cell r="AC248">
            <v>80</v>
          </cell>
          <cell r="AD248">
            <v>13.49</v>
          </cell>
          <cell r="AE248">
            <v>2.6</v>
          </cell>
          <cell r="AF248">
            <v>0</v>
          </cell>
          <cell r="AG248">
            <v>347.27</v>
          </cell>
          <cell r="AH248">
            <v>670</v>
          </cell>
          <cell r="AI248">
            <v>0</v>
          </cell>
          <cell r="AJ248">
            <v>1658</v>
          </cell>
          <cell r="AK248">
            <v>0</v>
          </cell>
          <cell r="AL248">
            <v>0</v>
          </cell>
          <cell r="AM248">
            <v>0</v>
          </cell>
          <cell r="AN248">
            <v>0</v>
          </cell>
          <cell r="AY248">
            <v>10375750.800000001</v>
          </cell>
        </row>
        <row r="249">
          <cell r="A249">
            <v>2</v>
          </cell>
          <cell r="B249" t="str">
            <v>12</v>
          </cell>
          <cell r="C249" t="str">
            <v>000</v>
          </cell>
          <cell r="D249" t="str">
            <v>1</v>
          </cell>
          <cell r="E249" t="str">
            <v>101</v>
          </cell>
          <cell r="F249" t="str">
            <v>N000</v>
          </cell>
          <cell r="G249" t="str">
            <v>200</v>
          </cell>
          <cell r="H249" t="str">
            <v>1103</v>
          </cell>
          <cell r="I249" t="str">
            <v>M02083</v>
          </cell>
          <cell r="K249" t="str">
            <v>2</v>
          </cell>
          <cell r="L249">
            <v>13</v>
          </cell>
          <cell r="M249">
            <v>0</v>
          </cell>
          <cell r="N249">
            <v>3388</v>
          </cell>
          <cell r="O249" t="str">
            <v>M</v>
          </cell>
          <cell r="P249" t="str">
            <v>00000000</v>
          </cell>
          <cell r="Q249">
            <v>0</v>
          </cell>
          <cell r="R249">
            <v>489.38</v>
          </cell>
          <cell r="S249">
            <v>94.11</v>
          </cell>
          <cell r="T249">
            <v>431.97</v>
          </cell>
          <cell r="U249">
            <v>169.4</v>
          </cell>
          <cell r="V249">
            <v>60.98</v>
          </cell>
          <cell r="W249">
            <v>67.760000000000005</v>
          </cell>
          <cell r="X249">
            <v>0</v>
          </cell>
          <cell r="Y249">
            <v>0</v>
          </cell>
          <cell r="Z249">
            <v>136.43</v>
          </cell>
          <cell r="AA249">
            <v>77</v>
          </cell>
          <cell r="AB249">
            <v>96</v>
          </cell>
          <cell r="AC249">
            <v>80</v>
          </cell>
          <cell r="AD249">
            <v>13.49</v>
          </cell>
          <cell r="AE249">
            <v>2.82</v>
          </cell>
          <cell r="AF249">
            <v>0</v>
          </cell>
          <cell r="AG249">
            <v>0</v>
          </cell>
          <cell r="AH249">
            <v>734</v>
          </cell>
          <cell r="AI249">
            <v>0</v>
          </cell>
          <cell r="AJ249">
            <v>1860</v>
          </cell>
          <cell r="AK249">
            <v>0</v>
          </cell>
          <cell r="AL249">
            <v>0</v>
          </cell>
          <cell r="AM249">
            <v>0</v>
          </cell>
          <cell r="AN249">
            <v>0</v>
          </cell>
          <cell r="AY249">
            <v>1201409.04</v>
          </cell>
        </row>
        <row r="250">
          <cell r="A250">
            <v>2</v>
          </cell>
          <cell r="B250" t="str">
            <v>12</v>
          </cell>
          <cell r="C250" t="str">
            <v>000</v>
          </cell>
          <cell r="D250" t="str">
            <v>1</v>
          </cell>
          <cell r="E250" t="str">
            <v>420</v>
          </cell>
          <cell r="F250" t="str">
            <v>N000</v>
          </cell>
          <cell r="G250" t="str">
            <v>200</v>
          </cell>
          <cell r="H250" t="str">
            <v>1103</v>
          </cell>
          <cell r="I250" t="str">
            <v>M02083</v>
          </cell>
          <cell r="K250" t="str">
            <v>2</v>
          </cell>
          <cell r="L250">
            <v>6</v>
          </cell>
          <cell r="M250">
            <v>0</v>
          </cell>
          <cell r="N250">
            <v>3388</v>
          </cell>
          <cell r="O250" t="str">
            <v>M</v>
          </cell>
          <cell r="P250" t="str">
            <v>00000000</v>
          </cell>
          <cell r="Q250">
            <v>0</v>
          </cell>
          <cell r="R250">
            <v>489.38</v>
          </cell>
          <cell r="S250">
            <v>94.11</v>
          </cell>
          <cell r="T250">
            <v>431.97</v>
          </cell>
          <cell r="U250">
            <v>169.4</v>
          </cell>
          <cell r="V250">
            <v>60.98</v>
          </cell>
          <cell r="W250">
            <v>67.760000000000005</v>
          </cell>
          <cell r="X250">
            <v>109</v>
          </cell>
          <cell r="Y250">
            <v>0</v>
          </cell>
          <cell r="Z250">
            <v>138.61000000000001</v>
          </cell>
          <cell r="AA250">
            <v>77</v>
          </cell>
          <cell r="AB250">
            <v>96</v>
          </cell>
          <cell r="AC250">
            <v>80</v>
          </cell>
          <cell r="AD250">
            <v>13.49</v>
          </cell>
          <cell r="AE250">
            <v>2.82</v>
          </cell>
          <cell r="AF250">
            <v>0</v>
          </cell>
          <cell r="AG250">
            <v>0</v>
          </cell>
          <cell r="AH250">
            <v>734</v>
          </cell>
          <cell r="AI250">
            <v>0</v>
          </cell>
          <cell r="AJ250">
            <v>1860</v>
          </cell>
          <cell r="AK250">
            <v>0</v>
          </cell>
          <cell r="AL250">
            <v>0</v>
          </cell>
          <cell r="AM250">
            <v>0</v>
          </cell>
          <cell r="AN250">
            <v>0</v>
          </cell>
          <cell r="AY250">
            <v>562501.43999999994</v>
          </cell>
        </row>
        <row r="251">
          <cell r="A251">
            <v>2</v>
          </cell>
          <cell r="B251" t="str">
            <v>12</v>
          </cell>
          <cell r="C251" t="str">
            <v>000</v>
          </cell>
          <cell r="D251" t="str">
            <v>1</v>
          </cell>
          <cell r="E251" t="str">
            <v>420</v>
          </cell>
          <cell r="F251" t="str">
            <v>N000</v>
          </cell>
          <cell r="G251" t="str">
            <v>200</v>
          </cell>
          <cell r="H251" t="str">
            <v>1103</v>
          </cell>
          <cell r="I251" t="str">
            <v>M02084</v>
          </cell>
          <cell r="K251" t="str">
            <v>2</v>
          </cell>
          <cell r="L251">
            <v>1</v>
          </cell>
          <cell r="M251">
            <v>0</v>
          </cell>
          <cell r="N251">
            <v>4188</v>
          </cell>
          <cell r="O251" t="str">
            <v>M</v>
          </cell>
          <cell r="P251" t="str">
            <v>00000000</v>
          </cell>
          <cell r="Q251">
            <v>0</v>
          </cell>
          <cell r="R251">
            <v>604.92999999999995</v>
          </cell>
          <cell r="S251">
            <v>116.33</v>
          </cell>
          <cell r="T251">
            <v>533.97</v>
          </cell>
          <cell r="U251">
            <v>209.4</v>
          </cell>
          <cell r="V251">
            <v>75.38</v>
          </cell>
          <cell r="W251">
            <v>83.76</v>
          </cell>
          <cell r="X251">
            <v>136</v>
          </cell>
          <cell r="Y251">
            <v>0</v>
          </cell>
          <cell r="Z251">
            <v>150.88</v>
          </cell>
          <cell r="AA251">
            <v>77</v>
          </cell>
          <cell r="AB251">
            <v>96</v>
          </cell>
          <cell r="AC251">
            <v>80</v>
          </cell>
          <cell r="AD251">
            <v>13.49</v>
          </cell>
          <cell r="AE251">
            <v>3.49</v>
          </cell>
          <cell r="AF251">
            <v>0</v>
          </cell>
          <cell r="AG251">
            <v>0</v>
          </cell>
          <cell r="AH251">
            <v>0</v>
          </cell>
          <cell r="AI251">
            <v>0</v>
          </cell>
          <cell r="AJ251">
            <v>2242</v>
          </cell>
          <cell r="AK251">
            <v>0</v>
          </cell>
          <cell r="AL251">
            <v>0</v>
          </cell>
          <cell r="AM251">
            <v>0</v>
          </cell>
          <cell r="AN251">
            <v>0</v>
          </cell>
          <cell r="AY251">
            <v>103327.56</v>
          </cell>
        </row>
        <row r="252">
          <cell r="A252">
            <v>2</v>
          </cell>
          <cell r="B252" t="str">
            <v>12</v>
          </cell>
          <cell r="C252" t="str">
            <v>000</v>
          </cell>
          <cell r="D252" t="str">
            <v>1</v>
          </cell>
          <cell r="E252" t="str">
            <v>420</v>
          </cell>
          <cell r="F252" t="str">
            <v>N000</v>
          </cell>
          <cell r="G252" t="str">
            <v>200</v>
          </cell>
          <cell r="H252" t="str">
            <v>1103</v>
          </cell>
          <cell r="I252" t="str">
            <v>M02085</v>
          </cell>
          <cell r="K252" t="str">
            <v>2</v>
          </cell>
          <cell r="L252">
            <v>31</v>
          </cell>
          <cell r="M252">
            <v>0</v>
          </cell>
          <cell r="N252">
            <v>3516</v>
          </cell>
          <cell r="O252" t="str">
            <v>M</v>
          </cell>
          <cell r="P252" t="str">
            <v>00000000</v>
          </cell>
          <cell r="Q252">
            <v>0</v>
          </cell>
          <cell r="R252">
            <v>507.87</v>
          </cell>
          <cell r="S252">
            <v>97.67</v>
          </cell>
          <cell r="T252">
            <v>537.95000000000005</v>
          </cell>
          <cell r="U252">
            <v>210.96</v>
          </cell>
          <cell r="V252">
            <v>63.29</v>
          </cell>
          <cell r="W252">
            <v>84.38</v>
          </cell>
          <cell r="X252">
            <v>78.61</v>
          </cell>
          <cell r="Y252">
            <v>0</v>
          </cell>
          <cell r="Z252">
            <v>141.83000000000001</v>
          </cell>
          <cell r="AA252">
            <v>77</v>
          </cell>
          <cell r="AB252">
            <v>96</v>
          </cell>
          <cell r="AC252">
            <v>80</v>
          </cell>
          <cell r="AD252">
            <v>13.49</v>
          </cell>
          <cell r="AE252">
            <v>2.93</v>
          </cell>
          <cell r="AF252">
            <v>0</v>
          </cell>
          <cell r="AG252">
            <v>703.2</v>
          </cell>
          <cell r="AH252">
            <v>0</v>
          </cell>
          <cell r="AI252">
            <v>0</v>
          </cell>
          <cell r="AJ252">
            <v>1932</v>
          </cell>
          <cell r="AK252">
            <v>0</v>
          </cell>
          <cell r="AL252">
            <v>0</v>
          </cell>
          <cell r="AM252">
            <v>0</v>
          </cell>
          <cell r="AN252">
            <v>0</v>
          </cell>
          <cell r="AY252">
            <v>3029262.96</v>
          </cell>
        </row>
        <row r="253">
          <cell r="A253">
            <v>2</v>
          </cell>
          <cell r="B253" t="str">
            <v>12</v>
          </cell>
          <cell r="C253" t="str">
            <v>000</v>
          </cell>
          <cell r="D253" t="str">
            <v>1</v>
          </cell>
          <cell r="E253" t="str">
            <v>420</v>
          </cell>
          <cell r="F253" t="str">
            <v>N000</v>
          </cell>
          <cell r="G253" t="str">
            <v>200</v>
          </cell>
          <cell r="H253" t="str">
            <v>1103</v>
          </cell>
          <cell r="I253" t="str">
            <v>M02086</v>
          </cell>
          <cell r="K253" t="str">
            <v>2</v>
          </cell>
          <cell r="L253">
            <v>3</v>
          </cell>
          <cell r="M253">
            <v>0</v>
          </cell>
          <cell r="N253">
            <v>3221</v>
          </cell>
          <cell r="O253" t="str">
            <v>M</v>
          </cell>
          <cell r="P253" t="str">
            <v>00000000</v>
          </cell>
          <cell r="Q253">
            <v>0</v>
          </cell>
          <cell r="R253">
            <v>465.26</v>
          </cell>
          <cell r="S253">
            <v>89.47</v>
          </cell>
          <cell r="T253">
            <v>410.68</v>
          </cell>
          <cell r="U253">
            <v>161.05000000000001</v>
          </cell>
          <cell r="V253">
            <v>57.98</v>
          </cell>
          <cell r="W253">
            <v>64.42</v>
          </cell>
          <cell r="X253">
            <v>36.33</v>
          </cell>
          <cell r="Y253">
            <v>0</v>
          </cell>
          <cell r="Z253">
            <v>113.35</v>
          </cell>
          <cell r="AA253">
            <v>77</v>
          </cell>
          <cell r="AB253">
            <v>96</v>
          </cell>
          <cell r="AC253">
            <v>80</v>
          </cell>
          <cell r="AD253">
            <v>13.49</v>
          </cell>
          <cell r="AE253">
            <v>2.68</v>
          </cell>
          <cell r="AF253">
            <v>0</v>
          </cell>
          <cell r="AG253">
            <v>0</v>
          </cell>
          <cell r="AH253">
            <v>0</v>
          </cell>
          <cell r="AI253">
            <v>0</v>
          </cell>
          <cell r="AJ253">
            <v>1600</v>
          </cell>
          <cell r="AK253">
            <v>0</v>
          </cell>
          <cell r="AL253">
            <v>0</v>
          </cell>
          <cell r="AM253">
            <v>0</v>
          </cell>
          <cell r="AN253">
            <v>0</v>
          </cell>
          <cell r="AY253">
            <v>233593.56</v>
          </cell>
        </row>
        <row r="254">
          <cell r="A254">
            <v>2</v>
          </cell>
          <cell r="B254" t="str">
            <v>12</v>
          </cell>
          <cell r="C254" t="str">
            <v>000</v>
          </cell>
          <cell r="D254" t="str">
            <v>1</v>
          </cell>
          <cell r="E254" t="str">
            <v>420</v>
          </cell>
          <cell r="F254" t="str">
            <v>N000</v>
          </cell>
          <cell r="G254" t="str">
            <v>200</v>
          </cell>
          <cell r="H254" t="str">
            <v>1103</v>
          </cell>
          <cell r="I254" t="str">
            <v>M02087</v>
          </cell>
          <cell r="K254" t="str">
            <v>2</v>
          </cell>
          <cell r="L254">
            <v>10</v>
          </cell>
          <cell r="M254">
            <v>0</v>
          </cell>
          <cell r="N254">
            <v>4285</v>
          </cell>
          <cell r="O254" t="str">
            <v>M</v>
          </cell>
          <cell r="P254" t="str">
            <v>00000000</v>
          </cell>
          <cell r="Q254">
            <v>0</v>
          </cell>
          <cell r="R254">
            <v>618.94000000000005</v>
          </cell>
          <cell r="S254">
            <v>119.03</v>
          </cell>
          <cell r="T254">
            <v>622.82000000000005</v>
          </cell>
          <cell r="U254">
            <v>244.25</v>
          </cell>
          <cell r="V254">
            <v>77.13</v>
          </cell>
          <cell r="W254">
            <v>97.7</v>
          </cell>
          <cell r="X254">
            <v>119.8</v>
          </cell>
          <cell r="Y254">
            <v>0</v>
          </cell>
          <cell r="Z254">
            <v>180.64</v>
          </cell>
          <cell r="AA254">
            <v>77</v>
          </cell>
          <cell r="AB254">
            <v>96</v>
          </cell>
          <cell r="AC254">
            <v>80</v>
          </cell>
          <cell r="AD254">
            <v>13.49</v>
          </cell>
          <cell r="AE254">
            <v>3.57</v>
          </cell>
          <cell r="AF254">
            <v>0</v>
          </cell>
          <cell r="AG254">
            <v>599.9</v>
          </cell>
          <cell r="AH254">
            <v>837</v>
          </cell>
          <cell r="AI254">
            <v>0</v>
          </cell>
          <cell r="AJ254">
            <v>2196</v>
          </cell>
          <cell r="AK254">
            <v>0</v>
          </cell>
          <cell r="AL254">
            <v>0</v>
          </cell>
          <cell r="AM254">
            <v>0</v>
          </cell>
          <cell r="AN254">
            <v>0</v>
          </cell>
          <cell r="AY254">
            <v>1232192.3999999999</v>
          </cell>
        </row>
        <row r="255">
          <cell r="A255">
            <v>2</v>
          </cell>
          <cell r="B255" t="str">
            <v>12</v>
          </cell>
          <cell r="C255" t="str">
            <v>000</v>
          </cell>
          <cell r="D255" t="str">
            <v>1</v>
          </cell>
          <cell r="E255" t="str">
            <v>420</v>
          </cell>
          <cell r="F255" t="str">
            <v>N000</v>
          </cell>
          <cell r="G255" t="str">
            <v>200</v>
          </cell>
          <cell r="H255" t="str">
            <v>1103</v>
          </cell>
          <cell r="I255" t="str">
            <v>M02088</v>
          </cell>
          <cell r="K255" t="str">
            <v>2</v>
          </cell>
          <cell r="L255">
            <v>8</v>
          </cell>
          <cell r="M255">
            <v>0</v>
          </cell>
          <cell r="N255">
            <v>5250</v>
          </cell>
          <cell r="O255" t="str">
            <v>M</v>
          </cell>
          <cell r="P255" t="str">
            <v>00000000</v>
          </cell>
          <cell r="Q255">
            <v>0</v>
          </cell>
          <cell r="R255">
            <v>758.33</v>
          </cell>
          <cell r="S255">
            <v>145.83000000000001</v>
          </cell>
          <cell r="T255">
            <v>711.21</v>
          </cell>
          <cell r="U255">
            <v>278.91000000000003</v>
          </cell>
          <cell r="V255">
            <v>94.5</v>
          </cell>
          <cell r="W255">
            <v>111.56</v>
          </cell>
          <cell r="X255">
            <v>91</v>
          </cell>
          <cell r="Y255">
            <v>0</v>
          </cell>
          <cell r="Z255">
            <v>191.21</v>
          </cell>
          <cell r="AA255">
            <v>77</v>
          </cell>
          <cell r="AB255">
            <v>96</v>
          </cell>
          <cell r="AC255">
            <v>80</v>
          </cell>
          <cell r="AD255">
            <v>13.49</v>
          </cell>
          <cell r="AE255">
            <v>4.38</v>
          </cell>
          <cell r="AF255">
            <v>0</v>
          </cell>
          <cell r="AG255">
            <v>328.13</v>
          </cell>
          <cell r="AH255">
            <v>0</v>
          </cell>
          <cell r="AI255">
            <v>0</v>
          </cell>
          <cell r="AJ255">
            <v>2730</v>
          </cell>
          <cell r="AK255">
            <v>0</v>
          </cell>
          <cell r="AL255">
            <v>0</v>
          </cell>
          <cell r="AM255">
            <v>0</v>
          </cell>
          <cell r="AN255">
            <v>0</v>
          </cell>
          <cell r="AY255">
            <v>1052308.8</v>
          </cell>
        </row>
        <row r="256">
          <cell r="A256">
            <v>2</v>
          </cell>
          <cell r="B256" t="str">
            <v>12</v>
          </cell>
          <cell r="C256" t="str">
            <v>000</v>
          </cell>
          <cell r="D256" t="str">
            <v>1</v>
          </cell>
          <cell r="E256" t="str">
            <v>420</v>
          </cell>
          <cell r="F256" t="str">
            <v>N000</v>
          </cell>
          <cell r="G256" t="str">
            <v>200</v>
          </cell>
          <cell r="H256" t="str">
            <v>1103</v>
          </cell>
          <cell r="I256" t="str">
            <v>M02089</v>
          </cell>
          <cell r="K256" t="str">
            <v>2</v>
          </cell>
          <cell r="L256">
            <v>1</v>
          </cell>
          <cell r="M256">
            <v>0</v>
          </cell>
          <cell r="N256">
            <v>5500</v>
          </cell>
          <cell r="O256" t="str">
            <v>M</v>
          </cell>
          <cell r="P256" t="str">
            <v>00000000</v>
          </cell>
          <cell r="Q256">
            <v>0</v>
          </cell>
          <cell r="R256">
            <v>794.44</v>
          </cell>
          <cell r="S256">
            <v>152.78</v>
          </cell>
          <cell r="T256">
            <v>771.38</v>
          </cell>
          <cell r="U256">
            <v>302.5</v>
          </cell>
          <cell r="V256">
            <v>99</v>
          </cell>
          <cell r="W256">
            <v>121</v>
          </cell>
          <cell r="X256">
            <v>136</v>
          </cell>
          <cell r="Y256">
            <v>0</v>
          </cell>
          <cell r="Z256">
            <v>205.42</v>
          </cell>
          <cell r="AA256">
            <v>77</v>
          </cell>
          <cell r="AB256">
            <v>96</v>
          </cell>
          <cell r="AC256">
            <v>80</v>
          </cell>
          <cell r="AD256">
            <v>13.49</v>
          </cell>
          <cell r="AE256">
            <v>4.58</v>
          </cell>
          <cell r="AF256">
            <v>0</v>
          </cell>
          <cell r="AG256">
            <v>550</v>
          </cell>
          <cell r="AH256">
            <v>0</v>
          </cell>
          <cell r="AI256">
            <v>0</v>
          </cell>
          <cell r="AJ256">
            <v>2880</v>
          </cell>
          <cell r="AK256">
            <v>0</v>
          </cell>
          <cell r="AL256">
            <v>0</v>
          </cell>
          <cell r="AM256">
            <v>0</v>
          </cell>
          <cell r="AN256">
            <v>0</v>
          </cell>
          <cell r="AY256">
            <v>141403.07999999999</v>
          </cell>
        </row>
        <row r="257">
          <cell r="A257">
            <v>2</v>
          </cell>
          <cell r="B257" t="str">
            <v>12</v>
          </cell>
          <cell r="C257" t="str">
            <v>000</v>
          </cell>
          <cell r="D257" t="str">
            <v>1</v>
          </cell>
          <cell r="E257" t="str">
            <v>420</v>
          </cell>
          <cell r="F257" t="str">
            <v>N000</v>
          </cell>
          <cell r="G257" t="str">
            <v>200</v>
          </cell>
          <cell r="H257" t="str">
            <v>1103</v>
          </cell>
          <cell r="I257" t="str">
            <v>M02095</v>
          </cell>
          <cell r="K257" t="str">
            <v>2</v>
          </cell>
          <cell r="L257">
            <v>5</v>
          </cell>
          <cell r="M257">
            <v>0</v>
          </cell>
          <cell r="N257">
            <v>3011</v>
          </cell>
          <cell r="O257" t="str">
            <v>M</v>
          </cell>
          <cell r="P257" t="str">
            <v>00000000</v>
          </cell>
          <cell r="Q257">
            <v>0</v>
          </cell>
          <cell r="R257">
            <v>434.92</v>
          </cell>
          <cell r="S257">
            <v>83.64</v>
          </cell>
          <cell r="T257">
            <v>422.29</v>
          </cell>
          <cell r="U257">
            <v>165.61</v>
          </cell>
          <cell r="V257">
            <v>54.2</v>
          </cell>
          <cell r="W257">
            <v>66.239999999999995</v>
          </cell>
          <cell r="X257">
            <v>60.2</v>
          </cell>
          <cell r="Y257">
            <v>0</v>
          </cell>
          <cell r="Z257">
            <v>113.91</v>
          </cell>
          <cell r="AA257">
            <v>77</v>
          </cell>
          <cell r="AB257">
            <v>96</v>
          </cell>
          <cell r="AC257">
            <v>80</v>
          </cell>
          <cell r="AD257">
            <v>13.49</v>
          </cell>
          <cell r="AE257">
            <v>2.5099999999999998</v>
          </cell>
          <cell r="AF257">
            <v>0</v>
          </cell>
          <cell r="AG257">
            <v>301.10000000000002</v>
          </cell>
          <cell r="AH257">
            <v>0</v>
          </cell>
          <cell r="AI257">
            <v>0</v>
          </cell>
          <cell r="AJ257">
            <v>1549</v>
          </cell>
          <cell r="AK257">
            <v>0</v>
          </cell>
          <cell r="AL257">
            <v>0</v>
          </cell>
          <cell r="AM257">
            <v>0</v>
          </cell>
          <cell r="AN257">
            <v>0</v>
          </cell>
          <cell r="AY257">
            <v>391866.6</v>
          </cell>
        </row>
        <row r="258">
          <cell r="A258">
            <v>2</v>
          </cell>
          <cell r="B258" t="str">
            <v>12</v>
          </cell>
          <cell r="C258" t="str">
            <v>000</v>
          </cell>
          <cell r="D258" t="str">
            <v>1</v>
          </cell>
          <cell r="E258" t="str">
            <v>420</v>
          </cell>
          <cell r="F258" t="str">
            <v>N000</v>
          </cell>
          <cell r="G258" t="str">
            <v>200</v>
          </cell>
          <cell r="H258" t="str">
            <v>1103</v>
          </cell>
          <cell r="I258" t="str">
            <v>M02097</v>
          </cell>
          <cell r="K258" t="str">
            <v>2</v>
          </cell>
          <cell r="L258">
            <v>12</v>
          </cell>
          <cell r="M258">
            <v>0</v>
          </cell>
          <cell r="N258">
            <v>3413</v>
          </cell>
          <cell r="O258" t="str">
            <v>M</v>
          </cell>
          <cell r="P258" t="str">
            <v>00000000</v>
          </cell>
          <cell r="Q258">
            <v>0</v>
          </cell>
          <cell r="R258">
            <v>492.99</v>
          </cell>
          <cell r="S258">
            <v>94.81</v>
          </cell>
          <cell r="T258">
            <v>478.67</v>
          </cell>
          <cell r="U258">
            <v>187.72</v>
          </cell>
          <cell r="V258">
            <v>61.43</v>
          </cell>
          <cell r="W258">
            <v>75.09</v>
          </cell>
          <cell r="X258">
            <v>88</v>
          </cell>
          <cell r="Y258">
            <v>0</v>
          </cell>
          <cell r="Z258">
            <v>126.7</v>
          </cell>
          <cell r="AA258">
            <v>77</v>
          </cell>
          <cell r="AB258">
            <v>96</v>
          </cell>
          <cell r="AC258">
            <v>80</v>
          </cell>
          <cell r="AD258">
            <v>13.49</v>
          </cell>
          <cell r="AE258">
            <v>2.84</v>
          </cell>
          <cell r="AF258">
            <v>0</v>
          </cell>
          <cell r="AG258">
            <v>341.3</v>
          </cell>
          <cell r="AH258">
            <v>0</v>
          </cell>
          <cell r="AI258">
            <v>0</v>
          </cell>
          <cell r="AJ258">
            <v>1649</v>
          </cell>
          <cell r="AK258">
            <v>0</v>
          </cell>
          <cell r="AL258">
            <v>0</v>
          </cell>
          <cell r="AM258">
            <v>0</v>
          </cell>
          <cell r="AN258">
            <v>0</v>
          </cell>
          <cell r="AY258">
            <v>1048037.76</v>
          </cell>
        </row>
        <row r="259">
          <cell r="A259">
            <v>2</v>
          </cell>
          <cell r="B259" t="str">
            <v>12</v>
          </cell>
          <cell r="C259" t="str">
            <v>000</v>
          </cell>
          <cell r="D259" t="str">
            <v>1</v>
          </cell>
          <cell r="E259" t="str">
            <v>101</v>
          </cell>
          <cell r="F259" t="str">
            <v>N000</v>
          </cell>
          <cell r="G259" t="str">
            <v>200</v>
          </cell>
          <cell r="H259" t="str">
            <v>1103</v>
          </cell>
          <cell r="I259" t="str">
            <v>M03002</v>
          </cell>
          <cell r="K259" t="str">
            <v>2</v>
          </cell>
          <cell r="L259">
            <v>2</v>
          </cell>
          <cell r="M259">
            <v>0</v>
          </cell>
          <cell r="N259">
            <v>5000</v>
          </cell>
          <cell r="O259" t="str">
            <v>M</v>
          </cell>
          <cell r="P259" t="str">
            <v>00000000</v>
          </cell>
          <cell r="Q259">
            <v>0</v>
          </cell>
          <cell r="R259">
            <v>722.22</v>
          </cell>
          <cell r="S259">
            <v>138.88999999999999</v>
          </cell>
          <cell r="T259">
            <v>637.5</v>
          </cell>
          <cell r="U259">
            <v>250</v>
          </cell>
          <cell r="V259">
            <v>90</v>
          </cell>
          <cell r="W259">
            <v>100</v>
          </cell>
          <cell r="X259">
            <v>0</v>
          </cell>
          <cell r="Y259">
            <v>0</v>
          </cell>
          <cell r="Z259">
            <v>174.37</v>
          </cell>
          <cell r="AA259">
            <v>77</v>
          </cell>
          <cell r="AB259">
            <v>96</v>
          </cell>
          <cell r="AC259">
            <v>80</v>
          </cell>
          <cell r="AD259">
            <v>13.49</v>
          </cell>
          <cell r="AE259">
            <v>4.17</v>
          </cell>
          <cell r="AF259">
            <v>0</v>
          </cell>
          <cell r="AG259">
            <v>0</v>
          </cell>
          <cell r="AH259">
            <v>0</v>
          </cell>
          <cell r="AI259">
            <v>0</v>
          </cell>
          <cell r="AJ259">
            <v>2600</v>
          </cell>
          <cell r="AK259">
            <v>0</v>
          </cell>
          <cell r="AL259">
            <v>0</v>
          </cell>
          <cell r="AM259">
            <v>0</v>
          </cell>
          <cell r="AN259">
            <v>0</v>
          </cell>
          <cell r="AY259">
            <v>239607.36</v>
          </cell>
        </row>
        <row r="260">
          <cell r="A260">
            <v>2</v>
          </cell>
          <cell r="B260" t="str">
            <v>12</v>
          </cell>
          <cell r="C260" t="str">
            <v>000</v>
          </cell>
          <cell r="D260" t="str">
            <v>1</v>
          </cell>
          <cell r="E260" t="str">
            <v>101</v>
          </cell>
          <cell r="F260" t="str">
            <v>N000</v>
          </cell>
          <cell r="G260" t="str">
            <v>200</v>
          </cell>
          <cell r="H260" t="str">
            <v>1103</v>
          </cell>
          <cell r="I260" t="str">
            <v>M03003</v>
          </cell>
          <cell r="K260" t="str">
            <v>2</v>
          </cell>
          <cell r="L260">
            <v>4</v>
          </cell>
          <cell r="M260">
            <v>0</v>
          </cell>
          <cell r="N260">
            <v>2868</v>
          </cell>
          <cell r="O260" t="str">
            <v>M</v>
          </cell>
          <cell r="P260" t="str">
            <v>00000000</v>
          </cell>
          <cell r="Q260">
            <v>0</v>
          </cell>
          <cell r="R260">
            <v>414.27</v>
          </cell>
          <cell r="S260">
            <v>79.67</v>
          </cell>
          <cell r="T260">
            <v>365.67</v>
          </cell>
          <cell r="U260">
            <v>143.4</v>
          </cell>
          <cell r="V260">
            <v>51.62</v>
          </cell>
          <cell r="W260">
            <v>57.36</v>
          </cell>
          <cell r="X260">
            <v>0</v>
          </cell>
          <cell r="Y260">
            <v>0</v>
          </cell>
          <cell r="Z260">
            <v>99.17</v>
          </cell>
          <cell r="AA260">
            <v>77</v>
          </cell>
          <cell r="AB260">
            <v>96</v>
          </cell>
          <cell r="AC260">
            <v>80</v>
          </cell>
          <cell r="AD260">
            <v>13.49</v>
          </cell>
          <cell r="AE260">
            <v>2.39</v>
          </cell>
          <cell r="AF260">
            <v>0</v>
          </cell>
          <cell r="AG260">
            <v>0</v>
          </cell>
          <cell r="AH260">
            <v>0</v>
          </cell>
          <cell r="AI260">
            <v>0</v>
          </cell>
          <cell r="AJ260">
            <v>1341</v>
          </cell>
          <cell r="AK260">
            <v>0</v>
          </cell>
          <cell r="AL260">
            <v>0</v>
          </cell>
          <cell r="AM260">
            <v>0</v>
          </cell>
          <cell r="AN260">
            <v>0</v>
          </cell>
          <cell r="AY260">
            <v>273073.91999999998</v>
          </cell>
        </row>
        <row r="261">
          <cell r="A261">
            <v>2</v>
          </cell>
          <cell r="B261" t="str">
            <v>12</v>
          </cell>
          <cell r="C261" t="str">
            <v>000</v>
          </cell>
          <cell r="D261" t="str">
            <v>1</v>
          </cell>
          <cell r="E261" t="str">
            <v>101</v>
          </cell>
          <cell r="F261" t="str">
            <v>N000</v>
          </cell>
          <cell r="G261" t="str">
            <v>200</v>
          </cell>
          <cell r="H261" t="str">
            <v>1103</v>
          </cell>
          <cell r="I261" t="str">
            <v>M03005</v>
          </cell>
          <cell r="K261" t="str">
            <v>2</v>
          </cell>
          <cell r="L261">
            <v>8</v>
          </cell>
          <cell r="M261">
            <v>0</v>
          </cell>
          <cell r="N261">
            <v>2580</v>
          </cell>
          <cell r="O261" t="str">
            <v>M</v>
          </cell>
          <cell r="P261" t="str">
            <v>00000000</v>
          </cell>
          <cell r="Q261">
            <v>0</v>
          </cell>
          <cell r="R261">
            <v>372.67</v>
          </cell>
          <cell r="S261">
            <v>71.67</v>
          </cell>
          <cell r="T261">
            <v>328.95</v>
          </cell>
          <cell r="U261">
            <v>129</v>
          </cell>
          <cell r="V261">
            <v>46.44</v>
          </cell>
          <cell r="W261">
            <v>51.6</v>
          </cell>
          <cell r="X261">
            <v>0</v>
          </cell>
          <cell r="Y261">
            <v>0</v>
          </cell>
          <cell r="Z261">
            <v>86.15</v>
          </cell>
          <cell r="AA261">
            <v>77</v>
          </cell>
          <cell r="AB261">
            <v>96</v>
          </cell>
          <cell r="AC261">
            <v>80</v>
          </cell>
          <cell r="AD261">
            <v>13.49</v>
          </cell>
          <cell r="AE261">
            <v>2.15</v>
          </cell>
          <cell r="AF261">
            <v>0</v>
          </cell>
          <cell r="AG261">
            <v>0</v>
          </cell>
          <cell r="AH261">
            <v>0</v>
          </cell>
          <cell r="AI261">
            <v>0</v>
          </cell>
          <cell r="AJ261">
            <v>1028</v>
          </cell>
          <cell r="AK261">
            <v>0</v>
          </cell>
          <cell r="AL261">
            <v>0</v>
          </cell>
          <cell r="AM261">
            <v>0</v>
          </cell>
          <cell r="AN261">
            <v>0</v>
          </cell>
          <cell r="AY261">
            <v>476459.52000000002</v>
          </cell>
        </row>
        <row r="262">
          <cell r="A262">
            <v>2</v>
          </cell>
          <cell r="B262" t="str">
            <v>12</v>
          </cell>
          <cell r="C262" t="str">
            <v>000</v>
          </cell>
          <cell r="D262" t="str">
            <v>1</v>
          </cell>
          <cell r="E262" t="str">
            <v>420</v>
          </cell>
          <cell r="F262" t="str">
            <v>N000</v>
          </cell>
          <cell r="G262" t="str">
            <v>200</v>
          </cell>
          <cell r="H262" t="str">
            <v>1103</v>
          </cell>
          <cell r="I262" t="str">
            <v>M03005</v>
          </cell>
          <cell r="K262" t="str">
            <v>2</v>
          </cell>
          <cell r="L262">
            <v>128</v>
          </cell>
          <cell r="M262">
            <v>0</v>
          </cell>
          <cell r="N262">
            <v>2580</v>
          </cell>
          <cell r="O262" t="str">
            <v>M</v>
          </cell>
          <cell r="P262" t="str">
            <v>00000000</v>
          </cell>
          <cell r="Q262">
            <v>0</v>
          </cell>
          <cell r="R262">
            <v>372.67</v>
          </cell>
          <cell r="S262">
            <v>71.67</v>
          </cell>
          <cell r="T262">
            <v>367.24</v>
          </cell>
          <cell r="U262">
            <v>144.02000000000001</v>
          </cell>
          <cell r="V262">
            <v>46.44</v>
          </cell>
          <cell r="W262">
            <v>57.61</v>
          </cell>
          <cell r="X262">
            <v>64.23</v>
          </cell>
          <cell r="Y262">
            <v>0</v>
          </cell>
          <cell r="Z262">
            <v>93.44</v>
          </cell>
          <cell r="AA262">
            <v>77</v>
          </cell>
          <cell r="AB262">
            <v>96</v>
          </cell>
          <cell r="AC262">
            <v>80</v>
          </cell>
          <cell r="AD262">
            <v>13.49</v>
          </cell>
          <cell r="AE262">
            <v>2.15</v>
          </cell>
          <cell r="AF262">
            <v>0</v>
          </cell>
          <cell r="AG262">
            <v>300.33</v>
          </cell>
          <cell r="AH262">
            <v>0</v>
          </cell>
          <cell r="AI262">
            <v>0</v>
          </cell>
          <cell r="AJ262">
            <v>1028</v>
          </cell>
          <cell r="AK262">
            <v>0</v>
          </cell>
          <cell r="AL262">
            <v>0</v>
          </cell>
          <cell r="AM262">
            <v>0</v>
          </cell>
          <cell r="AN262">
            <v>0</v>
          </cell>
          <cell r="AY262">
            <v>8285629.4400000004</v>
          </cell>
        </row>
        <row r="263">
          <cell r="A263">
            <v>2</v>
          </cell>
          <cell r="B263" t="str">
            <v>12</v>
          </cell>
          <cell r="C263" t="str">
            <v>000</v>
          </cell>
          <cell r="D263" t="str">
            <v>1</v>
          </cell>
          <cell r="E263" t="str">
            <v>101</v>
          </cell>
          <cell r="F263" t="str">
            <v>N000</v>
          </cell>
          <cell r="G263" t="str">
            <v>200</v>
          </cell>
          <cell r="H263" t="str">
            <v>1103</v>
          </cell>
          <cell r="I263" t="str">
            <v>M03006</v>
          </cell>
          <cell r="K263" t="str">
            <v>2</v>
          </cell>
          <cell r="L263">
            <v>8</v>
          </cell>
          <cell r="M263">
            <v>0</v>
          </cell>
          <cell r="N263">
            <v>2580</v>
          </cell>
          <cell r="O263" t="str">
            <v>M</v>
          </cell>
          <cell r="P263" t="str">
            <v>00000000</v>
          </cell>
          <cell r="Q263">
            <v>0</v>
          </cell>
          <cell r="R263">
            <v>372.67</v>
          </cell>
          <cell r="S263">
            <v>71.67</v>
          </cell>
          <cell r="T263">
            <v>328.95</v>
          </cell>
          <cell r="U263">
            <v>129</v>
          </cell>
          <cell r="V263">
            <v>46.44</v>
          </cell>
          <cell r="W263">
            <v>51.6</v>
          </cell>
          <cell r="X263">
            <v>0</v>
          </cell>
          <cell r="Y263">
            <v>0</v>
          </cell>
          <cell r="Z263">
            <v>86.15</v>
          </cell>
          <cell r="AA263">
            <v>77</v>
          </cell>
          <cell r="AB263">
            <v>96</v>
          </cell>
          <cell r="AC263">
            <v>80</v>
          </cell>
          <cell r="AD263">
            <v>13.49</v>
          </cell>
          <cell r="AE263">
            <v>2.15</v>
          </cell>
          <cell r="AF263">
            <v>0</v>
          </cell>
          <cell r="AG263">
            <v>0</v>
          </cell>
          <cell r="AH263">
            <v>0</v>
          </cell>
          <cell r="AI263">
            <v>0</v>
          </cell>
          <cell r="AJ263">
            <v>1028</v>
          </cell>
          <cell r="AK263">
            <v>0</v>
          </cell>
          <cell r="AL263">
            <v>0</v>
          </cell>
          <cell r="AM263">
            <v>0</v>
          </cell>
          <cell r="AN263">
            <v>0</v>
          </cell>
          <cell r="AY263">
            <v>476459.52000000002</v>
          </cell>
        </row>
        <row r="264">
          <cell r="A264">
            <v>2</v>
          </cell>
          <cell r="B264" t="str">
            <v>12</v>
          </cell>
          <cell r="C264" t="str">
            <v>000</v>
          </cell>
          <cell r="D264" t="str">
            <v>1</v>
          </cell>
          <cell r="E264" t="str">
            <v>420</v>
          </cell>
          <cell r="F264" t="str">
            <v>N000</v>
          </cell>
          <cell r="G264" t="str">
            <v>200</v>
          </cell>
          <cell r="H264" t="str">
            <v>1103</v>
          </cell>
          <cell r="I264" t="str">
            <v>M03006</v>
          </cell>
          <cell r="K264" t="str">
            <v>2</v>
          </cell>
          <cell r="L264">
            <v>129</v>
          </cell>
          <cell r="M264">
            <v>0</v>
          </cell>
          <cell r="N264">
            <v>2580</v>
          </cell>
          <cell r="O264" t="str">
            <v>M</v>
          </cell>
          <cell r="P264" t="str">
            <v>00000000</v>
          </cell>
          <cell r="Q264">
            <v>0</v>
          </cell>
          <cell r="R264">
            <v>372.67</v>
          </cell>
          <cell r="S264">
            <v>71.67</v>
          </cell>
          <cell r="T264">
            <v>329.97</v>
          </cell>
          <cell r="U264">
            <v>129.4</v>
          </cell>
          <cell r="V264">
            <v>46.44</v>
          </cell>
          <cell r="W264">
            <v>51.76</v>
          </cell>
          <cell r="X264">
            <v>75.31</v>
          </cell>
          <cell r="Y264">
            <v>0</v>
          </cell>
          <cell r="Z264">
            <v>87.82</v>
          </cell>
          <cell r="AA264">
            <v>77</v>
          </cell>
          <cell r="AB264">
            <v>96</v>
          </cell>
          <cell r="AC264">
            <v>80</v>
          </cell>
          <cell r="AD264">
            <v>13.49</v>
          </cell>
          <cell r="AE264">
            <v>2.15</v>
          </cell>
          <cell r="AF264">
            <v>0</v>
          </cell>
          <cell r="AG264">
            <v>8</v>
          </cell>
          <cell r="AH264">
            <v>0</v>
          </cell>
          <cell r="AI264">
            <v>0</v>
          </cell>
          <cell r="AJ264">
            <v>1028</v>
          </cell>
          <cell r="AK264">
            <v>0</v>
          </cell>
          <cell r="AL264">
            <v>0</v>
          </cell>
          <cell r="AM264">
            <v>0</v>
          </cell>
          <cell r="AN264">
            <v>0</v>
          </cell>
          <cell r="AY264">
            <v>7816904.6399999997</v>
          </cell>
        </row>
        <row r="265">
          <cell r="A265">
            <v>2</v>
          </cell>
          <cell r="B265" t="str">
            <v>12</v>
          </cell>
          <cell r="C265" t="str">
            <v>000</v>
          </cell>
          <cell r="D265" t="str">
            <v>1</v>
          </cell>
          <cell r="E265" t="str">
            <v>101</v>
          </cell>
          <cell r="F265" t="str">
            <v>N000</v>
          </cell>
          <cell r="G265" t="str">
            <v>200</v>
          </cell>
          <cell r="H265" t="str">
            <v>1103</v>
          </cell>
          <cell r="I265" t="str">
            <v>M03011</v>
          </cell>
          <cell r="K265" t="str">
            <v>2</v>
          </cell>
          <cell r="L265">
            <v>19</v>
          </cell>
          <cell r="M265">
            <v>0</v>
          </cell>
          <cell r="N265">
            <v>2571</v>
          </cell>
          <cell r="O265" t="str">
            <v>M</v>
          </cell>
          <cell r="P265" t="str">
            <v>00000000</v>
          </cell>
          <cell r="Q265">
            <v>0</v>
          </cell>
          <cell r="R265">
            <v>371.37</v>
          </cell>
          <cell r="S265">
            <v>71.42</v>
          </cell>
          <cell r="T265">
            <v>327.8</v>
          </cell>
          <cell r="U265">
            <v>128.55000000000001</v>
          </cell>
          <cell r="V265">
            <v>46.28</v>
          </cell>
          <cell r="W265">
            <v>51.42</v>
          </cell>
          <cell r="X265">
            <v>0</v>
          </cell>
          <cell r="Y265">
            <v>0</v>
          </cell>
          <cell r="Z265">
            <v>77.38</v>
          </cell>
          <cell r="AA265">
            <v>77</v>
          </cell>
          <cell r="AB265">
            <v>96</v>
          </cell>
          <cell r="AC265">
            <v>80</v>
          </cell>
          <cell r="AD265">
            <v>13.49</v>
          </cell>
          <cell r="AE265">
            <v>2.14</v>
          </cell>
          <cell r="AF265">
            <v>0</v>
          </cell>
          <cell r="AG265">
            <v>0</v>
          </cell>
          <cell r="AH265">
            <v>0</v>
          </cell>
          <cell r="AI265">
            <v>0</v>
          </cell>
          <cell r="AJ265">
            <v>600</v>
          </cell>
          <cell r="AK265">
            <v>0</v>
          </cell>
          <cell r="AL265">
            <v>0</v>
          </cell>
          <cell r="AM265">
            <v>0</v>
          </cell>
          <cell r="AN265">
            <v>0</v>
          </cell>
          <cell r="AY265">
            <v>1029157.8</v>
          </cell>
        </row>
        <row r="266">
          <cell r="A266">
            <v>2</v>
          </cell>
          <cell r="B266" t="str">
            <v>12</v>
          </cell>
          <cell r="C266" t="str">
            <v>000</v>
          </cell>
          <cell r="D266" t="str">
            <v>1</v>
          </cell>
          <cell r="E266" t="str">
            <v>420</v>
          </cell>
          <cell r="F266" t="str">
            <v>N000</v>
          </cell>
          <cell r="G266" t="str">
            <v>200</v>
          </cell>
          <cell r="H266" t="str">
            <v>1103</v>
          </cell>
          <cell r="I266" t="str">
            <v>M03011</v>
          </cell>
          <cell r="K266" t="str">
            <v>2</v>
          </cell>
          <cell r="L266">
            <v>22</v>
          </cell>
          <cell r="M266">
            <v>0</v>
          </cell>
          <cell r="N266">
            <v>2571</v>
          </cell>
          <cell r="O266" t="str">
            <v>M</v>
          </cell>
          <cell r="P266" t="str">
            <v>00000000</v>
          </cell>
          <cell r="Q266">
            <v>0</v>
          </cell>
          <cell r="R266">
            <v>371.37</v>
          </cell>
          <cell r="S266">
            <v>71.42</v>
          </cell>
          <cell r="T266">
            <v>393.36</v>
          </cell>
          <cell r="U266">
            <v>154.26</v>
          </cell>
          <cell r="V266">
            <v>46.28</v>
          </cell>
          <cell r="W266">
            <v>61.7</v>
          </cell>
          <cell r="X266">
            <v>104.09</v>
          </cell>
          <cell r="Y266">
            <v>0</v>
          </cell>
          <cell r="Z266">
            <v>89.74</v>
          </cell>
          <cell r="AA266">
            <v>77</v>
          </cell>
          <cell r="AB266">
            <v>96</v>
          </cell>
          <cell r="AC266">
            <v>80</v>
          </cell>
          <cell r="AD266">
            <v>13.49</v>
          </cell>
          <cell r="AE266">
            <v>2.14</v>
          </cell>
          <cell r="AF266">
            <v>0</v>
          </cell>
          <cell r="AG266">
            <v>514.20000000000005</v>
          </cell>
          <cell r="AH266">
            <v>0</v>
          </cell>
          <cell r="AI266">
            <v>0</v>
          </cell>
          <cell r="AJ266">
            <v>600</v>
          </cell>
          <cell r="AK266">
            <v>0</v>
          </cell>
          <cell r="AL266">
            <v>0</v>
          </cell>
          <cell r="AM266">
            <v>0</v>
          </cell>
          <cell r="AN266">
            <v>0</v>
          </cell>
          <cell r="AY266">
            <v>1384957.2</v>
          </cell>
        </row>
        <row r="267">
          <cell r="A267">
            <v>2</v>
          </cell>
          <cell r="B267" t="str">
            <v>12</v>
          </cell>
          <cell r="C267" t="str">
            <v>000</v>
          </cell>
          <cell r="D267" t="str">
            <v>1</v>
          </cell>
          <cell r="E267" t="str">
            <v>420</v>
          </cell>
          <cell r="F267" t="str">
            <v>N000</v>
          </cell>
          <cell r="G267" t="str">
            <v>200</v>
          </cell>
          <cell r="H267" t="str">
            <v>1103</v>
          </cell>
          <cell r="I267" t="str">
            <v>M03012</v>
          </cell>
          <cell r="K267" t="str">
            <v>2</v>
          </cell>
          <cell r="L267">
            <v>7</v>
          </cell>
          <cell r="M267">
            <v>0</v>
          </cell>
          <cell r="N267">
            <v>2571</v>
          </cell>
          <cell r="O267" t="str">
            <v>M</v>
          </cell>
          <cell r="P267" t="str">
            <v>00000000</v>
          </cell>
          <cell r="Q267">
            <v>0</v>
          </cell>
          <cell r="R267">
            <v>371.37</v>
          </cell>
          <cell r="S267">
            <v>71.42</v>
          </cell>
          <cell r="T267">
            <v>374.63</v>
          </cell>
          <cell r="U267">
            <v>146.91</v>
          </cell>
          <cell r="V267">
            <v>46.28</v>
          </cell>
          <cell r="W267">
            <v>58.77</v>
          </cell>
          <cell r="X267">
            <v>72.86</v>
          </cell>
          <cell r="Y267">
            <v>0</v>
          </cell>
          <cell r="Z267">
            <v>86.18</v>
          </cell>
          <cell r="AA267">
            <v>77</v>
          </cell>
          <cell r="AB267">
            <v>96</v>
          </cell>
          <cell r="AC267">
            <v>80</v>
          </cell>
          <cell r="AD267">
            <v>13.49</v>
          </cell>
          <cell r="AE267">
            <v>2.14</v>
          </cell>
          <cell r="AF267">
            <v>0</v>
          </cell>
          <cell r="AG267">
            <v>367.29</v>
          </cell>
          <cell r="AH267">
            <v>0</v>
          </cell>
          <cell r="AI267">
            <v>0</v>
          </cell>
          <cell r="AJ267">
            <v>600</v>
          </cell>
          <cell r="AK267">
            <v>0</v>
          </cell>
          <cell r="AL267">
            <v>0</v>
          </cell>
          <cell r="AM267">
            <v>0</v>
          </cell>
          <cell r="AN267">
            <v>0</v>
          </cell>
          <cell r="AY267">
            <v>422968.56</v>
          </cell>
        </row>
        <row r="268">
          <cell r="A268">
            <v>2</v>
          </cell>
          <cell r="B268" t="str">
            <v>12</v>
          </cell>
          <cell r="C268" t="str">
            <v>000</v>
          </cell>
          <cell r="D268" t="str">
            <v>1</v>
          </cell>
          <cell r="E268" t="str">
            <v>101</v>
          </cell>
          <cell r="F268" t="str">
            <v>N000</v>
          </cell>
          <cell r="G268" t="str">
            <v>200</v>
          </cell>
          <cell r="H268" t="str">
            <v>1103</v>
          </cell>
          <cell r="I268" t="str">
            <v>M03013</v>
          </cell>
          <cell r="K268" t="str">
            <v>2</v>
          </cell>
          <cell r="L268">
            <v>3</v>
          </cell>
          <cell r="M268">
            <v>0</v>
          </cell>
          <cell r="N268">
            <v>2989</v>
          </cell>
          <cell r="O268" t="str">
            <v>M</v>
          </cell>
          <cell r="P268" t="str">
            <v>00000000</v>
          </cell>
          <cell r="Q268">
            <v>0</v>
          </cell>
          <cell r="R268">
            <v>431.74</v>
          </cell>
          <cell r="S268">
            <v>83.03</v>
          </cell>
          <cell r="T268">
            <v>381.1</v>
          </cell>
          <cell r="U268">
            <v>149.44999999999999</v>
          </cell>
          <cell r="V268">
            <v>53.8</v>
          </cell>
          <cell r="W268">
            <v>59.78</v>
          </cell>
          <cell r="X268">
            <v>0</v>
          </cell>
          <cell r="Y268">
            <v>0</v>
          </cell>
          <cell r="Z268">
            <v>97.77</v>
          </cell>
          <cell r="AA268">
            <v>77</v>
          </cell>
          <cell r="AB268">
            <v>96</v>
          </cell>
          <cell r="AC268">
            <v>80</v>
          </cell>
          <cell r="AD268">
            <v>13.49</v>
          </cell>
          <cell r="AE268">
            <v>2.4900000000000002</v>
          </cell>
          <cell r="AF268">
            <v>0</v>
          </cell>
          <cell r="AG268">
            <v>0</v>
          </cell>
          <cell r="AH268">
            <v>0</v>
          </cell>
          <cell r="AI268">
            <v>0</v>
          </cell>
          <cell r="AJ268">
            <v>1129</v>
          </cell>
          <cell r="AK268">
            <v>0</v>
          </cell>
          <cell r="AL268">
            <v>0</v>
          </cell>
          <cell r="AM268">
            <v>0</v>
          </cell>
          <cell r="AN268">
            <v>0</v>
          </cell>
          <cell r="AY268">
            <v>203171.4</v>
          </cell>
        </row>
        <row r="269">
          <cell r="A269">
            <v>2</v>
          </cell>
          <cell r="B269" t="str">
            <v>12</v>
          </cell>
          <cell r="C269" t="str">
            <v>000</v>
          </cell>
          <cell r="D269" t="str">
            <v>1</v>
          </cell>
          <cell r="E269" t="str">
            <v>420</v>
          </cell>
          <cell r="F269" t="str">
            <v>N000</v>
          </cell>
          <cell r="G269" t="str">
            <v>200</v>
          </cell>
          <cell r="H269" t="str">
            <v>1103</v>
          </cell>
          <cell r="I269" t="str">
            <v>M03013</v>
          </cell>
          <cell r="K269" t="str">
            <v>2</v>
          </cell>
          <cell r="L269">
            <v>3</v>
          </cell>
          <cell r="M269">
            <v>0</v>
          </cell>
          <cell r="N269">
            <v>2989</v>
          </cell>
          <cell r="O269" t="str">
            <v>M</v>
          </cell>
          <cell r="P269" t="str">
            <v>00000000</v>
          </cell>
          <cell r="Q269">
            <v>0</v>
          </cell>
          <cell r="R269">
            <v>431.74</v>
          </cell>
          <cell r="S269">
            <v>83.03</v>
          </cell>
          <cell r="T269">
            <v>457.32</v>
          </cell>
          <cell r="U269">
            <v>179.34</v>
          </cell>
          <cell r="V269">
            <v>53.8</v>
          </cell>
          <cell r="W269">
            <v>71.739999999999995</v>
          </cell>
          <cell r="X269">
            <v>36.67</v>
          </cell>
          <cell r="Y269">
            <v>0</v>
          </cell>
          <cell r="Z269">
            <v>110.45</v>
          </cell>
          <cell r="AA269">
            <v>77</v>
          </cell>
          <cell r="AB269">
            <v>96</v>
          </cell>
          <cell r="AC269">
            <v>80</v>
          </cell>
          <cell r="AD269">
            <v>13.49</v>
          </cell>
          <cell r="AE269">
            <v>2.4900000000000002</v>
          </cell>
          <cell r="AF269">
            <v>0</v>
          </cell>
          <cell r="AG269">
            <v>597.79999999999995</v>
          </cell>
          <cell r="AH269">
            <v>0</v>
          </cell>
          <cell r="AI269">
            <v>0</v>
          </cell>
          <cell r="AJ269">
            <v>1129</v>
          </cell>
          <cell r="AK269">
            <v>0</v>
          </cell>
          <cell r="AL269">
            <v>0</v>
          </cell>
          <cell r="AM269">
            <v>0</v>
          </cell>
          <cell r="AN269">
            <v>0</v>
          </cell>
          <cell r="AY269">
            <v>230719.32</v>
          </cell>
        </row>
        <row r="270">
          <cell r="A270">
            <v>2</v>
          </cell>
          <cell r="B270" t="str">
            <v>12</v>
          </cell>
          <cell r="C270" t="str">
            <v>000</v>
          </cell>
          <cell r="D270" t="str">
            <v>1</v>
          </cell>
          <cell r="E270" t="str">
            <v>420</v>
          </cell>
          <cell r="F270" t="str">
            <v>N000</v>
          </cell>
          <cell r="G270" t="str">
            <v>200</v>
          </cell>
          <cell r="H270" t="str">
            <v>1103</v>
          </cell>
          <cell r="I270" t="str">
            <v>S01803</v>
          </cell>
          <cell r="J270" t="str">
            <v>19</v>
          </cell>
          <cell r="K270" t="str">
            <v>2</v>
          </cell>
          <cell r="L270">
            <v>30</v>
          </cell>
          <cell r="M270">
            <v>0</v>
          </cell>
          <cell r="N270">
            <v>2120.3000000000002</v>
          </cell>
          <cell r="O270" t="str">
            <v>M</v>
          </cell>
          <cell r="P270" t="str">
            <v>00000000</v>
          </cell>
          <cell r="Q270">
            <v>0</v>
          </cell>
          <cell r="R270">
            <v>306.27</v>
          </cell>
          <cell r="S270">
            <v>58.9</v>
          </cell>
          <cell r="T270">
            <v>270.33999999999997</v>
          </cell>
          <cell r="U270">
            <v>106.02</v>
          </cell>
          <cell r="V270">
            <v>38.17</v>
          </cell>
          <cell r="W270">
            <v>42.41</v>
          </cell>
          <cell r="X270">
            <v>54.4</v>
          </cell>
          <cell r="Y270">
            <v>0</v>
          </cell>
          <cell r="Z270">
            <v>55.86</v>
          </cell>
          <cell r="AA270">
            <v>77</v>
          </cell>
          <cell r="AB270">
            <v>96</v>
          </cell>
          <cell r="AC270">
            <v>80</v>
          </cell>
          <cell r="AD270">
            <v>13.49</v>
          </cell>
          <cell r="AE270">
            <v>0</v>
          </cell>
          <cell r="AF270">
            <v>0</v>
          </cell>
          <cell r="AG270">
            <v>0</v>
          </cell>
          <cell r="AH270">
            <v>0</v>
          </cell>
          <cell r="AI270">
            <v>0</v>
          </cell>
          <cell r="AJ270">
            <v>0</v>
          </cell>
          <cell r="AK270">
            <v>0</v>
          </cell>
          <cell r="AL270">
            <v>0</v>
          </cell>
          <cell r="AM270">
            <v>0</v>
          </cell>
          <cell r="AN270">
            <v>0</v>
          </cell>
          <cell r="AY270">
            <v>1194897.6000000001</v>
          </cell>
        </row>
        <row r="271">
          <cell r="A271">
            <v>2</v>
          </cell>
          <cell r="B271" t="str">
            <v>12</v>
          </cell>
          <cell r="C271" t="str">
            <v>000</v>
          </cell>
          <cell r="D271" t="str">
            <v>1</v>
          </cell>
          <cell r="E271" t="str">
            <v>420</v>
          </cell>
          <cell r="F271" t="str">
            <v>N000</v>
          </cell>
          <cell r="G271" t="str">
            <v>200</v>
          </cell>
          <cell r="H271" t="str">
            <v>1103</v>
          </cell>
          <cell r="I271" t="str">
            <v>S01805</v>
          </cell>
          <cell r="J271" t="str">
            <v>23</v>
          </cell>
          <cell r="K271" t="str">
            <v>2</v>
          </cell>
          <cell r="L271">
            <v>2</v>
          </cell>
          <cell r="M271">
            <v>0</v>
          </cell>
          <cell r="N271">
            <v>2451.25</v>
          </cell>
          <cell r="O271" t="str">
            <v>M</v>
          </cell>
          <cell r="P271" t="str">
            <v>00000000</v>
          </cell>
          <cell r="Q271">
            <v>0</v>
          </cell>
          <cell r="R271">
            <v>354.07</v>
          </cell>
          <cell r="S271">
            <v>68.09</v>
          </cell>
          <cell r="T271">
            <v>312.52999999999997</v>
          </cell>
          <cell r="U271">
            <v>122.56</v>
          </cell>
          <cell r="V271">
            <v>44.12</v>
          </cell>
          <cell r="W271">
            <v>49.02</v>
          </cell>
          <cell r="X271">
            <v>0</v>
          </cell>
          <cell r="Y271">
            <v>0</v>
          </cell>
          <cell r="Z271">
            <v>62.53</v>
          </cell>
          <cell r="AA271">
            <v>77</v>
          </cell>
          <cell r="AB271">
            <v>96</v>
          </cell>
          <cell r="AC271">
            <v>80</v>
          </cell>
          <cell r="AD271">
            <v>13.49</v>
          </cell>
          <cell r="AE271">
            <v>0</v>
          </cell>
          <cell r="AF271">
            <v>0</v>
          </cell>
          <cell r="AG271">
            <v>0</v>
          </cell>
          <cell r="AH271">
            <v>0</v>
          </cell>
          <cell r="AI271">
            <v>0</v>
          </cell>
          <cell r="AJ271">
            <v>0</v>
          </cell>
          <cell r="AK271">
            <v>0</v>
          </cell>
          <cell r="AL271">
            <v>0</v>
          </cell>
          <cell r="AM271">
            <v>0</v>
          </cell>
          <cell r="AN271">
            <v>0</v>
          </cell>
          <cell r="AY271">
            <v>89535.84</v>
          </cell>
        </row>
        <row r="272">
          <cell r="A272">
            <v>2</v>
          </cell>
          <cell r="B272" t="str">
            <v>12</v>
          </cell>
          <cell r="C272" t="str">
            <v>000</v>
          </cell>
          <cell r="D272" t="str">
            <v>1</v>
          </cell>
          <cell r="E272" t="str">
            <v>420</v>
          </cell>
          <cell r="F272" t="str">
            <v>N000</v>
          </cell>
          <cell r="G272" t="str">
            <v>200</v>
          </cell>
          <cell r="H272" t="str">
            <v>1103</v>
          </cell>
          <cell r="I272" t="str">
            <v>S01808</v>
          </cell>
          <cell r="J272" t="str">
            <v>17</v>
          </cell>
          <cell r="K272" t="str">
            <v>2</v>
          </cell>
          <cell r="L272">
            <v>29</v>
          </cell>
          <cell r="M272">
            <v>0</v>
          </cell>
          <cell r="N272">
            <v>1936.3</v>
          </cell>
          <cell r="O272" t="str">
            <v>M</v>
          </cell>
          <cell r="P272" t="str">
            <v>00000000</v>
          </cell>
          <cell r="Q272">
            <v>0</v>
          </cell>
          <cell r="R272">
            <v>279.69</v>
          </cell>
          <cell r="S272">
            <v>53.79</v>
          </cell>
          <cell r="T272">
            <v>246.88</v>
          </cell>
          <cell r="U272">
            <v>96.81</v>
          </cell>
          <cell r="V272">
            <v>34.85</v>
          </cell>
          <cell r="W272">
            <v>38.729999999999997</v>
          </cell>
          <cell r="X272">
            <v>0</v>
          </cell>
          <cell r="Y272">
            <v>0</v>
          </cell>
          <cell r="Z272">
            <v>50.46</v>
          </cell>
          <cell r="AA272">
            <v>77</v>
          </cell>
          <cell r="AB272">
            <v>96</v>
          </cell>
          <cell r="AC272">
            <v>80</v>
          </cell>
          <cell r="AD272">
            <v>13.49</v>
          </cell>
          <cell r="AE272">
            <v>0</v>
          </cell>
          <cell r="AF272">
            <v>0</v>
          </cell>
          <cell r="AG272">
            <v>0</v>
          </cell>
          <cell r="AH272">
            <v>0</v>
          </cell>
          <cell r="AI272">
            <v>0</v>
          </cell>
          <cell r="AJ272">
            <v>0</v>
          </cell>
          <cell r="AK272">
            <v>0</v>
          </cell>
          <cell r="AL272">
            <v>0</v>
          </cell>
          <cell r="AM272">
            <v>0</v>
          </cell>
          <cell r="AN272">
            <v>0</v>
          </cell>
          <cell r="AY272">
            <v>1045392</v>
          </cell>
        </row>
        <row r="273">
          <cell r="A273">
            <v>2</v>
          </cell>
          <cell r="B273" t="str">
            <v>12</v>
          </cell>
          <cell r="C273" t="str">
            <v>000</v>
          </cell>
          <cell r="D273" t="str">
            <v>1</v>
          </cell>
          <cell r="E273" t="str">
            <v>420</v>
          </cell>
          <cell r="F273" t="str">
            <v>N000</v>
          </cell>
          <cell r="G273" t="str">
            <v>200</v>
          </cell>
          <cell r="H273" t="str">
            <v>1103</v>
          </cell>
          <cell r="I273" t="str">
            <v>S01811</v>
          </cell>
          <cell r="J273" t="str">
            <v>25</v>
          </cell>
          <cell r="K273" t="str">
            <v>2</v>
          </cell>
          <cell r="L273">
            <v>34</v>
          </cell>
          <cell r="M273">
            <v>0</v>
          </cell>
          <cell r="N273">
            <v>2572.4</v>
          </cell>
          <cell r="O273" t="str">
            <v>M</v>
          </cell>
          <cell r="P273" t="str">
            <v>00000000</v>
          </cell>
          <cell r="Q273">
            <v>0</v>
          </cell>
          <cell r="R273">
            <v>371.57</v>
          </cell>
          <cell r="S273">
            <v>71.459999999999994</v>
          </cell>
          <cell r="T273">
            <v>327.98</v>
          </cell>
          <cell r="U273">
            <v>128.62</v>
          </cell>
          <cell r="V273">
            <v>46.3</v>
          </cell>
          <cell r="W273">
            <v>51.45</v>
          </cell>
          <cell r="X273">
            <v>55</v>
          </cell>
          <cell r="Y273">
            <v>0</v>
          </cell>
          <cell r="Z273">
            <v>66.47</v>
          </cell>
          <cell r="AA273">
            <v>77</v>
          </cell>
          <cell r="AB273">
            <v>96</v>
          </cell>
          <cell r="AC273">
            <v>80</v>
          </cell>
          <cell r="AD273">
            <v>13.49</v>
          </cell>
          <cell r="AE273">
            <v>0</v>
          </cell>
          <cell r="AF273">
            <v>0</v>
          </cell>
          <cell r="AG273">
            <v>0</v>
          </cell>
          <cell r="AH273">
            <v>0</v>
          </cell>
          <cell r="AI273">
            <v>0</v>
          </cell>
          <cell r="AJ273">
            <v>0</v>
          </cell>
          <cell r="AK273">
            <v>0</v>
          </cell>
          <cell r="AL273">
            <v>0</v>
          </cell>
          <cell r="AM273">
            <v>0</v>
          </cell>
          <cell r="AN273">
            <v>0</v>
          </cell>
          <cell r="AY273">
            <v>1614757.92</v>
          </cell>
        </row>
        <row r="274">
          <cell r="A274">
            <v>2</v>
          </cell>
          <cell r="B274" t="str">
            <v>12</v>
          </cell>
          <cell r="C274" t="str">
            <v>000</v>
          </cell>
          <cell r="D274" t="str">
            <v>1</v>
          </cell>
          <cell r="E274" t="str">
            <v>101</v>
          </cell>
          <cell r="F274" t="str">
            <v>N000</v>
          </cell>
          <cell r="G274" t="str">
            <v>200</v>
          </cell>
          <cell r="H274" t="str">
            <v>1103</v>
          </cell>
          <cell r="I274" t="str">
            <v>S03809</v>
          </cell>
          <cell r="J274" t="str">
            <v>23</v>
          </cell>
          <cell r="K274" t="str">
            <v>2</v>
          </cell>
          <cell r="L274">
            <v>1</v>
          </cell>
          <cell r="M274">
            <v>0</v>
          </cell>
          <cell r="N274">
            <v>2451.25</v>
          </cell>
          <cell r="O274" t="str">
            <v>M</v>
          </cell>
          <cell r="P274" t="str">
            <v>00000000</v>
          </cell>
          <cell r="Q274">
            <v>0</v>
          </cell>
          <cell r="R274">
            <v>354.07</v>
          </cell>
          <cell r="S274">
            <v>68.09</v>
          </cell>
          <cell r="T274">
            <v>312.52999999999997</v>
          </cell>
          <cell r="U274">
            <v>122.56</v>
          </cell>
          <cell r="V274">
            <v>44.12</v>
          </cell>
          <cell r="W274">
            <v>49.02</v>
          </cell>
          <cell r="X274">
            <v>55</v>
          </cell>
          <cell r="Y274">
            <v>0</v>
          </cell>
          <cell r="Z274">
            <v>63.63</v>
          </cell>
          <cell r="AA274">
            <v>77</v>
          </cell>
          <cell r="AB274">
            <v>96</v>
          </cell>
          <cell r="AC274">
            <v>80</v>
          </cell>
          <cell r="AD274">
            <v>13.49</v>
          </cell>
          <cell r="AE274">
            <v>0</v>
          </cell>
          <cell r="AF274">
            <v>0</v>
          </cell>
          <cell r="AG274">
            <v>0</v>
          </cell>
          <cell r="AH274">
            <v>0</v>
          </cell>
          <cell r="AI274">
            <v>0</v>
          </cell>
          <cell r="AJ274">
            <v>0</v>
          </cell>
          <cell r="AK274">
            <v>0</v>
          </cell>
          <cell r="AL274">
            <v>0</v>
          </cell>
          <cell r="AM274">
            <v>0</v>
          </cell>
          <cell r="AN274">
            <v>0</v>
          </cell>
          <cell r="AY274">
            <v>45441.120000000003</v>
          </cell>
        </row>
        <row r="275">
          <cell r="A275">
            <v>2</v>
          </cell>
          <cell r="B275" t="str">
            <v>12</v>
          </cell>
          <cell r="C275" t="str">
            <v>000</v>
          </cell>
          <cell r="D275" t="str">
            <v>1</v>
          </cell>
          <cell r="E275" t="str">
            <v>420</v>
          </cell>
          <cell r="F275" t="str">
            <v>N000</v>
          </cell>
          <cell r="G275" t="str">
            <v>200</v>
          </cell>
          <cell r="H275" t="str">
            <v>1103</v>
          </cell>
          <cell r="I275" t="str">
            <v>S03810</v>
          </cell>
          <cell r="J275" t="str">
            <v>22</v>
          </cell>
          <cell r="K275" t="str">
            <v>2</v>
          </cell>
          <cell r="L275">
            <v>8</v>
          </cell>
          <cell r="M275">
            <v>0</v>
          </cell>
          <cell r="N275">
            <v>2342.3000000000002</v>
          </cell>
          <cell r="O275" t="str">
            <v>M</v>
          </cell>
          <cell r="P275" t="str">
            <v>00000000</v>
          </cell>
          <cell r="Q275">
            <v>0</v>
          </cell>
          <cell r="R275">
            <v>338.33</v>
          </cell>
          <cell r="S275">
            <v>65.06</v>
          </cell>
          <cell r="T275">
            <v>298.64</v>
          </cell>
          <cell r="U275">
            <v>117.12</v>
          </cell>
          <cell r="V275">
            <v>42.16</v>
          </cell>
          <cell r="W275">
            <v>46.85</v>
          </cell>
          <cell r="X275">
            <v>0</v>
          </cell>
          <cell r="Y275">
            <v>0</v>
          </cell>
          <cell r="Z275">
            <v>59.97</v>
          </cell>
          <cell r="AA275">
            <v>77</v>
          </cell>
          <cell r="AB275">
            <v>96</v>
          </cell>
          <cell r="AC275">
            <v>80</v>
          </cell>
          <cell r="AD275">
            <v>13.49</v>
          </cell>
          <cell r="AE275">
            <v>0</v>
          </cell>
          <cell r="AF275">
            <v>0</v>
          </cell>
          <cell r="AG275">
            <v>0</v>
          </cell>
          <cell r="AH275">
            <v>0</v>
          </cell>
          <cell r="AI275">
            <v>0</v>
          </cell>
          <cell r="AJ275">
            <v>0</v>
          </cell>
          <cell r="AK275">
            <v>0</v>
          </cell>
          <cell r="AL275">
            <v>0</v>
          </cell>
          <cell r="AM275">
            <v>0</v>
          </cell>
          <cell r="AN275">
            <v>0</v>
          </cell>
          <cell r="AY275">
            <v>343384.32000000001</v>
          </cell>
        </row>
        <row r="276">
          <cell r="A276">
            <v>2</v>
          </cell>
          <cell r="B276" t="str">
            <v>12</v>
          </cell>
          <cell r="C276" t="str">
            <v>000</v>
          </cell>
          <cell r="D276" t="str">
            <v>1</v>
          </cell>
          <cell r="E276" t="str">
            <v>420</v>
          </cell>
          <cell r="F276" t="str">
            <v>N000</v>
          </cell>
          <cell r="G276" t="str">
            <v>200</v>
          </cell>
          <cell r="H276" t="str">
            <v>1103</v>
          </cell>
          <cell r="I276" t="str">
            <v>S05810</v>
          </cell>
          <cell r="J276" t="str">
            <v>27</v>
          </cell>
          <cell r="K276" t="str">
            <v>2</v>
          </cell>
          <cell r="L276">
            <v>1</v>
          </cell>
          <cell r="M276">
            <v>0</v>
          </cell>
          <cell r="N276">
            <v>2817.8</v>
          </cell>
          <cell r="O276" t="str">
            <v>M</v>
          </cell>
          <cell r="P276" t="str">
            <v>00000000</v>
          </cell>
          <cell r="Q276">
            <v>0</v>
          </cell>
          <cell r="R276">
            <v>407.02</v>
          </cell>
          <cell r="S276">
            <v>78.27</v>
          </cell>
          <cell r="T276">
            <v>359.27</v>
          </cell>
          <cell r="U276">
            <v>140.88999999999999</v>
          </cell>
          <cell r="V276">
            <v>50.72</v>
          </cell>
          <cell r="W276">
            <v>56.36</v>
          </cell>
          <cell r="X276">
            <v>0</v>
          </cell>
          <cell r="Y276">
            <v>0</v>
          </cell>
          <cell r="Z276">
            <v>71.12</v>
          </cell>
          <cell r="AA276">
            <v>77</v>
          </cell>
          <cell r="AB276">
            <v>96</v>
          </cell>
          <cell r="AC276">
            <v>80</v>
          </cell>
          <cell r="AD276">
            <v>13.49</v>
          </cell>
          <cell r="AE276">
            <v>0</v>
          </cell>
          <cell r="AF276">
            <v>0</v>
          </cell>
          <cell r="AG276">
            <v>0</v>
          </cell>
          <cell r="AH276">
            <v>0</v>
          </cell>
          <cell r="AI276">
            <v>0</v>
          </cell>
          <cell r="AJ276">
            <v>0</v>
          </cell>
          <cell r="AK276">
            <v>0</v>
          </cell>
          <cell r="AL276">
            <v>0</v>
          </cell>
          <cell r="AM276">
            <v>0</v>
          </cell>
          <cell r="AN276">
            <v>0</v>
          </cell>
          <cell r="AY276">
            <v>50975.28</v>
          </cell>
        </row>
        <row r="277">
          <cell r="A277">
            <v>2</v>
          </cell>
          <cell r="B277" t="str">
            <v>12</v>
          </cell>
          <cell r="C277" t="str">
            <v>000</v>
          </cell>
          <cell r="D277" t="str">
            <v>1</v>
          </cell>
          <cell r="E277" t="str">
            <v>420</v>
          </cell>
          <cell r="F277" t="str">
            <v>N000</v>
          </cell>
          <cell r="G277" t="str">
            <v>200</v>
          </cell>
          <cell r="H277" t="str">
            <v>1103</v>
          </cell>
          <cell r="I277" t="str">
            <v>S08802</v>
          </cell>
          <cell r="J277" t="str">
            <v>21</v>
          </cell>
          <cell r="K277" t="str">
            <v>2</v>
          </cell>
          <cell r="L277">
            <v>30</v>
          </cell>
          <cell r="M277">
            <v>0</v>
          </cell>
          <cell r="N277">
            <v>2238.1999999999998</v>
          </cell>
          <cell r="O277" t="str">
            <v>M</v>
          </cell>
          <cell r="P277" t="str">
            <v>00000000</v>
          </cell>
          <cell r="Q277">
            <v>0</v>
          </cell>
          <cell r="R277">
            <v>323.3</v>
          </cell>
          <cell r="S277">
            <v>62.17</v>
          </cell>
          <cell r="T277">
            <v>285.37</v>
          </cell>
          <cell r="U277">
            <v>111.91</v>
          </cell>
          <cell r="V277">
            <v>40.29</v>
          </cell>
          <cell r="W277">
            <v>44.76</v>
          </cell>
          <cell r="X277">
            <v>0</v>
          </cell>
          <cell r="Y277">
            <v>0</v>
          </cell>
          <cell r="Z277">
            <v>57.53</v>
          </cell>
          <cell r="AA277">
            <v>77</v>
          </cell>
          <cell r="AB277">
            <v>96</v>
          </cell>
          <cell r="AC277">
            <v>80</v>
          </cell>
          <cell r="AD277">
            <v>13.49</v>
          </cell>
          <cell r="AE277">
            <v>0</v>
          </cell>
          <cell r="AF277">
            <v>0</v>
          </cell>
          <cell r="AG277">
            <v>0</v>
          </cell>
          <cell r="AH277">
            <v>0</v>
          </cell>
          <cell r="AI277">
            <v>0</v>
          </cell>
          <cell r="AJ277">
            <v>0</v>
          </cell>
          <cell r="AK277">
            <v>0</v>
          </cell>
          <cell r="AL277">
            <v>0</v>
          </cell>
          <cell r="AM277">
            <v>0</v>
          </cell>
          <cell r="AN277">
            <v>0</v>
          </cell>
          <cell r="AY277">
            <v>1234807.2</v>
          </cell>
        </row>
        <row r="278">
          <cell r="A278">
            <v>2</v>
          </cell>
          <cell r="B278" t="str">
            <v>12</v>
          </cell>
          <cell r="C278" t="str">
            <v>000</v>
          </cell>
          <cell r="D278" t="str">
            <v>1</v>
          </cell>
          <cell r="E278" t="str">
            <v>101</v>
          </cell>
          <cell r="F278" t="str">
            <v>N000</v>
          </cell>
          <cell r="G278" t="str">
            <v>200</v>
          </cell>
          <cell r="H278" t="str">
            <v>1103</v>
          </cell>
          <cell r="I278" t="str">
            <v>T03803</v>
          </cell>
          <cell r="J278" t="str">
            <v>22</v>
          </cell>
          <cell r="K278" t="str">
            <v>2</v>
          </cell>
          <cell r="L278">
            <v>12</v>
          </cell>
          <cell r="M278">
            <v>0</v>
          </cell>
          <cell r="N278">
            <v>2342.3000000000002</v>
          </cell>
          <cell r="O278" t="str">
            <v>M</v>
          </cell>
          <cell r="P278" t="str">
            <v>00000000</v>
          </cell>
          <cell r="Q278">
            <v>0</v>
          </cell>
          <cell r="R278">
            <v>338.33</v>
          </cell>
          <cell r="S278">
            <v>65.06</v>
          </cell>
          <cell r="T278">
            <v>298.64</v>
          </cell>
          <cell r="U278">
            <v>117.12</v>
          </cell>
          <cell r="V278">
            <v>42.16</v>
          </cell>
          <cell r="W278">
            <v>46.85</v>
          </cell>
          <cell r="X278">
            <v>67.5</v>
          </cell>
          <cell r="Y278">
            <v>0</v>
          </cell>
          <cell r="Z278">
            <v>61.32</v>
          </cell>
          <cell r="AA278">
            <v>77</v>
          </cell>
          <cell r="AB278">
            <v>96</v>
          </cell>
          <cell r="AC278">
            <v>80</v>
          </cell>
          <cell r="AD278">
            <v>13.49</v>
          </cell>
          <cell r="AE278">
            <v>0</v>
          </cell>
          <cell r="AF278">
            <v>0</v>
          </cell>
          <cell r="AG278">
            <v>0</v>
          </cell>
          <cell r="AH278">
            <v>0</v>
          </cell>
          <cell r="AI278">
            <v>0</v>
          </cell>
          <cell r="AJ278">
            <v>0</v>
          </cell>
          <cell r="AK278">
            <v>0</v>
          </cell>
          <cell r="AL278">
            <v>0</v>
          </cell>
          <cell r="AM278">
            <v>0</v>
          </cell>
          <cell r="AN278">
            <v>0</v>
          </cell>
          <cell r="AY278">
            <v>524990.88</v>
          </cell>
        </row>
        <row r="279">
          <cell r="A279">
            <v>2</v>
          </cell>
          <cell r="B279" t="str">
            <v>12</v>
          </cell>
          <cell r="C279" t="str">
            <v>000</v>
          </cell>
          <cell r="D279" t="str">
            <v>1</v>
          </cell>
          <cell r="E279" t="str">
            <v>101</v>
          </cell>
          <cell r="F279" t="str">
            <v>N000</v>
          </cell>
          <cell r="G279" t="str">
            <v>200</v>
          </cell>
          <cell r="H279" t="str">
            <v>1103</v>
          </cell>
          <cell r="I279" t="str">
            <v>T03804</v>
          </cell>
          <cell r="J279" t="str">
            <v>25</v>
          </cell>
          <cell r="K279" t="str">
            <v>2</v>
          </cell>
          <cell r="L279">
            <v>4</v>
          </cell>
          <cell r="M279">
            <v>0</v>
          </cell>
          <cell r="N279">
            <v>2572.4</v>
          </cell>
          <cell r="O279" t="str">
            <v>M</v>
          </cell>
          <cell r="P279" t="str">
            <v>00000000</v>
          </cell>
          <cell r="Q279">
            <v>0</v>
          </cell>
          <cell r="R279">
            <v>371.57</v>
          </cell>
          <cell r="S279">
            <v>71.459999999999994</v>
          </cell>
          <cell r="T279">
            <v>327.98</v>
          </cell>
          <cell r="U279">
            <v>128.62</v>
          </cell>
          <cell r="V279">
            <v>46.3</v>
          </cell>
          <cell r="W279">
            <v>51.45</v>
          </cell>
          <cell r="X279">
            <v>129.25</v>
          </cell>
          <cell r="Y279">
            <v>0</v>
          </cell>
          <cell r="Z279">
            <v>67.95</v>
          </cell>
          <cell r="AA279">
            <v>77</v>
          </cell>
          <cell r="AB279">
            <v>96</v>
          </cell>
          <cell r="AC279">
            <v>80</v>
          </cell>
          <cell r="AD279">
            <v>13.49</v>
          </cell>
          <cell r="AE279">
            <v>0</v>
          </cell>
          <cell r="AF279">
            <v>0</v>
          </cell>
          <cell r="AG279">
            <v>0</v>
          </cell>
          <cell r="AH279">
            <v>0</v>
          </cell>
          <cell r="AI279">
            <v>0</v>
          </cell>
          <cell r="AJ279">
            <v>0</v>
          </cell>
          <cell r="AK279">
            <v>0</v>
          </cell>
          <cell r="AL279">
            <v>0</v>
          </cell>
          <cell r="AM279">
            <v>0</v>
          </cell>
          <cell r="AN279">
            <v>0</v>
          </cell>
          <cell r="AY279">
            <v>193606.56</v>
          </cell>
        </row>
        <row r="280">
          <cell r="A280">
            <v>2</v>
          </cell>
          <cell r="B280" t="str">
            <v>12</v>
          </cell>
          <cell r="C280" t="str">
            <v>000</v>
          </cell>
          <cell r="D280" t="str">
            <v>1</v>
          </cell>
          <cell r="E280" t="str">
            <v>420</v>
          </cell>
          <cell r="F280" t="str">
            <v>N000</v>
          </cell>
          <cell r="G280" t="str">
            <v>200</v>
          </cell>
          <cell r="H280" t="str">
            <v>1103</v>
          </cell>
          <cell r="I280" t="str">
            <v>T03804</v>
          </cell>
          <cell r="J280" t="str">
            <v>25</v>
          </cell>
          <cell r="K280" t="str">
            <v>2</v>
          </cell>
          <cell r="L280">
            <v>19</v>
          </cell>
          <cell r="M280">
            <v>0</v>
          </cell>
          <cell r="N280">
            <v>2572.4</v>
          </cell>
          <cell r="O280" t="str">
            <v>M</v>
          </cell>
          <cell r="P280" t="str">
            <v>00000000</v>
          </cell>
          <cell r="Q280">
            <v>0</v>
          </cell>
          <cell r="R280">
            <v>371.57</v>
          </cell>
          <cell r="S280">
            <v>71.459999999999994</v>
          </cell>
          <cell r="T280">
            <v>327.98</v>
          </cell>
          <cell r="U280">
            <v>128.62</v>
          </cell>
          <cell r="V280">
            <v>46.3</v>
          </cell>
          <cell r="W280">
            <v>51.45</v>
          </cell>
          <cell r="X280">
            <v>22.11</v>
          </cell>
          <cell r="Y280">
            <v>0</v>
          </cell>
          <cell r="Z280">
            <v>65.81</v>
          </cell>
          <cell r="AA280">
            <v>77</v>
          </cell>
          <cell r="AB280">
            <v>96</v>
          </cell>
          <cell r="AC280">
            <v>80</v>
          </cell>
          <cell r="AD280">
            <v>13.49</v>
          </cell>
          <cell r="AE280">
            <v>0</v>
          </cell>
          <cell r="AF280">
            <v>0</v>
          </cell>
          <cell r="AG280">
            <v>0</v>
          </cell>
          <cell r="AH280">
            <v>0</v>
          </cell>
          <cell r="AI280">
            <v>0</v>
          </cell>
          <cell r="AJ280">
            <v>0</v>
          </cell>
          <cell r="AK280">
            <v>0</v>
          </cell>
          <cell r="AL280">
            <v>0</v>
          </cell>
          <cell r="AM280">
            <v>0</v>
          </cell>
          <cell r="AN280">
            <v>0</v>
          </cell>
          <cell r="AY280">
            <v>894715.32</v>
          </cell>
        </row>
        <row r="281">
          <cell r="A281">
            <v>2</v>
          </cell>
          <cell r="B281" t="str">
            <v>12</v>
          </cell>
          <cell r="C281" t="str">
            <v>000</v>
          </cell>
          <cell r="D281" t="str">
            <v>1</v>
          </cell>
          <cell r="E281" t="str">
            <v>101</v>
          </cell>
          <cell r="F281" t="str">
            <v>N000</v>
          </cell>
          <cell r="G281" t="str">
            <v>200</v>
          </cell>
          <cell r="H281" t="str">
            <v>1103</v>
          </cell>
          <cell r="I281" t="str">
            <v>T06807</v>
          </cell>
          <cell r="J281" t="str">
            <v>24</v>
          </cell>
          <cell r="K281" t="str">
            <v>2</v>
          </cell>
          <cell r="L281">
            <v>2</v>
          </cell>
          <cell r="M281">
            <v>0</v>
          </cell>
          <cell r="N281">
            <v>2479.75</v>
          </cell>
          <cell r="O281" t="str">
            <v>M</v>
          </cell>
          <cell r="P281" t="str">
            <v>00000000</v>
          </cell>
          <cell r="Q281">
            <v>0</v>
          </cell>
          <cell r="R281">
            <v>358.19</v>
          </cell>
          <cell r="S281">
            <v>68.88</v>
          </cell>
          <cell r="T281">
            <v>316.17</v>
          </cell>
          <cell r="U281">
            <v>123.99</v>
          </cell>
          <cell r="V281">
            <v>44.64</v>
          </cell>
          <cell r="W281">
            <v>49.59</v>
          </cell>
          <cell r="X281">
            <v>55</v>
          </cell>
          <cell r="Y281">
            <v>0</v>
          </cell>
          <cell r="Z281">
            <v>64.3</v>
          </cell>
          <cell r="AA281">
            <v>77</v>
          </cell>
          <cell r="AB281">
            <v>96</v>
          </cell>
          <cell r="AC281">
            <v>80</v>
          </cell>
          <cell r="AD281">
            <v>13.49</v>
          </cell>
          <cell r="AE281">
            <v>0</v>
          </cell>
          <cell r="AF281">
            <v>0</v>
          </cell>
          <cell r="AG281">
            <v>0</v>
          </cell>
          <cell r="AH281">
            <v>0</v>
          </cell>
          <cell r="AI281">
            <v>0</v>
          </cell>
          <cell r="AJ281">
            <v>0</v>
          </cell>
          <cell r="AK281">
            <v>0</v>
          </cell>
          <cell r="AL281">
            <v>0</v>
          </cell>
          <cell r="AM281">
            <v>0</v>
          </cell>
          <cell r="AN281">
            <v>0</v>
          </cell>
          <cell r="AY281">
            <v>91848</v>
          </cell>
        </row>
        <row r="282">
          <cell r="A282">
            <v>2</v>
          </cell>
          <cell r="B282" t="str">
            <v>12</v>
          </cell>
          <cell r="C282" t="str">
            <v>000</v>
          </cell>
          <cell r="D282" t="str">
            <v>1</v>
          </cell>
          <cell r="E282" t="str">
            <v>420</v>
          </cell>
          <cell r="F282" t="str">
            <v>N000</v>
          </cell>
          <cell r="G282" t="str">
            <v>200</v>
          </cell>
          <cell r="H282" t="str">
            <v>1103</v>
          </cell>
          <cell r="I282" t="str">
            <v>T06807</v>
          </cell>
          <cell r="J282" t="str">
            <v>24</v>
          </cell>
          <cell r="K282" t="str">
            <v>2</v>
          </cell>
          <cell r="L282">
            <v>2</v>
          </cell>
          <cell r="M282">
            <v>0</v>
          </cell>
          <cell r="N282">
            <v>2479.75</v>
          </cell>
          <cell r="O282" t="str">
            <v>M</v>
          </cell>
          <cell r="P282" t="str">
            <v>00000000</v>
          </cell>
          <cell r="Q282">
            <v>0</v>
          </cell>
          <cell r="R282">
            <v>358.19</v>
          </cell>
          <cell r="S282">
            <v>68.88</v>
          </cell>
          <cell r="T282">
            <v>316.17</v>
          </cell>
          <cell r="U282">
            <v>123.99</v>
          </cell>
          <cell r="V282">
            <v>44.64</v>
          </cell>
          <cell r="W282">
            <v>49.59</v>
          </cell>
          <cell r="X282">
            <v>0</v>
          </cell>
          <cell r="Y282">
            <v>0</v>
          </cell>
          <cell r="Z282">
            <v>63.2</v>
          </cell>
          <cell r="AA282">
            <v>77</v>
          </cell>
          <cell r="AB282">
            <v>96</v>
          </cell>
          <cell r="AC282">
            <v>80</v>
          </cell>
          <cell r="AD282">
            <v>13.49</v>
          </cell>
          <cell r="AE282">
            <v>0</v>
          </cell>
          <cell r="AF282">
            <v>0</v>
          </cell>
          <cell r="AG282">
            <v>0</v>
          </cell>
          <cell r="AH282">
            <v>0</v>
          </cell>
          <cell r="AI282">
            <v>0</v>
          </cell>
          <cell r="AJ282">
            <v>0</v>
          </cell>
          <cell r="AK282">
            <v>0</v>
          </cell>
          <cell r="AL282">
            <v>0</v>
          </cell>
          <cell r="AM282">
            <v>0</v>
          </cell>
          <cell r="AN282">
            <v>0</v>
          </cell>
          <cell r="AY282">
            <v>90501.6</v>
          </cell>
        </row>
        <row r="283">
          <cell r="A283">
            <v>2</v>
          </cell>
          <cell r="B283" t="str">
            <v>12</v>
          </cell>
          <cell r="C283" t="str">
            <v>000</v>
          </cell>
          <cell r="D283" t="str">
            <v>1</v>
          </cell>
          <cell r="E283" t="str">
            <v>101</v>
          </cell>
          <cell r="F283" t="str">
            <v>N000</v>
          </cell>
          <cell r="G283" t="str">
            <v>200</v>
          </cell>
          <cell r="H283" t="str">
            <v>1103</v>
          </cell>
          <cell r="I283" t="str">
            <v>T08803</v>
          </cell>
          <cell r="J283" t="str">
            <v>23</v>
          </cell>
          <cell r="K283" t="str">
            <v>2</v>
          </cell>
          <cell r="L283">
            <v>1</v>
          </cell>
          <cell r="M283">
            <v>0</v>
          </cell>
          <cell r="N283">
            <v>2451.25</v>
          </cell>
          <cell r="O283" t="str">
            <v>M</v>
          </cell>
          <cell r="P283" t="str">
            <v>00000000</v>
          </cell>
          <cell r="Q283">
            <v>0</v>
          </cell>
          <cell r="R283">
            <v>354.07</v>
          </cell>
          <cell r="S283">
            <v>68.09</v>
          </cell>
          <cell r="T283">
            <v>312.52999999999997</v>
          </cell>
          <cell r="U283">
            <v>122.56</v>
          </cell>
          <cell r="V283">
            <v>44.12</v>
          </cell>
          <cell r="W283">
            <v>49.02</v>
          </cell>
          <cell r="X283">
            <v>82</v>
          </cell>
          <cell r="Y283">
            <v>0</v>
          </cell>
          <cell r="Z283">
            <v>64.17</v>
          </cell>
          <cell r="AA283">
            <v>77</v>
          </cell>
          <cell r="AB283">
            <v>96</v>
          </cell>
          <cell r="AC283">
            <v>80</v>
          </cell>
          <cell r="AD283">
            <v>13.49</v>
          </cell>
          <cell r="AE283">
            <v>0</v>
          </cell>
          <cell r="AF283">
            <v>0</v>
          </cell>
          <cell r="AG283">
            <v>0</v>
          </cell>
          <cell r="AH283">
            <v>0</v>
          </cell>
          <cell r="AI283">
            <v>0</v>
          </cell>
          <cell r="AJ283">
            <v>0</v>
          </cell>
          <cell r="AK283">
            <v>0</v>
          </cell>
          <cell r="AL283">
            <v>0</v>
          </cell>
          <cell r="AM283">
            <v>0</v>
          </cell>
          <cell r="AN283">
            <v>0</v>
          </cell>
          <cell r="AY283">
            <v>45771.6</v>
          </cell>
        </row>
        <row r="284">
          <cell r="A284">
            <v>2</v>
          </cell>
          <cell r="B284" t="str">
            <v>12</v>
          </cell>
          <cell r="C284" t="str">
            <v>000</v>
          </cell>
          <cell r="D284" t="str">
            <v>1</v>
          </cell>
          <cell r="E284" t="str">
            <v>420</v>
          </cell>
          <cell r="F284" t="str">
            <v>N000</v>
          </cell>
          <cell r="G284" t="str">
            <v>200</v>
          </cell>
          <cell r="H284" t="str">
            <v>1103</v>
          </cell>
          <cell r="I284" t="str">
            <v>CF01012</v>
          </cell>
          <cell r="J284" t="str">
            <v>29</v>
          </cell>
          <cell r="K284" t="str">
            <v>1</v>
          </cell>
          <cell r="L284">
            <v>1</v>
          </cell>
          <cell r="M284">
            <v>0</v>
          </cell>
          <cell r="N284">
            <v>4311.3999999999996</v>
          </cell>
          <cell r="O284" t="str">
            <v>M</v>
          </cell>
          <cell r="P284" t="str">
            <v>00000000</v>
          </cell>
          <cell r="Q284">
            <v>12875.7</v>
          </cell>
          <cell r="R284">
            <v>622.76</v>
          </cell>
          <cell r="S284">
            <v>119.76</v>
          </cell>
          <cell r="T284">
            <v>549.70000000000005</v>
          </cell>
          <cell r="U284">
            <v>215.57</v>
          </cell>
          <cell r="V284">
            <v>309.37</v>
          </cell>
          <cell r="W284">
            <v>86.23</v>
          </cell>
          <cell r="X284">
            <v>0</v>
          </cell>
          <cell r="Y284">
            <v>859.36</v>
          </cell>
          <cell r="Z284">
            <v>360.13</v>
          </cell>
          <cell r="AA284">
            <v>77</v>
          </cell>
          <cell r="AB284">
            <v>0</v>
          </cell>
          <cell r="AC284">
            <v>0</v>
          </cell>
          <cell r="AD284">
            <v>13.49</v>
          </cell>
          <cell r="AE284">
            <v>0</v>
          </cell>
          <cell r="AF284">
            <v>0</v>
          </cell>
          <cell r="AG284">
            <v>0</v>
          </cell>
          <cell r="AH284">
            <v>0</v>
          </cell>
          <cell r="AI284">
            <v>0</v>
          </cell>
          <cell r="AJ284">
            <v>0</v>
          </cell>
          <cell r="AK284">
            <v>0</v>
          </cell>
          <cell r="AL284">
            <v>0</v>
          </cell>
          <cell r="AM284">
            <v>0</v>
          </cell>
          <cell r="AN284">
            <v>0</v>
          </cell>
          <cell r="AY284">
            <v>244805.64</v>
          </cell>
        </row>
        <row r="285">
          <cell r="A285">
            <v>2</v>
          </cell>
          <cell r="B285" t="str">
            <v>12</v>
          </cell>
          <cell r="C285" t="str">
            <v>000</v>
          </cell>
          <cell r="D285" t="str">
            <v>1</v>
          </cell>
          <cell r="E285" t="str">
            <v>101</v>
          </cell>
          <cell r="F285" t="str">
            <v>N000</v>
          </cell>
          <cell r="G285" t="str">
            <v>200</v>
          </cell>
          <cell r="H285" t="str">
            <v>1103</v>
          </cell>
          <cell r="I285" t="str">
            <v>CF01059</v>
          </cell>
          <cell r="J285" t="str">
            <v>28</v>
          </cell>
          <cell r="K285" t="str">
            <v>1</v>
          </cell>
          <cell r="L285">
            <v>4</v>
          </cell>
          <cell r="M285">
            <v>0</v>
          </cell>
          <cell r="N285">
            <v>3631.8</v>
          </cell>
          <cell r="O285" t="str">
            <v>M</v>
          </cell>
          <cell r="P285" t="str">
            <v>00000000</v>
          </cell>
          <cell r="Q285">
            <v>8731.1</v>
          </cell>
          <cell r="R285">
            <v>524.59</v>
          </cell>
          <cell r="S285">
            <v>100.88</v>
          </cell>
          <cell r="T285">
            <v>463.05</v>
          </cell>
          <cell r="U285">
            <v>181.59</v>
          </cell>
          <cell r="V285">
            <v>222.53</v>
          </cell>
          <cell r="W285">
            <v>72.64</v>
          </cell>
          <cell r="X285">
            <v>68.25</v>
          </cell>
          <cell r="Y285">
            <v>618.15</v>
          </cell>
          <cell r="Z285">
            <v>262.67</v>
          </cell>
          <cell r="AA285">
            <v>77</v>
          </cell>
          <cell r="AB285">
            <v>0</v>
          </cell>
          <cell r="AC285">
            <v>0</v>
          </cell>
          <cell r="AD285">
            <v>13.49</v>
          </cell>
          <cell r="AE285">
            <v>0</v>
          </cell>
          <cell r="AF285">
            <v>0</v>
          </cell>
          <cell r="AG285">
            <v>0</v>
          </cell>
          <cell r="AH285">
            <v>0</v>
          </cell>
          <cell r="AI285">
            <v>0</v>
          </cell>
          <cell r="AJ285">
            <v>0</v>
          </cell>
          <cell r="AK285">
            <v>0</v>
          </cell>
          <cell r="AL285">
            <v>0</v>
          </cell>
          <cell r="AM285">
            <v>0</v>
          </cell>
          <cell r="AN285">
            <v>0</v>
          </cell>
          <cell r="AY285">
            <v>718451.52</v>
          </cell>
        </row>
        <row r="286">
          <cell r="A286">
            <v>2</v>
          </cell>
          <cell r="B286" t="str">
            <v>12</v>
          </cell>
          <cell r="C286" t="str">
            <v>000</v>
          </cell>
          <cell r="D286" t="str">
            <v>1</v>
          </cell>
          <cell r="E286" t="str">
            <v>101</v>
          </cell>
          <cell r="F286" t="str">
            <v>N000</v>
          </cell>
          <cell r="G286" t="str">
            <v>200</v>
          </cell>
          <cell r="H286" t="str">
            <v>1103</v>
          </cell>
          <cell r="I286" t="str">
            <v>CF03809</v>
          </cell>
          <cell r="J286" t="str">
            <v>25</v>
          </cell>
          <cell r="K286" t="str">
            <v>2</v>
          </cell>
          <cell r="L286">
            <v>3</v>
          </cell>
          <cell r="M286">
            <v>0</v>
          </cell>
          <cell r="N286">
            <v>2572.4</v>
          </cell>
          <cell r="O286" t="str">
            <v>M</v>
          </cell>
          <cell r="P286" t="str">
            <v>00000000</v>
          </cell>
          <cell r="Q286">
            <v>0</v>
          </cell>
          <cell r="R286">
            <v>371.57</v>
          </cell>
          <cell r="S286">
            <v>71.459999999999994</v>
          </cell>
          <cell r="T286">
            <v>327.98</v>
          </cell>
          <cell r="U286">
            <v>128.62</v>
          </cell>
          <cell r="V286">
            <v>46.3</v>
          </cell>
          <cell r="W286">
            <v>51.45</v>
          </cell>
          <cell r="X286">
            <v>15.33</v>
          </cell>
          <cell r="Y286">
            <v>0</v>
          </cell>
          <cell r="Z286">
            <v>65.680000000000007</v>
          </cell>
          <cell r="AA286">
            <v>77</v>
          </cell>
          <cell r="AB286">
            <v>96</v>
          </cell>
          <cell r="AC286">
            <v>80</v>
          </cell>
          <cell r="AD286">
            <v>13.49</v>
          </cell>
          <cell r="AE286">
            <v>0</v>
          </cell>
          <cell r="AF286">
            <v>0</v>
          </cell>
          <cell r="AG286">
            <v>0</v>
          </cell>
          <cell r="AH286">
            <v>0</v>
          </cell>
          <cell r="AI286">
            <v>0</v>
          </cell>
          <cell r="AJ286">
            <v>0</v>
          </cell>
          <cell r="AK286">
            <v>0</v>
          </cell>
          <cell r="AL286">
            <v>0</v>
          </cell>
          <cell r="AM286">
            <v>0</v>
          </cell>
          <cell r="AN286">
            <v>0</v>
          </cell>
          <cell r="AY286">
            <v>141022.07999999999</v>
          </cell>
        </row>
        <row r="287">
          <cell r="A287">
            <v>2</v>
          </cell>
          <cell r="B287" t="str">
            <v>12</v>
          </cell>
          <cell r="C287" t="str">
            <v>000</v>
          </cell>
          <cell r="D287" t="str">
            <v>1</v>
          </cell>
          <cell r="E287" t="str">
            <v>101</v>
          </cell>
          <cell r="F287" t="str">
            <v>N000</v>
          </cell>
          <cell r="G287" t="str">
            <v>200</v>
          </cell>
          <cell r="H287" t="str">
            <v>1103</v>
          </cell>
          <cell r="I287" t="str">
            <v>CF03820</v>
          </cell>
          <cell r="J287" t="str">
            <v>27Z</v>
          </cell>
          <cell r="K287" t="str">
            <v>2</v>
          </cell>
          <cell r="L287">
            <v>3</v>
          </cell>
          <cell r="M287">
            <v>0</v>
          </cell>
          <cell r="N287">
            <v>2900.25</v>
          </cell>
          <cell r="O287" t="str">
            <v>M</v>
          </cell>
          <cell r="P287" t="str">
            <v>00000000</v>
          </cell>
          <cell r="Q287">
            <v>205.15</v>
          </cell>
          <cell r="R287">
            <v>418.93</v>
          </cell>
          <cell r="S287">
            <v>80.56</v>
          </cell>
          <cell r="T287">
            <v>369.78</v>
          </cell>
          <cell r="U287">
            <v>145.01</v>
          </cell>
          <cell r="V287">
            <v>55.89</v>
          </cell>
          <cell r="W287">
            <v>58.01</v>
          </cell>
          <cell r="X287">
            <v>0</v>
          </cell>
          <cell r="Y287">
            <v>0</v>
          </cell>
          <cell r="Z287">
            <v>77.16</v>
          </cell>
          <cell r="AA287">
            <v>77</v>
          </cell>
          <cell r="AB287">
            <v>96</v>
          </cell>
          <cell r="AC287">
            <v>80</v>
          </cell>
          <cell r="AD287">
            <v>13.49</v>
          </cell>
          <cell r="AE287">
            <v>0</v>
          </cell>
          <cell r="AF287">
            <v>0</v>
          </cell>
          <cell r="AG287">
            <v>0</v>
          </cell>
          <cell r="AH287">
            <v>0</v>
          </cell>
          <cell r="AI287">
            <v>0</v>
          </cell>
          <cell r="AJ287">
            <v>0</v>
          </cell>
          <cell r="AK287">
            <v>0</v>
          </cell>
          <cell r="AL287">
            <v>0</v>
          </cell>
          <cell r="AM287">
            <v>0</v>
          </cell>
          <cell r="AN287">
            <v>0</v>
          </cell>
          <cell r="AY287">
            <v>164780.28</v>
          </cell>
        </row>
        <row r="288">
          <cell r="A288">
            <v>2</v>
          </cell>
          <cell r="B288" t="str">
            <v>12</v>
          </cell>
          <cell r="C288" t="str">
            <v>000</v>
          </cell>
          <cell r="D288" t="str">
            <v>1</v>
          </cell>
          <cell r="E288" t="str">
            <v>101</v>
          </cell>
          <cell r="F288" t="str">
            <v>N000</v>
          </cell>
          <cell r="G288" t="str">
            <v>200</v>
          </cell>
          <cell r="H288" t="str">
            <v>1103</v>
          </cell>
          <cell r="I288" t="str">
            <v>CF04806</v>
          </cell>
          <cell r="J288" t="str">
            <v>26</v>
          </cell>
          <cell r="K288" t="str">
            <v>2</v>
          </cell>
          <cell r="L288">
            <v>4</v>
          </cell>
          <cell r="M288">
            <v>0</v>
          </cell>
          <cell r="N288">
            <v>2692.2</v>
          </cell>
          <cell r="O288" t="str">
            <v>M</v>
          </cell>
          <cell r="P288" t="str">
            <v>00000000</v>
          </cell>
          <cell r="Q288">
            <v>0</v>
          </cell>
          <cell r="R288">
            <v>388.87</v>
          </cell>
          <cell r="S288">
            <v>74.78</v>
          </cell>
          <cell r="T288">
            <v>343.26</v>
          </cell>
          <cell r="U288">
            <v>134.61000000000001</v>
          </cell>
          <cell r="V288">
            <v>48.46</v>
          </cell>
          <cell r="W288">
            <v>53.84</v>
          </cell>
          <cell r="X288">
            <v>136</v>
          </cell>
          <cell r="Y288">
            <v>0</v>
          </cell>
          <cell r="Z288">
            <v>70.900000000000006</v>
          </cell>
          <cell r="AA288">
            <v>77</v>
          </cell>
          <cell r="AB288">
            <v>96</v>
          </cell>
          <cell r="AC288">
            <v>80</v>
          </cell>
          <cell r="AD288">
            <v>13.49</v>
          </cell>
          <cell r="AE288">
            <v>0</v>
          </cell>
          <cell r="AF288">
            <v>0</v>
          </cell>
          <cell r="AG288">
            <v>0</v>
          </cell>
          <cell r="AH288">
            <v>0</v>
          </cell>
          <cell r="AI288">
            <v>0</v>
          </cell>
          <cell r="AJ288">
            <v>0</v>
          </cell>
          <cell r="AK288">
            <v>0</v>
          </cell>
          <cell r="AL288">
            <v>0</v>
          </cell>
          <cell r="AM288">
            <v>0</v>
          </cell>
          <cell r="AN288">
            <v>0</v>
          </cell>
          <cell r="AY288">
            <v>202051.68</v>
          </cell>
        </row>
        <row r="289">
          <cell r="A289">
            <v>2</v>
          </cell>
          <cell r="B289" t="str">
            <v>12</v>
          </cell>
          <cell r="C289" t="str">
            <v>000</v>
          </cell>
          <cell r="D289" t="str">
            <v>1</v>
          </cell>
          <cell r="E289" t="str">
            <v>420</v>
          </cell>
          <cell r="F289" t="str">
            <v>N000</v>
          </cell>
          <cell r="G289" t="str">
            <v>200</v>
          </cell>
          <cell r="H289" t="str">
            <v>1103</v>
          </cell>
          <cell r="I289" t="str">
            <v>CF04806</v>
          </cell>
          <cell r="J289" t="str">
            <v>26</v>
          </cell>
          <cell r="K289" t="str">
            <v>2</v>
          </cell>
          <cell r="L289">
            <v>59</v>
          </cell>
          <cell r="M289">
            <v>0</v>
          </cell>
          <cell r="N289">
            <v>2692.2</v>
          </cell>
          <cell r="O289" t="str">
            <v>M</v>
          </cell>
          <cell r="P289" t="str">
            <v>00000000</v>
          </cell>
          <cell r="Q289">
            <v>0</v>
          </cell>
          <cell r="R289">
            <v>388.87</v>
          </cell>
          <cell r="S289">
            <v>74.78</v>
          </cell>
          <cell r="T289">
            <v>343.26</v>
          </cell>
          <cell r="U289">
            <v>134.61000000000001</v>
          </cell>
          <cell r="V289">
            <v>48.46</v>
          </cell>
          <cell r="W289">
            <v>53.84</v>
          </cell>
          <cell r="X289">
            <v>69.73</v>
          </cell>
          <cell r="Y289">
            <v>0</v>
          </cell>
          <cell r="Z289">
            <v>69.569999999999993</v>
          </cell>
          <cell r="AA289">
            <v>77</v>
          </cell>
          <cell r="AB289">
            <v>96</v>
          </cell>
          <cell r="AC289">
            <v>80</v>
          </cell>
          <cell r="AD289">
            <v>13.49</v>
          </cell>
          <cell r="AE289">
            <v>0</v>
          </cell>
          <cell r="AF289">
            <v>0</v>
          </cell>
          <cell r="AG289">
            <v>0</v>
          </cell>
          <cell r="AH289">
            <v>0</v>
          </cell>
          <cell r="AI289">
            <v>0</v>
          </cell>
          <cell r="AJ289">
            <v>0</v>
          </cell>
          <cell r="AK289">
            <v>0</v>
          </cell>
          <cell r="AL289">
            <v>0</v>
          </cell>
          <cell r="AM289">
            <v>0</v>
          </cell>
          <cell r="AN289">
            <v>0</v>
          </cell>
          <cell r="AY289">
            <v>2932401.48</v>
          </cell>
        </row>
        <row r="290">
          <cell r="A290">
            <v>2</v>
          </cell>
          <cell r="B290" t="str">
            <v>12</v>
          </cell>
          <cell r="C290" t="str">
            <v>000</v>
          </cell>
          <cell r="D290" t="str">
            <v>1</v>
          </cell>
          <cell r="E290" t="str">
            <v>101</v>
          </cell>
          <cell r="F290" t="str">
            <v>N000</v>
          </cell>
          <cell r="G290" t="str">
            <v>200</v>
          </cell>
          <cell r="H290" t="str">
            <v>1103</v>
          </cell>
          <cell r="I290" t="str">
            <v>CF04807</v>
          </cell>
          <cell r="J290" t="str">
            <v>27Z</v>
          </cell>
          <cell r="K290" t="str">
            <v>2</v>
          </cell>
          <cell r="L290">
            <v>6</v>
          </cell>
          <cell r="M290">
            <v>0</v>
          </cell>
          <cell r="N290">
            <v>2900.25</v>
          </cell>
          <cell r="O290" t="str">
            <v>M</v>
          </cell>
          <cell r="P290" t="str">
            <v>00000000</v>
          </cell>
          <cell r="Q290">
            <v>205.15</v>
          </cell>
          <cell r="R290">
            <v>418.93</v>
          </cell>
          <cell r="S290">
            <v>80.56</v>
          </cell>
          <cell r="T290">
            <v>369.78</v>
          </cell>
          <cell r="U290">
            <v>145.01</v>
          </cell>
          <cell r="V290">
            <v>55.89</v>
          </cell>
          <cell r="W290">
            <v>58.01</v>
          </cell>
          <cell r="X290">
            <v>72.83</v>
          </cell>
          <cell r="Y290">
            <v>0</v>
          </cell>
          <cell r="Z290">
            <v>78.61</v>
          </cell>
          <cell r="AA290">
            <v>77</v>
          </cell>
          <cell r="AB290">
            <v>96</v>
          </cell>
          <cell r="AC290">
            <v>80</v>
          </cell>
          <cell r="AD290">
            <v>13.49</v>
          </cell>
          <cell r="AE290">
            <v>0</v>
          </cell>
          <cell r="AF290">
            <v>0</v>
          </cell>
          <cell r="AG290">
            <v>0</v>
          </cell>
          <cell r="AH290">
            <v>0</v>
          </cell>
          <cell r="AI290">
            <v>0</v>
          </cell>
          <cell r="AJ290">
            <v>0</v>
          </cell>
          <cell r="AK290">
            <v>0</v>
          </cell>
          <cell r="AL290">
            <v>0</v>
          </cell>
          <cell r="AM290">
            <v>0</v>
          </cell>
          <cell r="AN290">
            <v>0</v>
          </cell>
          <cell r="AY290">
            <v>334908.71999999997</v>
          </cell>
        </row>
        <row r="291">
          <cell r="A291">
            <v>2</v>
          </cell>
          <cell r="B291" t="str">
            <v>12</v>
          </cell>
          <cell r="C291" t="str">
            <v>000</v>
          </cell>
          <cell r="D291" t="str">
            <v>1</v>
          </cell>
          <cell r="E291" t="str">
            <v>420</v>
          </cell>
          <cell r="F291" t="str">
            <v>N000</v>
          </cell>
          <cell r="G291" t="str">
            <v>200</v>
          </cell>
          <cell r="H291" t="str">
            <v>1103</v>
          </cell>
          <cell r="I291" t="str">
            <v>CF04807</v>
          </cell>
          <cell r="J291" t="str">
            <v>27Z</v>
          </cell>
          <cell r="K291" t="str">
            <v>2</v>
          </cell>
          <cell r="L291">
            <v>5</v>
          </cell>
          <cell r="M291">
            <v>0</v>
          </cell>
          <cell r="N291">
            <v>2900.25</v>
          </cell>
          <cell r="O291" t="str">
            <v>M</v>
          </cell>
          <cell r="P291" t="str">
            <v>00000000</v>
          </cell>
          <cell r="Q291">
            <v>205.15</v>
          </cell>
          <cell r="R291">
            <v>418.93</v>
          </cell>
          <cell r="S291">
            <v>80.56</v>
          </cell>
          <cell r="T291">
            <v>369.78</v>
          </cell>
          <cell r="U291">
            <v>145.01</v>
          </cell>
          <cell r="V291">
            <v>55.89</v>
          </cell>
          <cell r="W291">
            <v>58.01</v>
          </cell>
          <cell r="X291">
            <v>18.399999999999999</v>
          </cell>
          <cell r="Y291">
            <v>0</v>
          </cell>
          <cell r="Z291">
            <v>77.53</v>
          </cell>
          <cell r="AA291">
            <v>77</v>
          </cell>
          <cell r="AB291">
            <v>96</v>
          </cell>
          <cell r="AC291">
            <v>80</v>
          </cell>
          <cell r="AD291">
            <v>13.49</v>
          </cell>
          <cell r="AE291">
            <v>0</v>
          </cell>
          <cell r="AF291">
            <v>0</v>
          </cell>
          <cell r="AG291">
            <v>0</v>
          </cell>
          <cell r="AH291">
            <v>0</v>
          </cell>
          <cell r="AI291">
            <v>0</v>
          </cell>
          <cell r="AJ291">
            <v>0</v>
          </cell>
          <cell r="AK291">
            <v>0</v>
          </cell>
          <cell r="AL291">
            <v>0</v>
          </cell>
          <cell r="AM291">
            <v>0</v>
          </cell>
          <cell r="AN291">
            <v>0</v>
          </cell>
          <cell r="AY291">
            <v>275760</v>
          </cell>
        </row>
        <row r="292">
          <cell r="A292">
            <v>2</v>
          </cell>
          <cell r="B292" t="str">
            <v>12</v>
          </cell>
          <cell r="C292" t="str">
            <v>000</v>
          </cell>
          <cell r="D292" t="str">
            <v>1</v>
          </cell>
          <cell r="E292" t="str">
            <v>101</v>
          </cell>
          <cell r="F292" t="str">
            <v>N000</v>
          </cell>
          <cell r="G292" t="str">
            <v>200</v>
          </cell>
          <cell r="H292" t="str">
            <v>1103</v>
          </cell>
          <cell r="I292" t="str">
            <v>CF04808</v>
          </cell>
          <cell r="J292" t="str">
            <v>27ZA</v>
          </cell>
          <cell r="K292" t="str">
            <v>2</v>
          </cell>
          <cell r="L292">
            <v>6</v>
          </cell>
          <cell r="M292">
            <v>0</v>
          </cell>
          <cell r="N292">
            <v>2982.9</v>
          </cell>
          <cell r="O292" t="str">
            <v>M</v>
          </cell>
          <cell r="P292" t="str">
            <v>00000000</v>
          </cell>
          <cell r="Q292">
            <v>579.4</v>
          </cell>
          <cell r="R292">
            <v>430.86</v>
          </cell>
          <cell r="S292">
            <v>82.86</v>
          </cell>
          <cell r="T292">
            <v>380.32</v>
          </cell>
          <cell r="U292">
            <v>149.15</v>
          </cell>
          <cell r="V292">
            <v>64.12</v>
          </cell>
          <cell r="W292">
            <v>59.66</v>
          </cell>
          <cell r="X292">
            <v>30.67</v>
          </cell>
          <cell r="Y292">
            <v>0</v>
          </cell>
          <cell r="Z292">
            <v>87.19</v>
          </cell>
          <cell r="AA292">
            <v>77</v>
          </cell>
          <cell r="AB292">
            <v>96</v>
          </cell>
          <cell r="AC292">
            <v>80</v>
          </cell>
          <cell r="AD292">
            <v>13.49</v>
          </cell>
          <cell r="AE292">
            <v>0</v>
          </cell>
          <cell r="AF292">
            <v>0</v>
          </cell>
          <cell r="AG292">
            <v>0</v>
          </cell>
          <cell r="AH292">
            <v>0</v>
          </cell>
          <cell r="AI292">
            <v>0</v>
          </cell>
          <cell r="AJ292">
            <v>0</v>
          </cell>
          <cell r="AK292">
            <v>0</v>
          </cell>
          <cell r="AL292">
            <v>0</v>
          </cell>
          <cell r="AM292">
            <v>0</v>
          </cell>
          <cell r="AN292">
            <v>0</v>
          </cell>
          <cell r="AY292">
            <v>368180.64</v>
          </cell>
        </row>
        <row r="293">
          <cell r="A293">
            <v>2</v>
          </cell>
          <cell r="B293" t="str">
            <v>12</v>
          </cell>
          <cell r="C293" t="str">
            <v>000</v>
          </cell>
          <cell r="D293" t="str">
            <v>1</v>
          </cell>
          <cell r="E293" t="str">
            <v>420</v>
          </cell>
          <cell r="F293" t="str">
            <v>N000</v>
          </cell>
          <cell r="G293" t="str">
            <v>200</v>
          </cell>
          <cell r="H293" t="str">
            <v>1103</v>
          </cell>
          <cell r="I293" t="str">
            <v>CF04808</v>
          </cell>
          <cell r="J293" t="str">
            <v>27ZA</v>
          </cell>
          <cell r="K293" t="str">
            <v>2</v>
          </cell>
          <cell r="L293">
            <v>23</v>
          </cell>
          <cell r="M293">
            <v>0</v>
          </cell>
          <cell r="N293">
            <v>2982.9</v>
          </cell>
          <cell r="O293" t="str">
            <v>M</v>
          </cell>
          <cell r="P293" t="str">
            <v>00000000</v>
          </cell>
          <cell r="Q293">
            <v>579.4</v>
          </cell>
          <cell r="R293">
            <v>430.86</v>
          </cell>
          <cell r="S293">
            <v>82.86</v>
          </cell>
          <cell r="T293">
            <v>380.32</v>
          </cell>
          <cell r="U293">
            <v>149.15</v>
          </cell>
          <cell r="V293">
            <v>64.12</v>
          </cell>
          <cell r="W293">
            <v>59.66</v>
          </cell>
          <cell r="X293">
            <v>0</v>
          </cell>
          <cell r="Y293">
            <v>0</v>
          </cell>
          <cell r="Z293">
            <v>86.58</v>
          </cell>
          <cell r="AA293">
            <v>77</v>
          </cell>
          <cell r="AB293">
            <v>96</v>
          </cell>
          <cell r="AC293">
            <v>80</v>
          </cell>
          <cell r="AD293">
            <v>13.49</v>
          </cell>
          <cell r="AE293">
            <v>0</v>
          </cell>
          <cell r="AF293">
            <v>0</v>
          </cell>
          <cell r="AG293">
            <v>0</v>
          </cell>
          <cell r="AH293">
            <v>0</v>
          </cell>
          <cell r="AI293">
            <v>0</v>
          </cell>
          <cell r="AJ293">
            <v>0</v>
          </cell>
          <cell r="AK293">
            <v>0</v>
          </cell>
          <cell r="AL293">
            <v>0</v>
          </cell>
          <cell r="AM293">
            <v>0</v>
          </cell>
          <cell r="AN293">
            <v>0</v>
          </cell>
          <cell r="AY293">
            <v>1402725.84</v>
          </cell>
        </row>
        <row r="294">
          <cell r="A294">
            <v>2</v>
          </cell>
          <cell r="B294" t="str">
            <v>12</v>
          </cell>
          <cell r="C294" t="str">
            <v>000</v>
          </cell>
          <cell r="D294" t="str">
            <v>1</v>
          </cell>
          <cell r="E294" t="str">
            <v>101</v>
          </cell>
          <cell r="F294" t="str">
            <v>N000</v>
          </cell>
          <cell r="G294" t="str">
            <v>200</v>
          </cell>
          <cell r="H294" t="str">
            <v>1103</v>
          </cell>
          <cell r="I294" t="str">
            <v>CF04810</v>
          </cell>
          <cell r="J294" t="str">
            <v>27ZB</v>
          </cell>
          <cell r="K294" t="str">
            <v>2</v>
          </cell>
          <cell r="L294">
            <v>3</v>
          </cell>
          <cell r="M294">
            <v>0</v>
          </cell>
          <cell r="N294">
            <v>3008.65</v>
          </cell>
          <cell r="O294" t="str">
            <v>M</v>
          </cell>
          <cell r="P294" t="str">
            <v>00000000</v>
          </cell>
          <cell r="Q294">
            <v>857</v>
          </cell>
          <cell r="R294">
            <v>434.58</v>
          </cell>
          <cell r="S294">
            <v>83.57</v>
          </cell>
          <cell r="T294">
            <v>383.6</v>
          </cell>
          <cell r="U294">
            <v>150.43</v>
          </cell>
          <cell r="V294">
            <v>69.59</v>
          </cell>
          <cell r="W294">
            <v>60.17</v>
          </cell>
          <cell r="X294">
            <v>45.33</v>
          </cell>
          <cell r="Y294">
            <v>0</v>
          </cell>
          <cell r="Z294">
            <v>93.64</v>
          </cell>
          <cell r="AA294">
            <v>77</v>
          </cell>
          <cell r="AB294">
            <v>96</v>
          </cell>
          <cell r="AC294">
            <v>80</v>
          </cell>
          <cell r="AD294">
            <v>13.49</v>
          </cell>
          <cell r="AE294">
            <v>0</v>
          </cell>
          <cell r="AF294">
            <v>0</v>
          </cell>
          <cell r="AG294">
            <v>0</v>
          </cell>
          <cell r="AH294">
            <v>0</v>
          </cell>
          <cell r="AI294">
            <v>0</v>
          </cell>
          <cell r="AJ294">
            <v>0</v>
          </cell>
          <cell r="AK294">
            <v>0</v>
          </cell>
          <cell r="AL294">
            <v>0</v>
          </cell>
          <cell r="AM294">
            <v>0</v>
          </cell>
          <cell r="AN294">
            <v>0</v>
          </cell>
          <cell r="AY294">
            <v>196309.8</v>
          </cell>
        </row>
        <row r="295">
          <cell r="A295">
            <v>2</v>
          </cell>
          <cell r="B295" t="str">
            <v>12</v>
          </cell>
          <cell r="C295" t="str">
            <v>000</v>
          </cell>
          <cell r="D295" t="str">
            <v>1</v>
          </cell>
          <cell r="E295" t="str">
            <v>101</v>
          </cell>
          <cell r="F295" t="str">
            <v>N000</v>
          </cell>
          <cell r="G295" t="str">
            <v>200</v>
          </cell>
          <cell r="H295" t="str">
            <v>1103</v>
          </cell>
          <cell r="I295" t="str">
            <v>CF07805</v>
          </cell>
          <cell r="J295" t="str">
            <v>24</v>
          </cell>
          <cell r="K295" t="str">
            <v>2</v>
          </cell>
          <cell r="L295">
            <v>2</v>
          </cell>
          <cell r="M295">
            <v>0</v>
          </cell>
          <cell r="N295">
            <v>2479.75</v>
          </cell>
          <cell r="O295" t="str">
            <v>M</v>
          </cell>
          <cell r="P295" t="str">
            <v>00000000</v>
          </cell>
          <cell r="Q295">
            <v>0</v>
          </cell>
          <cell r="R295">
            <v>358.19</v>
          </cell>
          <cell r="S295">
            <v>68.88</v>
          </cell>
          <cell r="T295">
            <v>316.17</v>
          </cell>
          <cell r="U295">
            <v>123.99</v>
          </cell>
          <cell r="V295">
            <v>44.64</v>
          </cell>
          <cell r="W295">
            <v>49.59</v>
          </cell>
          <cell r="X295">
            <v>0</v>
          </cell>
          <cell r="Y295">
            <v>0</v>
          </cell>
          <cell r="Z295">
            <v>63.2</v>
          </cell>
          <cell r="AA295">
            <v>77</v>
          </cell>
          <cell r="AB295">
            <v>96</v>
          </cell>
          <cell r="AC295">
            <v>80</v>
          </cell>
          <cell r="AD295">
            <v>13.49</v>
          </cell>
          <cell r="AE295">
            <v>0</v>
          </cell>
          <cell r="AF295">
            <v>0</v>
          </cell>
          <cell r="AG295">
            <v>0</v>
          </cell>
          <cell r="AH295">
            <v>0</v>
          </cell>
          <cell r="AI295">
            <v>0</v>
          </cell>
          <cell r="AJ295">
            <v>0</v>
          </cell>
          <cell r="AK295">
            <v>0</v>
          </cell>
          <cell r="AL295">
            <v>0</v>
          </cell>
          <cell r="AM295">
            <v>0</v>
          </cell>
          <cell r="AN295">
            <v>0</v>
          </cell>
          <cell r="AY295">
            <v>90501.6</v>
          </cell>
        </row>
        <row r="296">
          <cell r="A296">
            <v>2</v>
          </cell>
          <cell r="B296" t="str">
            <v>12</v>
          </cell>
          <cell r="C296" t="str">
            <v>000</v>
          </cell>
          <cell r="D296" t="str">
            <v>1</v>
          </cell>
          <cell r="E296" t="str">
            <v>420</v>
          </cell>
          <cell r="F296" t="str">
            <v>N000</v>
          </cell>
          <cell r="G296" t="str">
            <v>200</v>
          </cell>
          <cell r="H296" t="str">
            <v>1103</v>
          </cell>
          <cell r="I296" t="str">
            <v>CF08822</v>
          </cell>
          <cell r="J296" t="str">
            <v>23</v>
          </cell>
          <cell r="K296" t="str">
            <v>2</v>
          </cell>
          <cell r="L296">
            <v>1</v>
          </cell>
          <cell r="M296">
            <v>0</v>
          </cell>
          <cell r="N296">
            <v>2451.25</v>
          </cell>
          <cell r="O296" t="str">
            <v>M</v>
          </cell>
          <cell r="P296" t="str">
            <v>00000000</v>
          </cell>
          <cell r="Q296">
            <v>0</v>
          </cell>
          <cell r="R296">
            <v>354.07</v>
          </cell>
          <cell r="S296">
            <v>68.09</v>
          </cell>
          <cell r="T296">
            <v>312.52999999999997</v>
          </cell>
          <cell r="U296">
            <v>122.56</v>
          </cell>
          <cell r="V296">
            <v>44.12</v>
          </cell>
          <cell r="W296">
            <v>49.02</v>
          </cell>
          <cell r="X296">
            <v>0</v>
          </cell>
          <cell r="Y296">
            <v>0</v>
          </cell>
          <cell r="Z296">
            <v>62.53</v>
          </cell>
          <cell r="AA296">
            <v>77</v>
          </cell>
          <cell r="AB296">
            <v>96</v>
          </cell>
          <cell r="AC296">
            <v>80</v>
          </cell>
          <cell r="AD296">
            <v>13.49</v>
          </cell>
          <cell r="AE296">
            <v>0</v>
          </cell>
          <cell r="AF296">
            <v>0</v>
          </cell>
          <cell r="AG296">
            <v>0</v>
          </cell>
          <cell r="AH296">
            <v>0</v>
          </cell>
          <cell r="AI296">
            <v>0</v>
          </cell>
          <cell r="AJ296">
            <v>0</v>
          </cell>
          <cell r="AK296">
            <v>0</v>
          </cell>
          <cell r="AL296">
            <v>0</v>
          </cell>
          <cell r="AM296">
            <v>0</v>
          </cell>
          <cell r="AN296">
            <v>0</v>
          </cell>
          <cell r="AY296">
            <v>44767.92</v>
          </cell>
        </row>
        <row r="297">
          <cell r="A297">
            <v>2</v>
          </cell>
          <cell r="B297" t="str">
            <v>12</v>
          </cell>
          <cell r="C297" t="str">
            <v>000</v>
          </cell>
          <cell r="D297" t="str">
            <v>1</v>
          </cell>
          <cell r="E297" t="str">
            <v>101</v>
          </cell>
          <cell r="F297" t="str">
            <v>N000</v>
          </cell>
          <cell r="G297" t="str">
            <v>200</v>
          </cell>
          <cell r="H297" t="str">
            <v>1103</v>
          </cell>
          <cell r="I297" t="str">
            <v>CF21807</v>
          </cell>
          <cell r="J297" t="str">
            <v>26</v>
          </cell>
          <cell r="K297" t="str">
            <v>2</v>
          </cell>
          <cell r="L297">
            <v>1</v>
          </cell>
          <cell r="M297">
            <v>0</v>
          </cell>
          <cell r="N297">
            <v>2692.2</v>
          </cell>
          <cell r="O297" t="str">
            <v>M</v>
          </cell>
          <cell r="P297" t="str">
            <v>00000000</v>
          </cell>
          <cell r="Q297">
            <v>0</v>
          </cell>
          <cell r="R297">
            <v>388.87</v>
          </cell>
          <cell r="S297">
            <v>74.78</v>
          </cell>
          <cell r="T297">
            <v>343.26</v>
          </cell>
          <cell r="U297">
            <v>134.61000000000001</v>
          </cell>
          <cell r="V297">
            <v>48.46</v>
          </cell>
          <cell r="W297">
            <v>53.84</v>
          </cell>
          <cell r="X297">
            <v>0</v>
          </cell>
          <cell r="Y297">
            <v>0</v>
          </cell>
          <cell r="Z297">
            <v>68.180000000000007</v>
          </cell>
          <cell r="AA297">
            <v>77</v>
          </cell>
          <cell r="AB297">
            <v>96</v>
          </cell>
          <cell r="AC297">
            <v>80</v>
          </cell>
          <cell r="AD297">
            <v>13.49</v>
          </cell>
          <cell r="AE297">
            <v>0</v>
          </cell>
          <cell r="AF297">
            <v>0</v>
          </cell>
          <cell r="AG297">
            <v>0</v>
          </cell>
          <cell r="AH297">
            <v>0</v>
          </cell>
          <cell r="AI297">
            <v>0</v>
          </cell>
          <cell r="AJ297">
            <v>0</v>
          </cell>
          <cell r="AK297">
            <v>0</v>
          </cell>
          <cell r="AL297">
            <v>0</v>
          </cell>
          <cell r="AM297">
            <v>0</v>
          </cell>
          <cell r="AN297">
            <v>0</v>
          </cell>
          <cell r="AY297">
            <v>48848.28</v>
          </cell>
        </row>
        <row r="298">
          <cell r="A298">
            <v>2</v>
          </cell>
          <cell r="B298" t="str">
            <v>12</v>
          </cell>
          <cell r="C298" t="str">
            <v>000</v>
          </cell>
          <cell r="D298" t="str">
            <v>1</v>
          </cell>
          <cell r="E298" t="str">
            <v>420</v>
          </cell>
          <cell r="F298" t="str">
            <v>N000</v>
          </cell>
          <cell r="G298" t="str">
            <v>200</v>
          </cell>
          <cell r="H298" t="str">
            <v>1103</v>
          </cell>
          <cell r="I298" t="str">
            <v>CF21807</v>
          </cell>
          <cell r="J298" t="str">
            <v>26</v>
          </cell>
          <cell r="K298" t="str">
            <v>2</v>
          </cell>
          <cell r="L298">
            <v>1</v>
          </cell>
          <cell r="M298">
            <v>0</v>
          </cell>
          <cell r="N298">
            <v>2692.2</v>
          </cell>
          <cell r="O298" t="str">
            <v>M</v>
          </cell>
          <cell r="P298" t="str">
            <v>00000000</v>
          </cell>
          <cell r="Q298">
            <v>0</v>
          </cell>
          <cell r="R298">
            <v>388.87</v>
          </cell>
          <cell r="S298">
            <v>74.78</v>
          </cell>
          <cell r="T298">
            <v>343.26</v>
          </cell>
          <cell r="U298">
            <v>134.61000000000001</v>
          </cell>
          <cell r="V298">
            <v>48.46</v>
          </cell>
          <cell r="W298">
            <v>53.84</v>
          </cell>
          <cell r="X298">
            <v>0</v>
          </cell>
          <cell r="Y298">
            <v>0</v>
          </cell>
          <cell r="Z298">
            <v>68.180000000000007</v>
          </cell>
          <cell r="AA298">
            <v>77</v>
          </cell>
          <cell r="AB298">
            <v>96</v>
          </cell>
          <cell r="AC298">
            <v>80</v>
          </cell>
          <cell r="AD298">
            <v>13.49</v>
          </cell>
          <cell r="AE298">
            <v>0</v>
          </cell>
          <cell r="AF298">
            <v>0</v>
          </cell>
          <cell r="AG298">
            <v>0</v>
          </cell>
          <cell r="AH298">
            <v>0</v>
          </cell>
          <cell r="AI298">
            <v>0</v>
          </cell>
          <cell r="AJ298">
            <v>0</v>
          </cell>
          <cell r="AK298">
            <v>0</v>
          </cell>
          <cell r="AL298">
            <v>0</v>
          </cell>
          <cell r="AM298">
            <v>0</v>
          </cell>
          <cell r="AN298">
            <v>0</v>
          </cell>
          <cell r="AY298">
            <v>48848.28</v>
          </cell>
        </row>
        <row r="299">
          <cell r="A299">
            <v>2</v>
          </cell>
          <cell r="B299" t="str">
            <v>12</v>
          </cell>
          <cell r="C299" t="str">
            <v>000</v>
          </cell>
          <cell r="D299" t="str">
            <v>1</v>
          </cell>
          <cell r="E299" t="str">
            <v>420</v>
          </cell>
          <cell r="F299" t="str">
            <v>N000</v>
          </cell>
          <cell r="G299" t="str">
            <v>200</v>
          </cell>
          <cell r="H299" t="str">
            <v>1103</v>
          </cell>
          <cell r="I299" t="str">
            <v>CF21829</v>
          </cell>
          <cell r="J299" t="str">
            <v>27ZB</v>
          </cell>
          <cell r="K299" t="str">
            <v>2</v>
          </cell>
          <cell r="L299">
            <v>6</v>
          </cell>
          <cell r="M299">
            <v>0</v>
          </cell>
          <cell r="N299">
            <v>3008.65</v>
          </cell>
          <cell r="O299" t="str">
            <v>M</v>
          </cell>
          <cell r="P299" t="str">
            <v>00000000</v>
          </cell>
          <cell r="Q299">
            <v>857</v>
          </cell>
          <cell r="R299">
            <v>434.58</v>
          </cell>
          <cell r="S299">
            <v>83.57</v>
          </cell>
          <cell r="T299">
            <v>383.6</v>
          </cell>
          <cell r="U299">
            <v>150.43</v>
          </cell>
          <cell r="V299">
            <v>69.59</v>
          </cell>
          <cell r="W299">
            <v>60.17</v>
          </cell>
          <cell r="X299">
            <v>0</v>
          </cell>
          <cell r="Y299">
            <v>0</v>
          </cell>
          <cell r="Z299">
            <v>92.74</v>
          </cell>
          <cell r="AA299">
            <v>77</v>
          </cell>
          <cell r="AB299">
            <v>96</v>
          </cell>
          <cell r="AC299">
            <v>80</v>
          </cell>
          <cell r="AD299">
            <v>13.49</v>
          </cell>
          <cell r="AE299">
            <v>0</v>
          </cell>
          <cell r="AF299">
            <v>0</v>
          </cell>
          <cell r="AG299">
            <v>0</v>
          </cell>
          <cell r="AH299">
            <v>0</v>
          </cell>
          <cell r="AI299">
            <v>0</v>
          </cell>
          <cell r="AJ299">
            <v>0</v>
          </cell>
          <cell r="AK299">
            <v>0</v>
          </cell>
          <cell r="AL299">
            <v>0</v>
          </cell>
          <cell r="AM299">
            <v>0</v>
          </cell>
          <cell r="AN299">
            <v>0</v>
          </cell>
          <cell r="AY299">
            <v>389291.04</v>
          </cell>
        </row>
        <row r="300">
          <cell r="A300">
            <v>2</v>
          </cell>
          <cell r="B300" t="str">
            <v>12</v>
          </cell>
          <cell r="C300" t="str">
            <v>000</v>
          </cell>
          <cell r="D300" t="str">
            <v>1</v>
          </cell>
          <cell r="E300" t="str">
            <v>420</v>
          </cell>
          <cell r="F300" t="str">
            <v>N000</v>
          </cell>
          <cell r="G300" t="str">
            <v>200</v>
          </cell>
          <cell r="H300" t="str">
            <v>1103</v>
          </cell>
          <cell r="I300" t="str">
            <v>CF21858</v>
          </cell>
          <cell r="J300" t="str">
            <v>27ZA</v>
          </cell>
          <cell r="K300" t="str">
            <v>2</v>
          </cell>
          <cell r="L300">
            <v>4</v>
          </cell>
          <cell r="M300">
            <v>0</v>
          </cell>
          <cell r="N300">
            <v>2982.9</v>
          </cell>
          <cell r="O300" t="str">
            <v>M</v>
          </cell>
          <cell r="P300" t="str">
            <v>00000000</v>
          </cell>
          <cell r="Q300">
            <v>579.4</v>
          </cell>
          <cell r="R300">
            <v>430.86</v>
          </cell>
          <cell r="S300">
            <v>82.86</v>
          </cell>
          <cell r="T300">
            <v>380.32</v>
          </cell>
          <cell r="U300">
            <v>149.15</v>
          </cell>
          <cell r="V300">
            <v>64.12</v>
          </cell>
          <cell r="W300">
            <v>59.66</v>
          </cell>
          <cell r="X300">
            <v>0</v>
          </cell>
          <cell r="Y300">
            <v>0</v>
          </cell>
          <cell r="Z300">
            <v>86.58</v>
          </cell>
          <cell r="AA300">
            <v>77</v>
          </cell>
          <cell r="AB300">
            <v>96</v>
          </cell>
          <cell r="AC300">
            <v>80</v>
          </cell>
          <cell r="AD300">
            <v>13.49</v>
          </cell>
          <cell r="AE300">
            <v>0</v>
          </cell>
          <cell r="AF300">
            <v>0</v>
          </cell>
          <cell r="AG300">
            <v>0</v>
          </cell>
          <cell r="AH300">
            <v>0</v>
          </cell>
          <cell r="AI300">
            <v>0</v>
          </cell>
          <cell r="AJ300">
            <v>0</v>
          </cell>
          <cell r="AK300">
            <v>0</v>
          </cell>
          <cell r="AL300">
            <v>0</v>
          </cell>
          <cell r="AM300">
            <v>0</v>
          </cell>
          <cell r="AN300">
            <v>0</v>
          </cell>
          <cell r="AY300">
            <v>243952.32</v>
          </cell>
        </row>
        <row r="301">
          <cell r="A301">
            <v>2</v>
          </cell>
          <cell r="B301" t="str">
            <v>12</v>
          </cell>
          <cell r="C301" t="str">
            <v>000</v>
          </cell>
          <cell r="D301" t="str">
            <v>1</v>
          </cell>
          <cell r="E301" t="str">
            <v>101</v>
          </cell>
          <cell r="F301" t="str">
            <v>N000</v>
          </cell>
          <cell r="G301" t="str">
            <v>200</v>
          </cell>
          <cell r="H301" t="str">
            <v>1103</v>
          </cell>
          <cell r="I301" t="str">
            <v>CF21859</v>
          </cell>
          <cell r="J301" t="str">
            <v>27ZB</v>
          </cell>
          <cell r="K301" t="str">
            <v>2</v>
          </cell>
          <cell r="L301">
            <v>4</v>
          </cell>
          <cell r="M301">
            <v>0</v>
          </cell>
          <cell r="N301">
            <v>3008.65</v>
          </cell>
          <cell r="O301" t="str">
            <v>M</v>
          </cell>
          <cell r="P301" t="str">
            <v>00000000</v>
          </cell>
          <cell r="Q301">
            <v>857</v>
          </cell>
          <cell r="R301">
            <v>434.58</v>
          </cell>
          <cell r="S301">
            <v>83.57</v>
          </cell>
          <cell r="T301">
            <v>383.6</v>
          </cell>
          <cell r="U301">
            <v>150.43</v>
          </cell>
          <cell r="V301">
            <v>69.59</v>
          </cell>
          <cell r="W301">
            <v>60.17</v>
          </cell>
          <cell r="X301">
            <v>25.25</v>
          </cell>
          <cell r="Y301">
            <v>0</v>
          </cell>
          <cell r="Z301">
            <v>93.24</v>
          </cell>
          <cell r="AA301">
            <v>77</v>
          </cell>
          <cell r="AB301">
            <v>96</v>
          </cell>
          <cell r="AC301">
            <v>80</v>
          </cell>
          <cell r="AD301">
            <v>13.49</v>
          </cell>
          <cell r="AE301">
            <v>0</v>
          </cell>
          <cell r="AF301">
            <v>0</v>
          </cell>
          <cell r="AG301">
            <v>0</v>
          </cell>
          <cell r="AH301">
            <v>0</v>
          </cell>
          <cell r="AI301">
            <v>0</v>
          </cell>
          <cell r="AJ301">
            <v>0</v>
          </cell>
          <cell r="AK301">
            <v>0</v>
          </cell>
          <cell r="AL301">
            <v>0</v>
          </cell>
          <cell r="AM301">
            <v>0</v>
          </cell>
          <cell r="AN301">
            <v>0</v>
          </cell>
          <cell r="AY301">
            <v>260763.36</v>
          </cell>
        </row>
        <row r="302">
          <cell r="A302">
            <v>2</v>
          </cell>
          <cell r="B302" t="str">
            <v>12</v>
          </cell>
          <cell r="C302" t="str">
            <v>000</v>
          </cell>
          <cell r="D302" t="str">
            <v>1</v>
          </cell>
          <cell r="E302" t="str">
            <v>420</v>
          </cell>
          <cell r="F302" t="str">
            <v>N000</v>
          </cell>
          <cell r="G302" t="str">
            <v>200</v>
          </cell>
          <cell r="H302" t="str">
            <v>1103</v>
          </cell>
          <cell r="I302" t="str">
            <v>CF21859</v>
          </cell>
          <cell r="J302" t="str">
            <v>27ZB</v>
          </cell>
          <cell r="K302" t="str">
            <v>2</v>
          </cell>
          <cell r="L302">
            <v>1</v>
          </cell>
          <cell r="M302">
            <v>0</v>
          </cell>
          <cell r="N302">
            <v>3008.65</v>
          </cell>
          <cell r="O302" t="str">
            <v>M</v>
          </cell>
          <cell r="P302" t="str">
            <v>00000000</v>
          </cell>
          <cell r="Q302">
            <v>857</v>
          </cell>
          <cell r="R302">
            <v>434.58</v>
          </cell>
          <cell r="S302">
            <v>83.57</v>
          </cell>
          <cell r="T302">
            <v>383.6</v>
          </cell>
          <cell r="U302">
            <v>150.43</v>
          </cell>
          <cell r="V302">
            <v>69.59</v>
          </cell>
          <cell r="W302">
            <v>60.17</v>
          </cell>
          <cell r="X302">
            <v>0</v>
          </cell>
          <cell r="Y302">
            <v>0</v>
          </cell>
          <cell r="Z302">
            <v>92.74</v>
          </cell>
          <cell r="AA302">
            <v>77</v>
          </cell>
          <cell r="AB302">
            <v>96</v>
          </cell>
          <cell r="AC302">
            <v>80</v>
          </cell>
          <cell r="AD302">
            <v>13.49</v>
          </cell>
          <cell r="AE302">
            <v>0</v>
          </cell>
          <cell r="AF302">
            <v>0</v>
          </cell>
          <cell r="AG302">
            <v>0</v>
          </cell>
          <cell r="AH302">
            <v>0</v>
          </cell>
          <cell r="AI302">
            <v>0</v>
          </cell>
          <cell r="AJ302">
            <v>0</v>
          </cell>
          <cell r="AK302">
            <v>0</v>
          </cell>
          <cell r="AL302">
            <v>0</v>
          </cell>
          <cell r="AM302">
            <v>0</v>
          </cell>
          <cell r="AN302">
            <v>0</v>
          </cell>
          <cell r="AY302">
            <v>64881.84</v>
          </cell>
        </row>
        <row r="303">
          <cell r="A303">
            <v>2</v>
          </cell>
          <cell r="B303" t="str">
            <v>12</v>
          </cell>
          <cell r="C303" t="str">
            <v>000</v>
          </cell>
          <cell r="D303" t="str">
            <v>1</v>
          </cell>
          <cell r="E303" t="str">
            <v>101</v>
          </cell>
          <cell r="F303" t="str">
            <v>N000</v>
          </cell>
          <cell r="G303" t="str">
            <v>200</v>
          </cell>
          <cell r="H303" t="str">
            <v>1103</v>
          </cell>
          <cell r="I303" t="str">
            <v>CF21864</v>
          </cell>
          <cell r="J303" t="str">
            <v>27C</v>
          </cell>
          <cell r="K303" t="str">
            <v>1</v>
          </cell>
          <cell r="L303">
            <v>33</v>
          </cell>
          <cell r="M303">
            <v>0</v>
          </cell>
          <cell r="N303">
            <v>3268.2</v>
          </cell>
          <cell r="O303" t="str">
            <v>M</v>
          </cell>
          <cell r="P303" t="str">
            <v>00000000</v>
          </cell>
          <cell r="Q303">
            <v>4783.05</v>
          </cell>
          <cell r="R303">
            <v>472.07</v>
          </cell>
          <cell r="S303">
            <v>90.78</v>
          </cell>
          <cell r="T303">
            <v>416.7</v>
          </cell>
          <cell r="U303">
            <v>163.41</v>
          </cell>
          <cell r="V303">
            <v>144.91999999999999</v>
          </cell>
          <cell r="W303">
            <v>65.36</v>
          </cell>
          <cell r="X303">
            <v>52.45</v>
          </cell>
          <cell r="Y303">
            <v>0</v>
          </cell>
          <cell r="Z303">
            <v>174.87</v>
          </cell>
          <cell r="AA303">
            <v>77</v>
          </cell>
          <cell r="AB303">
            <v>0</v>
          </cell>
          <cell r="AC303">
            <v>0</v>
          </cell>
          <cell r="AD303">
            <v>13.49</v>
          </cell>
          <cell r="AE303">
            <v>0</v>
          </cell>
          <cell r="AF303">
            <v>0</v>
          </cell>
          <cell r="AG303">
            <v>0</v>
          </cell>
          <cell r="AH303">
            <v>0</v>
          </cell>
          <cell r="AI303">
            <v>0</v>
          </cell>
          <cell r="AJ303">
            <v>0</v>
          </cell>
          <cell r="AK303">
            <v>0</v>
          </cell>
          <cell r="AL303">
            <v>0</v>
          </cell>
          <cell r="AM303">
            <v>0</v>
          </cell>
          <cell r="AN303">
            <v>0</v>
          </cell>
          <cell r="AY303">
            <v>3850030.8</v>
          </cell>
        </row>
        <row r="304">
          <cell r="A304">
            <v>2</v>
          </cell>
          <cell r="B304" t="str">
            <v>12</v>
          </cell>
          <cell r="C304" t="str">
            <v>000</v>
          </cell>
          <cell r="D304" t="str">
            <v>1</v>
          </cell>
          <cell r="E304" t="str">
            <v>420</v>
          </cell>
          <cell r="F304" t="str">
            <v>N000</v>
          </cell>
          <cell r="G304" t="str">
            <v>200</v>
          </cell>
          <cell r="H304" t="str">
            <v>1103</v>
          </cell>
          <cell r="I304" t="str">
            <v>CF21864</v>
          </cell>
          <cell r="J304" t="str">
            <v>27C</v>
          </cell>
          <cell r="K304" t="str">
            <v>1</v>
          </cell>
          <cell r="L304">
            <v>16</v>
          </cell>
          <cell r="M304">
            <v>0</v>
          </cell>
          <cell r="N304">
            <v>3268.2</v>
          </cell>
          <cell r="O304" t="str">
            <v>M</v>
          </cell>
          <cell r="P304" t="str">
            <v>00000000</v>
          </cell>
          <cell r="Q304">
            <v>4783.05</v>
          </cell>
          <cell r="R304">
            <v>472.07</v>
          </cell>
          <cell r="S304">
            <v>90.78</v>
          </cell>
          <cell r="T304">
            <v>416.7</v>
          </cell>
          <cell r="U304">
            <v>163.41</v>
          </cell>
          <cell r="V304">
            <v>144.91999999999999</v>
          </cell>
          <cell r="W304">
            <v>65.36</v>
          </cell>
          <cell r="X304">
            <v>0</v>
          </cell>
          <cell r="Y304">
            <v>0</v>
          </cell>
          <cell r="Z304">
            <v>173.82</v>
          </cell>
          <cell r="AA304">
            <v>77</v>
          </cell>
          <cell r="AB304">
            <v>0</v>
          </cell>
          <cell r="AC304">
            <v>0</v>
          </cell>
          <cell r="AD304">
            <v>13.49</v>
          </cell>
          <cell r="AE304">
            <v>0</v>
          </cell>
          <cell r="AF304">
            <v>0</v>
          </cell>
          <cell r="AG304">
            <v>0</v>
          </cell>
          <cell r="AH304">
            <v>0</v>
          </cell>
          <cell r="AI304">
            <v>0</v>
          </cell>
          <cell r="AJ304">
            <v>0</v>
          </cell>
          <cell r="AK304">
            <v>0</v>
          </cell>
          <cell r="AL304">
            <v>0</v>
          </cell>
          <cell r="AM304">
            <v>0</v>
          </cell>
          <cell r="AN304">
            <v>0</v>
          </cell>
          <cell r="AY304">
            <v>1856409.6000000001</v>
          </cell>
        </row>
        <row r="305">
          <cell r="A305">
            <v>2</v>
          </cell>
          <cell r="B305" t="str">
            <v>12</v>
          </cell>
          <cell r="C305" t="str">
            <v>000</v>
          </cell>
          <cell r="D305" t="str">
            <v>1</v>
          </cell>
          <cell r="E305" t="str">
            <v>101</v>
          </cell>
          <cell r="F305" t="str">
            <v>N000</v>
          </cell>
          <cell r="G305" t="str">
            <v>200</v>
          </cell>
          <cell r="H305" t="str">
            <v>1103</v>
          </cell>
          <cell r="I305" t="str">
            <v>CF21865</v>
          </cell>
          <cell r="J305" t="str">
            <v>27B</v>
          </cell>
          <cell r="K305" t="str">
            <v>1</v>
          </cell>
          <cell r="L305">
            <v>1</v>
          </cell>
          <cell r="M305">
            <v>0</v>
          </cell>
          <cell r="N305">
            <v>3222.2</v>
          </cell>
          <cell r="O305" t="str">
            <v>M</v>
          </cell>
          <cell r="P305" t="str">
            <v>00000000</v>
          </cell>
          <cell r="Q305">
            <v>3558.85</v>
          </cell>
          <cell r="R305">
            <v>465.43</v>
          </cell>
          <cell r="S305">
            <v>89.51</v>
          </cell>
          <cell r="T305">
            <v>410.83</v>
          </cell>
          <cell r="U305">
            <v>161.11000000000001</v>
          </cell>
          <cell r="V305">
            <v>122.06</v>
          </cell>
          <cell r="W305">
            <v>64.44</v>
          </cell>
          <cell r="X305">
            <v>55</v>
          </cell>
          <cell r="Y305">
            <v>0</v>
          </cell>
          <cell r="Z305">
            <v>149.36000000000001</v>
          </cell>
          <cell r="AA305">
            <v>77</v>
          </cell>
          <cell r="AB305">
            <v>0</v>
          </cell>
          <cell r="AC305">
            <v>0</v>
          </cell>
          <cell r="AD305">
            <v>13.49</v>
          </cell>
          <cell r="AE305">
            <v>0</v>
          </cell>
          <cell r="AF305">
            <v>0</v>
          </cell>
          <cell r="AG305">
            <v>0</v>
          </cell>
          <cell r="AH305">
            <v>0</v>
          </cell>
          <cell r="AI305">
            <v>0</v>
          </cell>
          <cell r="AJ305">
            <v>0</v>
          </cell>
          <cell r="AK305">
            <v>0</v>
          </cell>
          <cell r="AL305">
            <v>0</v>
          </cell>
          <cell r="AM305">
            <v>0</v>
          </cell>
          <cell r="AN305">
            <v>0</v>
          </cell>
          <cell r="AY305">
            <v>100671.36</v>
          </cell>
        </row>
        <row r="306">
          <cell r="A306">
            <v>2</v>
          </cell>
          <cell r="B306" t="str">
            <v>12</v>
          </cell>
          <cell r="C306" t="str">
            <v>000</v>
          </cell>
          <cell r="D306" t="str">
            <v>1</v>
          </cell>
          <cell r="E306" t="str">
            <v>420</v>
          </cell>
          <cell r="F306" t="str">
            <v>N000</v>
          </cell>
          <cell r="G306" t="str">
            <v>200</v>
          </cell>
          <cell r="H306" t="str">
            <v>1103</v>
          </cell>
          <cell r="I306" t="str">
            <v>CF21865</v>
          </cell>
          <cell r="J306" t="str">
            <v>27B</v>
          </cell>
          <cell r="K306" t="str">
            <v>1</v>
          </cell>
          <cell r="L306">
            <v>2</v>
          </cell>
          <cell r="M306">
            <v>0</v>
          </cell>
          <cell r="N306">
            <v>3222.2</v>
          </cell>
          <cell r="O306" t="str">
            <v>M</v>
          </cell>
          <cell r="P306" t="str">
            <v>00000000</v>
          </cell>
          <cell r="Q306">
            <v>3558.85</v>
          </cell>
          <cell r="R306">
            <v>465.43</v>
          </cell>
          <cell r="S306">
            <v>89.51</v>
          </cell>
          <cell r="T306">
            <v>410.83</v>
          </cell>
          <cell r="U306">
            <v>161.11000000000001</v>
          </cell>
          <cell r="V306">
            <v>122.06</v>
          </cell>
          <cell r="W306">
            <v>64.44</v>
          </cell>
          <cell r="X306">
            <v>0</v>
          </cell>
          <cell r="Y306">
            <v>0</v>
          </cell>
          <cell r="Z306">
            <v>148.26</v>
          </cell>
          <cell r="AA306">
            <v>77</v>
          </cell>
          <cell r="AB306">
            <v>0</v>
          </cell>
          <cell r="AC306">
            <v>0</v>
          </cell>
          <cell r="AD306">
            <v>13.49</v>
          </cell>
          <cell r="AE306">
            <v>0</v>
          </cell>
          <cell r="AF306">
            <v>0</v>
          </cell>
          <cell r="AG306">
            <v>0</v>
          </cell>
          <cell r="AH306">
            <v>0</v>
          </cell>
          <cell r="AI306">
            <v>0</v>
          </cell>
          <cell r="AJ306">
            <v>0</v>
          </cell>
          <cell r="AK306">
            <v>0</v>
          </cell>
          <cell r="AL306">
            <v>0</v>
          </cell>
          <cell r="AM306">
            <v>0</v>
          </cell>
          <cell r="AN306">
            <v>0</v>
          </cell>
          <cell r="AY306">
            <v>199996.32</v>
          </cell>
        </row>
        <row r="307">
          <cell r="A307">
            <v>2</v>
          </cell>
          <cell r="B307" t="str">
            <v>12</v>
          </cell>
          <cell r="C307" t="str">
            <v>000</v>
          </cell>
          <cell r="D307" t="str">
            <v>1</v>
          </cell>
          <cell r="E307" t="str">
            <v>420</v>
          </cell>
          <cell r="F307" t="str">
            <v>N000</v>
          </cell>
          <cell r="G307" t="str">
            <v>200</v>
          </cell>
          <cell r="H307" t="str">
            <v>1103</v>
          </cell>
          <cell r="I307" t="str">
            <v>CF21868</v>
          </cell>
          <cell r="J307" t="str">
            <v>27A</v>
          </cell>
          <cell r="K307" t="str">
            <v>1</v>
          </cell>
          <cell r="L307">
            <v>6</v>
          </cell>
          <cell r="M307">
            <v>0</v>
          </cell>
          <cell r="N307">
            <v>3185.4</v>
          </cell>
          <cell r="O307" t="str">
            <v>M</v>
          </cell>
          <cell r="P307" t="str">
            <v>00000000</v>
          </cell>
          <cell r="Q307">
            <v>2791.7</v>
          </cell>
          <cell r="R307">
            <v>460.11</v>
          </cell>
          <cell r="S307">
            <v>88.48</v>
          </cell>
          <cell r="T307">
            <v>406.14</v>
          </cell>
          <cell r="U307">
            <v>159.27000000000001</v>
          </cell>
          <cell r="V307">
            <v>107.59</v>
          </cell>
          <cell r="W307">
            <v>63.71</v>
          </cell>
          <cell r="X307">
            <v>0</v>
          </cell>
          <cell r="Y307">
            <v>0</v>
          </cell>
          <cell r="Z307">
            <v>132.05000000000001</v>
          </cell>
          <cell r="AA307">
            <v>77</v>
          </cell>
          <cell r="AB307">
            <v>0</v>
          </cell>
          <cell r="AC307">
            <v>0</v>
          </cell>
          <cell r="AD307">
            <v>13.49</v>
          </cell>
          <cell r="AE307">
            <v>0</v>
          </cell>
          <cell r="AF307">
            <v>0</v>
          </cell>
          <cell r="AG307">
            <v>0</v>
          </cell>
          <cell r="AH307">
            <v>0</v>
          </cell>
          <cell r="AI307">
            <v>0</v>
          </cell>
          <cell r="AJ307">
            <v>0</v>
          </cell>
          <cell r="AK307">
            <v>0</v>
          </cell>
          <cell r="AL307">
            <v>0</v>
          </cell>
          <cell r="AM307">
            <v>0</v>
          </cell>
          <cell r="AN307">
            <v>0</v>
          </cell>
          <cell r="AY307">
            <v>538915.68000000005</v>
          </cell>
        </row>
        <row r="308">
          <cell r="A308">
            <v>2</v>
          </cell>
          <cell r="B308" t="str">
            <v>12</v>
          </cell>
          <cell r="C308" t="str">
            <v>000</v>
          </cell>
          <cell r="D308" t="str">
            <v>1</v>
          </cell>
          <cell r="E308" t="str">
            <v>420</v>
          </cell>
          <cell r="F308" t="str">
            <v>N000</v>
          </cell>
          <cell r="G308" t="str">
            <v>200</v>
          </cell>
          <cell r="H308" t="str">
            <v>1103</v>
          </cell>
          <cell r="I308" t="str">
            <v>CF21870</v>
          </cell>
          <cell r="J308" t="str">
            <v>27C</v>
          </cell>
          <cell r="K308" t="str">
            <v>1</v>
          </cell>
          <cell r="L308">
            <v>1</v>
          </cell>
          <cell r="M308">
            <v>0</v>
          </cell>
          <cell r="N308">
            <v>3268.2</v>
          </cell>
          <cell r="O308" t="str">
            <v>M</v>
          </cell>
          <cell r="P308" t="str">
            <v>00000000</v>
          </cell>
          <cell r="Q308">
            <v>4783.05</v>
          </cell>
          <cell r="R308">
            <v>472.07</v>
          </cell>
          <cell r="S308">
            <v>90.78</v>
          </cell>
          <cell r="T308">
            <v>416.7</v>
          </cell>
          <cell r="U308">
            <v>163.41</v>
          </cell>
          <cell r="V308">
            <v>144.91999999999999</v>
          </cell>
          <cell r="W308">
            <v>65.36</v>
          </cell>
          <cell r="X308">
            <v>0</v>
          </cell>
          <cell r="Y308">
            <v>0</v>
          </cell>
          <cell r="Z308">
            <v>173.82</v>
          </cell>
          <cell r="AA308">
            <v>77</v>
          </cell>
          <cell r="AB308">
            <v>0</v>
          </cell>
          <cell r="AC308">
            <v>0</v>
          </cell>
          <cell r="AD308">
            <v>13.49</v>
          </cell>
          <cell r="AE308">
            <v>0</v>
          </cell>
          <cell r="AF308">
            <v>0</v>
          </cell>
          <cell r="AG308">
            <v>0</v>
          </cell>
          <cell r="AH308">
            <v>0</v>
          </cell>
          <cell r="AI308">
            <v>0</v>
          </cell>
          <cell r="AJ308">
            <v>0</v>
          </cell>
          <cell r="AK308">
            <v>0</v>
          </cell>
          <cell r="AL308">
            <v>0</v>
          </cell>
          <cell r="AM308">
            <v>0</v>
          </cell>
          <cell r="AN308">
            <v>0</v>
          </cell>
          <cell r="AY308">
            <v>116025.60000000001</v>
          </cell>
        </row>
        <row r="309">
          <cell r="A309">
            <v>2</v>
          </cell>
          <cell r="B309" t="str">
            <v>12</v>
          </cell>
          <cell r="C309" t="str">
            <v>000</v>
          </cell>
          <cell r="D309" t="str">
            <v>1</v>
          </cell>
          <cell r="E309" t="str">
            <v>101</v>
          </cell>
          <cell r="F309" t="str">
            <v>N000</v>
          </cell>
          <cell r="G309" t="str">
            <v>200</v>
          </cell>
          <cell r="H309" t="str">
            <v>1103</v>
          </cell>
          <cell r="I309" t="str">
            <v>CF33834</v>
          </cell>
          <cell r="J309" t="str">
            <v>27</v>
          </cell>
          <cell r="K309" t="str">
            <v>2</v>
          </cell>
          <cell r="L309">
            <v>2</v>
          </cell>
          <cell r="M309">
            <v>0</v>
          </cell>
          <cell r="N309">
            <v>2817.8</v>
          </cell>
          <cell r="O309" t="str">
            <v>M</v>
          </cell>
          <cell r="P309" t="str">
            <v>00000000</v>
          </cell>
          <cell r="Q309">
            <v>0</v>
          </cell>
          <cell r="R309">
            <v>407.02</v>
          </cell>
          <cell r="S309">
            <v>78.27</v>
          </cell>
          <cell r="T309">
            <v>359.27</v>
          </cell>
          <cell r="U309">
            <v>140.88999999999999</v>
          </cell>
          <cell r="V309">
            <v>50.72</v>
          </cell>
          <cell r="W309">
            <v>56.36</v>
          </cell>
          <cell r="X309">
            <v>109</v>
          </cell>
          <cell r="Y309">
            <v>0</v>
          </cell>
          <cell r="Z309">
            <v>73.3</v>
          </cell>
          <cell r="AA309">
            <v>77</v>
          </cell>
          <cell r="AB309">
            <v>96</v>
          </cell>
          <cell r="AC309">
            <v>80</v>
          </cell>
          <cell r="AD309">
            <v>13.49</v>
          </cell>
          <cell r="AE309">
            <v>0</v>
          </cell>
          <cell r="AF309">
            <v>0</v>
          </cell>
          <cell r="AG309">
            <v>0</v>
          </cell>
          <cell r="AH309">
            <v>0</v>
          </cell>
          <cell r="AI309">
            <v>0</v>
          </cell>
          <cell r="AJ309">
            <v>0</v>
          </cell>
          <cell r="AK309">
            <v>0</v>
          </cell>
          <cell r="AL309">
            <v>0</v>
          </cell>
          <cell r="AM309">
            <v>0</v>
          </cell>
          <cell r="AN309">
            <v>0</v>
          </cell>
          <cell r="AY309">
            <v>104618.88</v>
          </cell>
        </row>
        <row r="310">
          <cell r="A310">
            <v>2</v>
          </cell>
          <cell r="B310" t="str">
            <v>12</v>
          </cell>
          <cell r="C310" t="str">
            <v>000</v>
          </cell>
          <cell r="D310" t="str">
            <v>1</v>
          </cell>
          <cell r="E310" t="str">
            <v>420</v>
          </cell>
          <cell r="F310" t="str">
            <v>N000</v>
          </cell>
          <cell r="G310" t="str">
            <v>200</v>
          </cell>
          <cell r="H310" t="str">
            <v>1103</v>
          </cell>
          <cell r="I310" t="str">
            <v>CF33834</v>
          </cell>
          <cell r="J310" t="str">
            <v>27</v>
          </cell>
          <cell r="K310" t="str">
            <v>2</v>
          </cell>
          <cell r="L310">
            <v>8</v>
          </cell>
          <cell r="M310">
            <v>0</v>
          </cell>
          <cell r="N310">
            <v>2817.8</v>
          </cell>
          <cell r="O310" t="str">
            <v>M</v>
          </cell>
          <cell r="P310" t="str">
            <v>00000000</v>
          </cell>
          <cell r="Q310">
            <v>0</v>
          </cell>
          <cell r="R310">
            <v>407.02</v>
          </cell>
          <cell r="S310">
            <v>78.27</v>
          </cell>
          <cell r="T310">
            <v>359.27</v>
          </cell>
          <cell r="U310">
            <v>140.88999999999999</v>
          </cell>
          <cell r="V310">
            <v>50.72</v>
          </cell>
          <cell r="W310">
            <v>56.36</v>
          </cell>
          <cell r="X310">
            <v>20.5</v>
          </cell>
          <cell r="Y310">
            <v>0</v>
          </cell>
          <cell r="Z310">
            <v>71.53</v>
          </cell>
          <cell r="AA310">
            <v>77</v>
          </cell>
          <cell r="AB310">
            <v>96</v>
          </cell>
          <cell r="AC310">
            <v>80</v>
          </cell>
          <cell r="AD310">
            <v>13.49</v>
          </cell>
          <cell r="AE310">
            <v>0</v>
          </cell>
          <cell r="AF310">
            <v>0</v>
          </cell>
          <cell r="AG310">
            <v>0</v>
          </cell>
          <cell r="AH310">
            <v>0</v>
          </cell>
          <cell r="AI310">
            <v>0</v>
          </cell>
          <cell r="AJ310">
            <v>0</v>
          </cell>
          <cell r="AK310">
            <v>0</v>
          </cell>
          <cell r="AL310">
            <v>0</v>
          </cell>
          <cell r="AM310">
            <v>0</v>
          </cell>
          <cell r="AN310">
            <v>0</v>
          </cell>
          <cell r="AY310">
            <v>409809.6</v>
          </cell>
        </row>
        <row r="311">
          <cell r="A311">
            <v>2</v>
          </cell>
          <cell r="B311" t="str">
            <v>12</v>
          </cell>
          <cell r="C311" t="str">
            <v>000</v>
          </cell>
          <cell r="D311" t="str">
            <v>1</v>
          </cell>
          <cell r="E311" t="str">
            <v>101</v>
          </cell>
          <cell r="F311" t="str">
            <v>N000</v>
          </cell>
          <cell r="G311" t="str">
            <v>200</v>
          </cell>
          <cell r="H311" t="str">
            <v>1103</v>
          </cell>
          <cell r="I311" t="str">
            <v>CF33892</v>
          </cell>
          <cell r="J311" t="str">
            <v>27ZA</v>
          </cell>
          <cell r="K311" t="str">
            <v>2</v>
          </cell>
          <cell r="L311">
            <v>27</v>
          </cell>
          <cell r="M311">
            <v>0</v>
          </cell>
          <cell r="N311">
            <v>2982.9</v>
          </cell>
          <cell r="O311" t="str">
            <v>M</v>
          </cell>
          <cell r="P311" t="str">
            <v>00000000</v>
          </cell>
          <cell r="Q311">
            <v>579.4</v>
          </cell>
          <cell r="R311">
            <v>430.86</v>
          </cell>
          <cell r="S311">
            <v>82.86</v>
          </cell>
          <cell r="T311">
            <v>380.32</v>
          </cell>
          <cell r="U311">
            <v>149.15</v>
          </cell>
          <cell r="V311">
            <v>64.12</v>
          </cell>
          <cell r="W311">
            <v>59.66</v>
          </cell>
          <cell r="X311">
            <v>96</v>
          </cell>
          <cell r="Y311">
            <v>0</v>
          </cell>
          <cell r="Z311">
            <v>88.5</v>
          </cell>
          <cell r="AA311">
            <v>77</v>
          </cell>
          <cell r="AB311">
            <v>96</v>
          </cell>
          <cell r="AC311">
            <v>80</v>
          </cell>
          <cell r="AD311">
            <v>13.49</v>
          </cell>
          <cell r="AE311">
            <v>0</v>
          </cell>
          <cell r="AF311">
            <v>0</v>
          </cell>
          <cell r="AG311">
            <v>0</v>
          </cell>
          <cell r="AH311">
            <v>0</v>
          </cell>
          <cell r="AI311">
            <v>0</v>
          </cell>
          <cell r="AJ311">
            <v>0</v>
          </cell>
          <cell r="AK311">
            <v>0</v>
          </cell>
          <cell r="AL311">
            <v>0</v>
          </cell>
          <cell r="AM311">
            <v>0</v>
          </cell>
          <cell r="AN311">
            <v>0</v>
          </cell>
          <cell r="AY311">
            <v>1678404.24</v>
          </cell>
        </row>
        <row r="312">
          <cell r="A312">
            <v>2</v>
          </cell>
          <cell r="B312" t="str">
            <v>12</v>
          </cell>
          <cell r="C312" t="str">
            <v>000</v>
          </cell>
          <cell r="D312" t="str">
            <v>1</v>
          </cell>
          <cell r="E312" t="str">
            <v>420</v>
          </cell>
          <cell r="F312" t="str">
            <v>N000</v>
          </cell>
          <cell r="G312" t="str">
            <v>200</v>
          </cell>
          <cell r="H312" t="str">
            <v>1103</v>
          </cell>
          <cell r="I312" t="str">
            <v>CF33892</v>
          </cell>
          <cell r="J312" t="str">
            <v>27ZA</v>
          </cell>
          <cell r="K312" t="str">
            <v>2</v>
          </cell>
          <cell r="L312">
            <v>56</v>
          </cell>
          <cell r="M312">
            <v>0</v>
          </cell>
          <cell r="N312">
            <v>2982.9</v>
          </cell>
          <cell r="O312" t="str">
            <v>M</v>
          </cell>
          <cell r="P312" t="str">
            <v>00000000</v>
          </cell>
          <cell r="Q312">
            <v>579.4</v>
          </cell>
          <cell r="R312">
            <v>430.86</v>
          </cell>
          <cell r="S312">
            <v>82.86</v>
          </cell>
          <cell r="T312">
            <v>380.32</v>
          </cell>
          <cell r="U312">
            <v>149.15</v>
          </cell>
          <cell r="V312">
            <v>64.12</v>
          </cell>
          <cell r="W312">
            <v>59.66</v>
          </cell>
          <cell r="X312">
            <v>59.48</v>
          </cell>
          <cell r="Y312">
            <v>0</v>
          </cell>
          <cell r="Z312">
            <v>87.77</v>
          </cell>
          <cell r="AA312">
            <v>77</v>
          </cell>
          <cell r="AB312">
            <v>96</v>
          </cell>
          <cell r="AC312">
            <v>80</v>
          </cell>
          <cell r="AD312">
            <v>13.49</v>
          </cell>
          <cell r="AE312">
            <v>0</v>
          </cell>
          <cell r="AF312">
            <v>0</v>
          </cell>
          <cell r="AG312">
            <v>0</v>
          </cell>
          <cell r="AH312">
            <v>0</v>
          </cell>
          <cell r="AI312">
            <v>0</v>
          </cell>
          <cell r="AJ312">
            <v>0</v>
          </cell>
          <cell r="AK312">
            <v>0</v>
          </cell>
          <cell r="AL312">
            <v>0</v>
          </cell>
          <cell r="AM312">
            <v>0</v>
          </cell>
          <cell r="AN312">
            <v>0</v>
          </cell>
          <cell r="AY312">
            <v>3456102.72</v>
          </cell>
        </row>
        <row r="313">
          <cell r="A313">
            <v>2</v>
          </cell>
          <cell r="B313" t="str">
            <v>12</v>
          </cell>
          <cell r="C313" t="str">
            <v>000</v>
          </cell>
          <cell r="D313" t="str">
            <v>1</v>
          </cell>
          <cell r="E313" t="str">
            <v>420</v>
          </cell>
          <cell r="F313" t="str">
            <v>N000</v>
          </cell>
          <cell r="G313" t="str">
            <v>200</v>
          </cell>
          <cell r="H313" t="str">
            <v>1103</v>
          </cell>
          <cell r="I313" t="str">
            <v>CF34806</v>
          </cell>
          <cell r="J313" t="str">
            <v>23</v>
          </cell>
          <cell r="K313" t="str">
            <v>2</v>
          </cell>
          <cell r="L313">
            <v>3</v>
          </cell>
          <cell r="M313">
            <v>0</v>
          </cell>
          <cell r="N313">
            <v>2451.25</v>
          </cell>
          <cell r="O313" t="str">
            <v>M</v>
          </cell>
          <cell r="P313" t="str">
            <v>00000000</v>
          </cell>
          <cell r="Q313">
            <v>0</v>
          </cell>
          <cell r="R313">
            <v>354.07</v>
          </cell>
          <cell r="S313">
            <v>68.09</v>
          </cell>
          <cell r="T313">
            <v>312.52999999999997</v>
          </cell>
          <cell r="U313">
            <v>122.56</v>
          </cell>
          <cell r="V313">
            <v>44.12</v>
          </cell>
          <cell r="W313">
            <v>49.02</v>
          </cell>
          <cell r="X313">
            <v>0</v>
          </cell>
          <cell r="Y313">
            <v>0</v>
          </cell>
          <cell r="Z313">
            <v>62.53</v>
          </cell>
          <cell r="AA313">
            <v>77</v>
          </cell>
          <cell r="AB313">
            <v>96</v>
          </cell>
          <cell r="AC313">
            <v>80</v>
          </cell>
          <cell r="AD313">
            <v>13.49</v>
          </cell>
          <cell r="AE313">
            <v>0</v>
          </cell>
          <cell r="AF313">
            <v>0</v>
          </cell>
          <cell r="AG313">
            <v>0</v>
          </cell>
          <cell r="AH313">
            <v>0</v>
          </cell>
          <cell r="AI313">
            <v>0</v>
          </cell>
          <cell r="AJ313">
            <v>0</v>
          </cell>
          <cell r="AK313">
            <v>0</v>
          </cell>
          <cell r="AL313">
            <v>0</v>
          </cell>
          <cell r="AM313">
            <v>0</v>
          </cell>
          <cell r="AN313">
            <v>0</v>
          </cell>
          <cell r="AY313">
            <v>134303.76</v>
          </cell>
        </row>
        <row r="314">
          <cell r="A314">
            <v>2</v>
          </cell>
          <cell r="B314" t="str">
            <v>12</v>
          </cell>
          <cell r="C314" t="str">
            <v>000</v>
          </cell>
          <cell r="D314" t="str">
            <v>1</v>
          </cell>
          <cell r="E314" t="str">
            <v>420</v>
          </cell>
          <cell r="F314" t="str">
            <v>N000</v>
          </cell>
          <cell r="G314" t="str">
            <v>200</v>
          </cell>
          <cell r="H314" t="str">
            <v>1103</v>
          </cell>
          <cell r="I314" t="str">
            <v>CF34813</v>
          </cell>
          <cell r="J314" t="str">
            <v>27</v>
          </cell>
          <cell r="K314" t="str">
            <v>2</v>
          </cell>
          <cell r="L314">
            <v>7</v>
          </cell>
          <cell r="M314">
            <v>0</v>
          </cell>
          <cell r="N314">
            <v>2817.8</v>
          </cell>
          <cell r="O314" t="str">
            <v>M</v>
          </cell>
          <cell r="P314" t="str">
            <v>00000000</v>
          </cell>
          <cell r="Q314">
            <v>0</v>
          </cell>
          <cell r="R314">
            <v>407.02</v>
          </cell>
          <cell r="S314">
            <v>78.27</v>
          </cell>
          <cell r="T314">
            <v>359.27</v>
          </cell>
          <cell r="U314">
            <v>140.88999999999999</v>
          </cell>
          <cell r="V314">
            <v>50.72</v>
          </cell>
          <cell r="W314">
            <v>56.36</v>
          </cell>
          <cell r="X314">
            <v>0</v>
          </cell>
          <cell r="Y314">
            <v>0</v>
          </cell>
          <cell r="Z314">
            <v>71.12</v>
          </cell>
          <cell r="AA314">
            <v>77</v>
          </cell>
          <cell r="AB314">
            <v>96</v>
          </cell>
          <cell r="AC314">
            <v>80</v>
          </cell>
          <cell r="AD314">
            <v>13.49</v>
          </cell>
          <cell r="AE314">
            <v>0</v>
          </cell>
          <cell r="AF314">
            <v>0</v>
          </cell>
          <cell r="AG314">
            <v>0</v>
          </cell>
          <cell r="AH314">
            <v>0</v>
          </cell>
          <cell r="AI314">
            <v>0</v>
          </cell>
          <cell r="AJ314">
            <v>0</v>
          </cell>
          <cell r="AK314">
            <v>0</v>
          </cell>
          <cell r="AL314">
            <v>0</v>
          </cell>
          <cell r="AM314">
            <v>0</v>
          </cell>
          <cell r="AN314">
            <v>0</v>
          </cell>
          <cell r="AY314">
            <v>356826.96</v>
          </cell>
        </row>
        <row r="315">
          <cell r="A315">
            <v>2</v>
          </cell>
          <cell r="B315" t="str">
            <v>12</v>
          </cell>
          <cell r="C315" t="str">
            <v>000</v>
          </cell>
          <cell r="D315" t="str">
            <v>1</v>
          </cell>
          <cell r="E315" t="str">
            <v>101</v>
          </cell>
          <cell r="F315" t="str">
            <v>N000</v>
          </cell>
          <cell r="G315" t="str">
            <v>200</v>
          </cell>
          <cell r="H315" t="str">
            <v>1103</v>
          </cell>
          <cell r="I315" t="str">
            <v>CF34834</v>
          </cell>
          <cell r="J315" t="str">
            <v>27ZA</v>
          </cell>
          <cell r="K315" t="str">
            <v>2</v>
          </cell>
          <cell r="L315">
            <v>3</v>
          </cell>
          <cell r="M315">
            <v>0</v>
          </cell>
          <cell r="N315">
            <v>2982.9</v>
          </cell>
          <cell r="O315" t="str">
            <v>M</v>
          </cell>
          <cell r="P315" t="str">
            <v>00000000</v>
          </cell>
          <cell r="Q315">
            <v>579.4</v>
          </cell>
          <cell r="R315">
            <v>430.86</v>
          </cell>
          <cell r="S315">
            <v>82.86</v>
          </cell>
          <cell r="T315">
            <v>380.32</v>
          </cell>
          <cell r="U315">
            <v>149.15</v>
          </cell>
          <cell r="V315">
            <v>64.12</v>
          </cell>
          <cell r="W315">
            <v>59.66</v>
          </cell>
          <cell r="X315">
            <v>0</v>
          </cell>
          <cell r="Y315">
            <v>0</v>
          </cell>
          <cell r="Z315">
            <v>86.58</v>
          </cell>
          <cell r="AA315">
            <v>77</v>
          </cell>
          <cell r="AB315">
            <v>96</v>
          </cell>
          <cell r="AC315">
            <v>80</v>
          </cell>
          <cell r="AD315">
            <v>13.49</v>
          </cell>
          <cell r="AE315">
            <v>0</v>
          </cell>
          <cell r="AF315">
            <v>0</v>
          </cell>
          <cell r="AG315">
            <v>0</v>
          </cell>
          <cell r="AH315">
            <v>0</v>
          </cell>
          <cell r="AI315">
            <v>0</v>
          </cell>
          <cell r="AJ315">
            <v>0</v>
          </cell>
          <cell r="AK315">
            <v>0</v>
          </cell>
          <cell r="AL315">
            <v>0</v>
          </cell>
          <cell r="AM315">
            <v>0</v>
          </cell>
          <cell r="AN315">
            <v>0</v>
          </cell>
          <cell r="AY315">
            <v>182964.24</v>
          </cell>
        </row>
        <row r="316">
          <cell r="A316">
            <v>2</v>
          </cell>
          <cell r="B316" t="str">
            <v>12</v>
          </cell>
          <cell r="C316" t="str">
            <v>000</v>
          </cell>
          <cell r="D316" t="str">
            <v>1</v>
          </cell>
          <cell r="E316" t="str">
            <v>420</v>
          </cell>
          <cell r="F316" t="str">
            <v>N000</v>
          </cell>
          <cell r="G316" t="str">
            <v>200</v>
          </cell>
          <cell r="H316" t="str">
            <v>1103</v>
          </cell>
          <cell r="I316" t="str">
            <v>CF41001</v>
          </cell>
          <cell r="K316" t="str">
            <v>2</v>
          </cell>
          <cell r="L316">
            <v>1</v>
          </cell>
          <cell r="M316">
            <v>0</v>
          </cell>
          <cell r="N316">
            <v>7310</v>
          </cell>
          <cell r="O316" t="str">
            <v>M</v>
          </cell>
          <cell r="P316" t="str">
            <v>00000000</v>
          </cell>
          <cell r="Q316">
            <v>0</v>
          </cell>
          <cell r="R316">
            <v>1055.8900000000001</v>
          </cell>
          <cell r="S316">
            <v>203.06</v>
          </cell>
          <cell r="T316">
            <v>932.02</v>
          </cell>
          <cell r="U316">
            <v>365.5</v>
          </cell>
          <cell r="V316">
            <v>131.58000000000001</v>
          </cell>
          <cell r="W316">
            <v>146.19999999999999</v>
          </cell>
          <cell r="X316">
            <v>0</v>
          </cell>
          <cell r="Y316">
            <v>0</v>
          </cell>
          <cell r="Z316">
            <v>329.72</v>
          </cell>
          <cell r="AA316">
            <v>77</v>
          </cell>
          <cell r="AB316">
            <v>96</v>
          </cell>
          <cell r="AC316">
            <v>80</v>
          </cell>
          <cell r="AD316">
            <v>13.49</v>
          </cell>
          <cell r="AE316">
            <v>6.09</v>
          </cell>
          <cell r="AF316">
            <v>0</v>
          </cell>
          <cell r="AG316">
            <v>0</v>
          </cell>
          <cell r="AH316">
            <v>4524</v>
          </cell>
          <cell r="AI316">
            <v>0</v>
          </cell>
          <cell r="AJ316">
            <v>3134</v>
          </cell>
          <cell r="AK316">
            <v>0</v>
          </cell>
          <cell r="AL316">
            <v>0</v>
          </cell>
          <cell r="AM316">
            <v>0</v>
          </cell>
          <cell r="AN316">
            <v>0</v>
          </cell>
          <cell r="AY316">
            <v>220854.6</v>
          </cell>
        </row>
        <row r="317">
          <cell r="A317">
            <v>2</v>
          </cell>
          <cell r="B317" t="str">
            <v>12</v>
          </cell>
          <cell r="C317" t="str">
            <v>000</v>
          </cell>
          <cell r="D317" t="str">
            <v>1</v>
          </cell>
          <cell r="E317" t="str">
            <v>420</v>
          </cell>
          <cell r="F317" t="str">
            <v>N000</v>
          </cell>
          <cell r="G317" t="str">
            <v>200</v>
          </cell>
          <cell r="H317" t="str">
            <v>1103</v>
          </cell>
          <cell r="I317" t="str">
            <v>CF41004</v>
          </cell>
          <cell r="K317" t="str">
            <v>2</v>
          </cell>
          <cell r="L317">
            <v>1</v>
          </cell>
          <cell r="M317">
            <v>0</v>
          </cell>
          <cell r="N317">
            <v>8075</v>
          </cell>
          <cell r="O317" t="str">
            <v>M</v>
          </cell>
          <cell r="P317" t="str">
            <v>00000000</v>
          </cell>
          <cell r="Q317">
            <v>0</v>
          </cell>
          <cell r="R317">
            <v>1166.3900000000001</v>
          </cell>
          <cell r="S317">
            <v>224.31</v>
          </cell>
          <cell r="T317">
            <v>1029.56</v>
          </cell>
          <cell r="U317">
            <v>403.75</v>
          </cell>
          <cell r="V317">
            <v>145.35</v>
          </cell>
          <cell r="W317">
            <v>161.5</v>
          </cell>
          <cell r="X317">
            <v>0</v>
          </cell>
          <cell r="Y317">
            <v>0</v>
          </cell>
          <cell r="Z317">
            <v>369.89</v>
          </cell>
          <cell r="AA317">
            <v>77</v>
          </cell>
          <cell r="AB317">
            <v>96</v>
          </cell>
          <cell r="AC317">
            <v>80</v>
          </cell>
          <cell r="AD317">
            <v>13.49</v>
          </cell>
          <cell r="AE317">
            <v>6.73</v>
          </cell>
          <cell r="AF317">
            <v>0</v>
          </cell>
          <cell r="AG317">
            <v>0</v>
          </cell>
          <cell r="AH317">
            <v>3669</v>
          </cell>
          <cell r="AI317">
            <v>0</v>
          </cell>
          <cell r="AJ317">
            <v>5100</v>
          </cell>
          <cell r="AK317">
            <v>0</v>
          </cell>
          <cell r="AL317">
            <v>0</v>
          </cell>
          <cell r="AM317">
            <v>0</v>
          </cell>
          <cell r="AN317">
            <v>0</v>
          </cell>
          <cell r="AY317">
            <v>247415.64</v>
          </cell>
        </row>
        <row r="318">
          <cell r="A318">
            <v>2</v>
          </cell>
          <cell r="B318" t="str">
            <v>12</v>
          </cell>
          <cell r="C318" t="str">
            <v>000</v>
          </cell>
          <cell r="D318" t="str">
            <v>1</v>
          </cell>
          <cell r="E318" t="str">
            <v>420</v>
          </cell>
          <cell r="F318" t="str">
            <v>N000</v>
          </cell>
          <cell r="G318" t="str">
            <v>200</v>
          </cell>
          <cell r="H318" t="str">
            <v>1103</v>
          </cell>
          <cell r="I318" t="str">
            <v>CF41008</v>
          </cell>
          <cell r="K318" t="str">
            <v>2</v>
          </cell>
          <cell r="L318">
            <v>1</v>
          </cell>
          <cell r="M318">
            <v>0</v>
          </cell>
          <cell r="N318">
            <v>10348</v>
          </cell>
          <cell r="O318" t="str">
            <v>M</v>
          </cell>
          <cell r="P318" t="str">
            <v>00000000</v>
          </cell>
          <cell r="Q318">
            <v>0</v>
          </cell>
          <cell r="R318">
            <v>1494.71</v>
          </cell>
          <cell r="S318">
            <v>287.44</v>
          </cell>
          <cell r="T318">
            <v>1319.37</v>
          </cell>
          <cell r="U318">
            <v>517.4</v>
          </cell>
          <cell r="V318">
            <v>186.26</v>
          </cell>
          <cell r="W318">
            <v>206.96</v>
          </cell>
          <cell r="X318">
            <v>82</v>
          </cell>
          <cell r="Y318">
            <v>0</v>
          </cell>
          <cell r="Z318">
            <v>482.36</v>
          </cell>
          <cell r="AA318">
            <v>77</v>
          </cell>
          <cell r="AB318">
            <v>96</v>
          </cell>
          <cell r="AC318">
            <v>80</v>
          </cell>
          <cell r="AD318">
            <v>13.49</v>
          </cell>
          <cell r="AE318">
            <v>8.6199999999999992</v>
          </cell>
          <cell r="AF318">
            <v>0</v>
          </cell>
          <cell r="AG318">
            <v>0</v>
          </cell>
          <cell r="AH318">
            <v>6214</v>
          </cell>
          <cell r="AI318">
            <v>0</v>
          </cell>
          <cell r="AJ318">
            <v>5430</v>
          </cell>
          <cell r="AK318">
            <v>0</v>
          </cell>
          <cell r="AL318">
            <v>0</v>
          </cell>
          <cell r="AM318">
            <v>0</v>
          </cell>
          <cell r="AN318">
            <v>0</v>
          </cell>
          <cell r="AY318">
            <v>322123.32</v>
          </cell>
        </row>
        <row r="319">
          <cell r="A319">
            <v>2</v>
          </cell>
          <cell r="B319" t="str">
            <v>12</v>
          </cell>
          <cell r="C319" t="str">
            <v>000</v>
          </cell>
          <cell r="D319" t="str">
            <v>1</v>
          </cell>
          <cell r="E319" t="str">
            <v>420</v>
          </cell>
          <cell r="F319" t="str">
            <v>N000</v>
          </cell>
          <cell r="G319" t="str">
            <v>200</v>
          </cell>
          <cell r="H319" t="str">
            <v>1103</v>
          </cell>
          <cell r="I319" t="str">
            <v>CF41011</v>
          </cell>
          <cell r="K319" t="str">
            <v>2</v>
          </cell>
          <cell r="L319">
            <v>3</v>
          </cell>
          <cell r="M319">
            <v>0</v>
          </cell>
          <cell r="N319">
            <v>7411</v>
          </cell>
          <cell r="O319" t="str">
            <v>M</v>
          </cell>
          <cell r="P319" t="str">
            <v>00000000</v>
          </cell>
          <cell r="Q319">
            <v>0</v>
          </cell>
          <cell r="R319">
            <v>1070.48</v>
          </cell>
          <cell r="S319">
            <v>205.86</v>
          </cell>
          <cell r="T319">
            <v>944.9</v>
          </cell>
          <cell r="U319">
            <v>370.55</v>
          </cell>
          <cell r="V319">
            <v>133.4</v>
          </cell>
          <cell r="W319">
            <v>148.22</v>
          </cell>
          <cell r="X319">
            <v>36.67</v>
          </cell>
          <cell r="Y319">
            <v>0</v>
          </cell>
          <cell r="Z319">
            <v>330.8</v>
          </cell>
          <cell r="AA319">
            <v>77</v>
          </cell>
          <cell r="AB319">
            <v>96</v>
          </cell>
          <cell r="AC319">
            <v>80</v>
          </cell>
          <cell r="AD319">
            <v>13.49</v>
          </cell>
          <cell r="AE319">
            <v>6.18</v>
          </cell>
          <cell r="AF319">
            <v>0</v>
          </cell>
          <cell r="AG319">
            <v>0</v>
          </cell>
          <cell r="AH319">
            <v>4423</v>
          </cell>
          <cell r="AI319">
            <v>0</v>
          </cell>
          <cell r="AJ319">
            <v>3134</v>
          </cell>
          <cell r="AK319">
            <v>0</v>
          </cell>
          <cell r="AL319">
            <v>0</v>
          </cell>
          <cell r="AM319">
            <v>0</v>
          </cell>
          <cell r="AN319">
            <v>0</v>
          </cell>
          <cell r="AY319">
            <v>665335.80000000005</v>
          </cell>
        </row>
        <row r="320">
          <cell r="A320">
            <v>2</v>
          </cell>
          <cell r="B320" t="str">
            <v>12</v>
          </cell>
          <cell r="C320" t="str">
            <v>000</v>
          </cell>
          <cell r="D320" t="str">
            <v>1</v>
          </cell>
          <cell r="E320" t="str">
            <v>420</v>
          </cell>
          <cell r="F320" t="str">
            <v>N000</v>
          </cell>
          <cell r="G320" t="str">
            <v>200</v>
          </cell>
          <cell r="H320" t="str">
            <v>1103</v>
          </cell>
          <cell r="I320" t="str">
            <v>CF41012</v>
          </cell>
          <cell r="K320" t="str">
            <v>2</v>
          </cell>
          <cell r="L320">
            <v>2</v>
          </cell>
          <cell r="M320">
            <v>0</v>
          </cell>
          <cell r="N320">
            <v>9042</v>
          </cell>
          <cell r="O320" t="str">
            <v>M</v>
          </cell>
          <cell r="P320" t="str">
            <v>00000000</v>
          </cell>
          <cell r="Q320">
            <v>0</v>
          </cell>
          <cell r="R320">
            <v>1306.07</v>
          </cell>
          <cell r="S320">
            <v>251.17</v>
          </cell>
          <cell r="T320">
            <v>1152.8599999999999</v>
          </cell>
          <cell r="U320">
            <v>452.1</v>
          </cell>
          <cell r="V320">
            <v>162.76</v>
          </cell>
          <cell r="W320">
            <v>180.84</v>
          </cell>
          <cell r="X320">
            <v>54.5</v>
          </cell>
          <cell r="Y320">
            <v>0</v>
          </cell>
          <cell r="Z320">
            <v>420.37</v>
          </cell>
          <cell r="AA320">
            <v>77</v>
          </cell>
          <cell r="AB320">
            <v>96</v>
          </cell>
          <cell r="AC320">
            <v>80</v>
          </cell>
          <cell r="AD320">
            <v>13.49</v>
          </cell>
          <cell r="AE320">
            <v>7.54</v>
          </cell>
          <cell r="AF320">
            <v>0</v>
          </cell>
          <cell r="AG320">
            <v>0</v>
          </cell>
          <cell r="AH320">
            <v>5054</v>
          </cell>
          <cell r="AI320">
            <v>0</v>
          </cell>
          <cell r="AJ320">
            <v>5050</v>
          </cell>
          <cell r="AK320">
            <v>0</v>
          </cell>
          <cell r="AL320">
            <v>0</v>
          </cell>
          <cell r="AM320">
            <v>0</v>
          </cell>
          <cell r="AN320">
            <v>0</v>
          </cell>
          <cell r="AY320">
            <v>561616.80000000005</v>
          </cell>
        </row>
        <row r="321">
          <cell r="A321">
            <v>2</v>
          </cell>
          <cell r="B321" t="str">
            <v>12</v>
          </cell>
          <cell r="C321" t="str">
            <v>000</v>
          </cell>
          <cell r="D321" t="str">
            <v>1</v>
          </cell>
          <cell r="E321" t="str">
            <v>101</v>
          </cell>
          <cell r="F321" t="str">
            <v>N000</v>
          </cell>
          <cell r="G321" t="str">
            <v>200</v>
          </cell>
          <cell r="H321" t="str">
            <v>1103</v>
          </cell>
          <cell r="I321" t="str">
            <v>CF41013</v>
          </cell>
          <cell r="K321" t="str">
            <v>2</v>
          </cell>
          <cell r="L321">
            <v>1</v>
          </cell>
          <cell r="M321">
            <v>0</v>
          </cell>
          <cell r="N321">
            <v>8294</v>
          </cell>
          <cell r="O321" t="str">
            <v>M</v>
          </cell>
          <cell r="P321" t="str">
            <v>00000000</v>
          </cell>
          <cell r="Q321">
            <v>0</v>
          </cell>
          <cell r="R321">
            <v>1198.02</v>
          </cell>
          <cell r="S321">
            <v>230.39</v>
          </cell>
          <cell r="T321">
            <v>1057.49</v>
          </cell>
          <cell r="U321">
            <v>414.7</v>
          </cell>
          <cell r="V321">
            <v>149.29</v>
          </cell>
          <cell r="W321">
            <v>165.88</v>
          </cell>
          <cell r="X321">
            <v>0</v>
          </cell>
          <cell r="Y321">
            <v>0</v>
          </cell>
          <cell r="Z321">
            <v>383.77</v>
          </cell>
          <cell r="AA321">
            <v>77</v>
          </cell>
          <cell r="AB321">
            <v>96</v>
          </cell>
          <cell r="AC321">
            <v>80</v>
          </cell>
          <cell r="AD321">
            <v>13.49</v>
          </cell>
          <cell r="AE321">
            <v>6.91</v>
          </cell>
          <cell r="AF321">
            <v>0</v>
          </cell>
          <cell r="AG321">
            <v>0</v>
          </cell>
          <cell r="AH321">
            <v>4226</v>
          </cell>
          <cell r="AI321">
            <v>0</v>
          </cell>
          <cell r="AJ321">
            <v>4980</v>
          </cell>
          <cell r="AK321">
            <v>0</v>
          </cell>
          <cell r="AL321">
            <v>0</v>
          </cell>
          <cell r="AM321">
            <v>0</v>
          </cell>
          <cell r="AN321">
            <v>0</v>
          </cell>
          <cell r="AY321">
            <v>256475.28</v>
          </cell>
        </row>
        <row r="322">
          <cell r="A322">
            <v>2</v>
          </cell>
          <cell r="B322" t="str">
            <v>12</v>
          </cell>
          <cell r="C322" t="str">
            <v>000</v>
          </cell>
          <cell r="D322" t="str">
            <v>1</v>
          </cell>
          <cell r="E322" t="str">
            <v>420</v>
          </cell>
          <cell r="F322" t="str">
            <v>N000</v>
          </cell>
          <cell r="G322" t="str">
            <v>200</v>
          </cell>
          <cell r="H322" t="str">
            <v>1103</v>
          </cell>
          <cell r="I322" t="str">
            <v>CF41013</v>
          </cell>
          <cell r="K322" t="str">
            <v>2</v>
          </cell>
          <cell r="L322">
            <v>23</v>
          </cell>
          <cell r="M322">
            <v>0</v>
          </cell>
          <cell r="N322">
            <v>8294</v>
          </cell>
          <cell r="O322" t="str">
            <v>M</v>
          </cell>
          <cell r="P322" t="str">
            <v>00000000</v>
          </cell>
          <cell r="Q322">
            <v>0</v>
          </cell>
          <cell r="R322">
            <v>1198.02</v>
          </cell>
          <cell r="S322">
            <v>230.39</v>
          </cell>
          <cell r="T322">
            <v>1057.49</v>
          </cell>
          <cell r="U322">
            <v>414.7</v>
          </cell>
          <cell r="V322">
            <v>149.29</v>
          </cell>
          <cell r="W322">
            <v>165.88</v>
          </cell>
          <cell r="X322">
            <v>59.43</v>
          </cell>
          <cell r="Y322">
            <v>0</v>
          </cell>
          <cell r="Z322">
            <v>384.95</v>
          </cell>
          <cell r="AA322">
            <v>77</v>
          </cell>
          <cell r="AB322">
            <v>96</v>
          </cell>
          <cell r="AC322">
            <v>80</v>
          </cell>
          <cell r="AD322">
            <v>13.49</v>
          </cell>
          <cell r="AE322">
            <v>6.91</v>
          </cell>
          <cell r="AF322">
            <v>0</v>
          </cell>
          <cell r="AG322">
            <v>0</v>
          </cell>
          <cell r="AH322">
            <v>4226</v>
          </cell>
          <cell r="AI322">
            <v>0</v>
          </cell>
          <cell r="AJ322">
            <v>4980</v>
          </cell>
          <cell r="AK322">
            <v>0</v>
          </cell>
          <cell r="AL322">
            <v>0</v>
          </cell>
          <cell r="AM322">
            <v>0</v>
          </cell>
          <cell r="AN322">
            <v>0</v>
          </cell>
          <cell r="AY322">
            <v>5915659.7999999998</v>
          </cell>
        </row>
        <row r="323">
          <cell r="A323">
            <v>2</v>
          </cell>
          <cell r="B323" t="str">
            <v>12</v>
          </cell>
          <cell r="C323" t="str">
            <v>000</v>
          </cell>
          <cell r="D323" t="str">
            <v>1</v>
          </cell>
          <cell r="E323" t="str">
            <v>420</v>
          </cell>
          <cell r="F323" t="str">
            <v>N000</v>
          </cell>
          <cell r="G323" t="str">
            <v>200</v>
          </cell>
          <cell r="H323" t="str">
            <v>1103</v>
          </cell>
          <cell r="I323" t="str">
            <v>CF41014</v>
          </cell>
          <cell r="K323" t="str">
            <v>2</v>
          </cell>
          <cell r="L323">
            <v>7</v>
          </cell>
          <cell r="M323">
            <v>0</v>
          </cell>
          <cell r="N323">
            <v>7780</v>
          </cell>
          <cell r="O323" t="str">
            <v>M</v>
          </cell>
          <cell r="P323" t="str">
            <v>00000000</v>
          </cell>
          <cell r="Q323">
            <v>0</v>
          </cell>
          <cell r="R323">
            <v>1123.78</v>
          </cell>
          <cell r="S323">
            <v>216.11</v>
          </cell>
          <cell r="T323">
            <v>991.95</v>
          </cell>
          <cell r="U323">
            <v>389</v>
          </cell>
          <cell r="V323">
            <v>140.04</v>
          </cell>
          <cell r="W323">
            <v>155.6</v>
          </cell>
          <cell r="X323">
            <v>88.43</v>
          </cell>
          <cell r="Y323">
            <v>0</v>
          </cell>
          <cell r="Z323">
            <v>361.54</v>
          </cell>
          <cell r="AA323">
            <v>77</v>
          </cell>
          <cell r="AB323">
            <v>96</v>
          </cell>
          <cell r="AC323">
            <v>80</v>
          </cell>
          <cell r="AD323">
            <v>13.49</v>
          </cell>
          <cell r="AE323">
            <v>6.48</v>
          </cell>
          <cell r="AF323">
            <v>0</v>
          </cell>
          <cell r="AG323">
            <v>0</v>
          </cell>
          <cell r="AH323">
            <v>3678</v>
          </cell>
          <cell r="AI323">
            <v>0</v>
          </cell>
          <cell r="AJ323">
            <v>4931</v>
          </cell>
          <cell r="AK323">
            <v>0</v>
          </cell>
          <cell r="AL323">
            <v>0</v>
          </cell>
          <cell r="AM323">
            <v>0</v>
          </cell>
          <cell r="AN323">
            <v>0</v>
          </cell>
          <cell r="AY323">
            <v>1690787.28</v>
          </cell>
        </row>
        <row r="324">
          <cell r="A324">
            <v>2</v>
          </cell>
          <cell r="B324" t="str">
            <v>12</v>
          </cell>
          <cell r="C324" t="str">
            <v>000</v>
          </cell>
          <cell r="D324" t="str">
            <v>1</v>
          </cell>
          <cell r="E324" t="str">
            <v>101</v>
          </cell>
          <cell r="F324" t="str">
            <v>N000</v>
          </cell>
          <cell r="G324" t="str">
            <v>200</v>
          </cell>
          <cell r="H324" t="str">
            <v>1103</v>
          </cell>
          <cell r="I324" t="str">
            <v>CF41015</v>
          </cell>
          <cell r="K324" t="str">
            <v>2</v>
          </cell>
          <cell r="L324">
            <v>1</v>
          </cell>
          <cell r="M324">
            <v>0</v>
          </cell>
          <cell r="N324">
            <v>7285</v>
          </cell>
          <cell r="O324" t="str">
            <v>M</v>
          </cell>
          <cell r="P324" t="str">
            <v>00000000</v>
          </cell>
          <cell r="Q324">
            <v>0</v>
          </cell>
          <cell r="R324">
            <v>1052.28</v>
          </cell>
          <cell r="S324">
            <v>202.36</v>
          </cell>
          <cell r="T324">
            <v>928.84</v>
          </cell>
          <cell r="U324">
            <v>364.25</v>
          </cell>
          <cell r="V324">
            <v>131.13</v>
          </cell>
          <cell r="W324">
            <v>145.69999999999999</v>
          </cell>
          <cell r="X324">
            <v>0</v>
          </cell>
          <cell r="Y324">
            <v>0</v>
          </cell>
          <cell r="Z324">
            <v>268.27</v>
          </cell>
          <cell r="AA324">
            <v>77</v>
          </cell>
          <cell r="AB324">
            <v>96</v>
          </cell>
          <cell r="AC324">
            <v>80</v>
          </cell>
          <cell r="AD324">
            <v>13.49</v>
          </cell>
          <cell r="AE324">
            <v>6.07</v>
          </cell>
          <cell r="AF324">
            <v>0</v>
          </cell>
          <cell r="AG324">
            <v>0</v>
          </cell>
          <cell r="AH324">
            <v>0</v>
          </cell>
          <cell r="AI324">
            <v>0</v>
          </cell>
          <cell r="AJ324">
            <v>4615</v>
          </cell>
          <cell r="AK324">
            <v>0</v>
          </cell>
          <cell r="AL324">
            <v>0</v>
          </cell>
          <cell r="AM324">
            <v>0</v>
          </cell>
          <cell r="AN324">
            <v>0</v>
          </cell>
          <cell r="AY324">
            <v>183184.68</v>
          </cell>
        </row>
        <row r="325">
          <cell r="A325">
            <v>2</v>
          </cell>
          <cell r="B325" t="str">
            <v>12</v>
          </cell>
          <cell r="C325" t="str">
            <v>000</v>
          </cell>
          <cell r="D325" t="str">
            <v>1</v>
          </cell>
          <cell r="E325" t="str">
            <v>420</v>
          </cell>
          <cell r="F325" t="str">
            <v>N000</v>
          </cell>
          <cell r="G325" t="str">
            <v>200</v>
          </cell>
          <cell r="H325" t="str">
            <v>1103</v>
          </cell>
          <cell r="I325" t="str">
            <v>CF41015</v>
          </cell>
          <cell r="K325" t="str">
            <v>2</v>
          </cell>
          <cell r="L325">
            <v>3</v>
          </cell>
          <cell r="M325">
            <v>0</v>
          </cell>
          <cell r="N325">
            <v>7285</v>
          </cell>
          <cell r="O325" t="str">
            <v>M</v>
          </cell>
          <cell r="P325" t="str">
            <v>00000000</v>
          </cell>
          <cell r="Q325">
            <v>0</v>
          </cell>
          <cell r="R325">
            <v>1052.28</v>
          </cell>
          <cell r="S325">
            <v>202.36</v>
          </cell>
          <cell r="T325">
            <v>928.84</v>
          </cell>
          <cell r="U325">
            <v>364.25</v>
          </cell>
          <cell r="V325">
            <v>131.13</v>
          </cell>
          <cell r="W325">
            <v>145.69999999999999</v>
          </cell>
          <cell r="X325">
            <v>0</v>
          </cell>
          <cell r="Y325">
            <v>0</v>
          </cell>
          <cell r="Z325">
            <v>268.27</v>
          </cell>
          <cell r="AA325">
            <v>77</v>
          </cell>
          <cell r="AB325">
            <v>96</v>
          </cell>
          <cell r="AC325">
            <v>80</v>
          </cell>
          <cell r="AD325">
            <v>13.49</v>
          </cell>
          <cell r="AE325">
            <v>6.07</v>
          </cell>
          <cell r="AF325">
            <v>0</v>
          </cell>
          <cell r="AG325">
            <v>0</v>
          </cell>
          <cell r="AH325">
            <v>0</v>
          </cell>
          <cell r="AI325">
            <v>0</v>
          </cell>
          <cell r="AJ325">
            <v>4615</v>
          </cell>
          <cell r="AK325">
            <v>0</v>
          </cell>
          <cell r="AL325">
            <v>0</v>
          </cell>
          <cell r="AM325">
            <v>0</v>
          </cell>
          <cell r="AN325">
            <v>0</v>
          </cell>
          <cell r="AY325">
            <v>549554.04</v>
          </cell>
        </row>
        <row r="326">
          <cell r="A326">
            <v>2</v>
          </cell>
          <cell r="B326" t="str">
            <v>12</v>
          </cell>
          <cell r="C326" t="str">
            <v>000</v>
          </cell>
          <cell r="D326" t="str">
            <v>1</v>
          </cell>
          <cell r="E326" t="str">
            <v>420</v>
          </cell>
          <cell r="F326" t="str">
            <v>N000</v>
          </cell>
          <cell r="G326" t="str">
            <v>200</v>
          </cell>
          <cell r="H326" t="str">
            <v>1103</v>
          </cell>
          <cell r="I326" t="str">
            <v>CF41016</v>
          </cell>
          <cell r="K326" t="str">
            <v>2</v>
          </cell>
          <cell r="L326">
            <v>7</v>
          </cell>
          <cell r="M326">
            <v>0</v>
          </cell>
          <cell r="N326">
            <v>7032</v>
          </cell>
          <cell r="O326" t="str">
            <v>M</v>
          </cell>
          <cell r="P326" t="str">
            <v>00000000</v>
          </cell>
          <cell r="Q326">
            <v>0</v>
          </cell>
          <cell r="R326">
            <v>1015.73</v>
          </cell>
          <cell r="S326">
            <v>195.33</v>
          </cell>
          <cell r="T326">
            <v>896.58</v>
          </cell>
          <cell r="U326">
            <v>351.6</v>
          </cell>
          <cell r="V326">
            <v>126.58</v>
          </cell>
          <cell r="W326">
            <v>140.63999999999999</v>
          </cell>
          <cell r="X326">
            <v>14.43</v>
          </cell>
          <cell r="Y326">
            <v>0</v>
          </cell>
          <cell r="Z326">
            <v>258.02999999999997</v>
          </cell>
          <cell r="AA326">
            <v>77</v>
          </cell>
          <cell r="AB326">
            <v>96</v>
          </cell>
          <cell r="AC326">
            <v>80</v>
          </cell>
          <cell r="AD326">
            <v>13.49</v>
          </cell>
          <cell r="AE326">
            <v>5.86</v>
          </cell>
          <cell r="AF326">
            <v>0</v>
          </cell>
          <cell r="AG326">
            <v>0</v>
          </cell>
          <cell r="AH326">
            <v>0</v>
          </cell>
          <cell r="AI326">
            <v>0</v>
          </cell>
          <cell r="AJ326">
            <v>4385</v>
          </cell>
          <cell r="AK326">
            <v>0</v>
          </cell>
          <cell r="AL326">
            <v>0</v>
          </cell>
          <cell r="AM326">
            <v>0</v>
          </cell>
          <cell r="AN326">
            <v>0</v>
          </cell>
          <cell r="AY326">
            <v>1233814.68</v>
          </cell>
        </row>
        <row r="327">
          <cell r="A327">
            <v>2</v>
          </cell>
          <cell r="B327" t="str">
            <v>12</v>
          </cell>
          <cell r="C327" t="str">
            <v>000</v>
          </cell>
          <cell r="D327" t="str">
            <v>1</v>
          </cell>
          <cell r="E327" t="str">
            <v>420</v>
          </cell>
          <cell r="F327" t="str">
            <v>N000</v>
          </cell>
          <cell r="G327" t="str">
            <v>200</v>
          </cell>
          <cell r="H327" t="str">
            <v>1103</v>
          </cell>
          <cell r="I327" t="str">
            <v>CF41018</v>
          </cell>
          <cell r="K327" t="str">
            <v>2</v>
          </cell>
          <cell r="L327">
            <v>2</v>
          </cell>
          <cell r="M327">
            <v>0</v>
          </cell>
          <cell r="N327">
            <v>6300</v>
          </cell>
          <cell r="O327" t="str">
            <v>M</v>
          </cell>
          <cell r="P327" t="str">
            <v>00000000</v>
          </cell>
          <cell r="Q327">
            <v>0</v>
          </cell>
          <cell r="R327">
            <v>910</v>
          </cell>
          <cell r="S327">
            <v>175</v>
          </cell>
          <cell r="T327">
            <v>803.25</v>
          </cell>
          <cell r="U327">
            <v>315</v>
          </cell>
          <cell r="V327">
            <v>113.4</v>
          </cell>
          <cell r="W327">
            <v>126</v>
          </cell>
          <cell r="X327">
            <v>68</v>
          </cell>
          <cell r="Y327">
            <v>0</v>
          </cell>
          <cell r="Z327">
            <v>251.99</v>
          </cell>
          <cell r="AA327">
            <v>77</v>
          </cell>
          <cell r="AB327">
            <v>96</v>
          </cell>
          <cell r="AC327">
            <v>80</v>
          </cell>
          <cell r="AD327">
            <v>13.49</v>
          </cell>
          <cell r="AE327">
            <v>5.25</v>
          </cell>
          <cell r="AF327">
            <v>0</v>
          </cell>
          <cell r="AG327">
            <v>0</v>
          </cell>
          <cell r="AH327">
            <v>0</v>
          </cell>
          <cell r="AI327">
            <v>0</v>
          </cell>
          <cell r="AJ327">
            <v>4888</v>
          </cell>
          <cell r="AK327">
            <v>0</v>
          </cell>
          <cell r="AL327">
            <v>0</v>
          </cell>
          <cell r="AM327">
            <v>0</v>
          </cell>
          <cell r="AN327">
            <v>0</v>
          </cell>
          <cell r="AY327">
            <v>341337.12</v>
          </cell>
        </row>
        <row r="328">
          <cell r="A328">
            <v>2</v>
          </cell>
          <cell r="B328" t="str">
            <v>12</v>
          </cell>
          <cell r="C328" t="str">
            <v>000</v>
          </cell>
          <cell r="D328" t="str">
            <v>1</v>
          </cell>
          <cell r="E328" t="str">
            <v>420</v>
          </cell>
          <cell r="F328" t="str">
            <v>N000</v>
          </cell>
          <cell r="G328" t="str">
            <v>200</v>
          </cell>
          <cell r="H328" t="str">
            <v>1103</v>
          </cell>
          <cell r="I328" t="str">
            <v>CF41024</v>
          </cell>
          <cell r="K328" t="str">
            <v>2</v>
          </cell>
          <cell r="L328">
            <v>9</v>
          </cell>
          <cell r="M328">
            <v>0</v>
          </cell>
          <cell r="N328">
            <v>5681</v>
          </cell>
          <cell r="O328" t="str">
            <v>M</v>
          </cell>
          <cell r="P328" t="str">
            <v>00000000</v>
          </cell>
          <cell r="Q328">
            <v>0</v>
          </cell>
          <cell r="R328">
            <v>820.59</v>
          </cell>
          <cell r="S328">
            <v>157.81</v>
          </cell>
          <cell r="T328">
            <v>724.33</v>
          </cell>
          <cell r="U328">
            <v>284.05</v>
          </cell>
          <cell r="V328">
            <v>102.26</v>
          </cell>
          <cell r="W328">
            <v>113.62</v>
          </cell>
          <cell r="X328">
            <v>106</v>
          </cell>
          <cell r="Y328">
            <v>0</v>
          </cell>
          <cell r="Z328">
            <v>241.36</v>
          </cell>
          <cell r="AA328">
            <v>77</v>
          </cell>
          <cell r="AB328">
            <v>96</v>
          </cell>
          <cell r="AC328">
            <v>80</v>
          </cell>
          <cell r="AD328">
            <v>13.49</v>
          </cell>
          <cell r="AE328">
            <v>4.7300000000000004</v>
          </cell>
          <cell r="AF328">
            <v>0</v>
          </cell>
          <cell r="AG328">
            <v>0</v>
          </cell>
          <cell r="AH328">
            <v>2740</v>
          </cell>
          <cell r="AI328">
            <v>0</v>
          </cell>
          <cell r="AJ328">
            <v>2305</v>
          </cell>
          <cell r="AK328">
            <v>0</v>
          </cell>
          <cell r="AL328">
            <v>0</v>
          </cell>
          <cell r="AM328">
            <v>0</v>
          </cell>
          <cell r="AN328">
            <v>0</v>
          </cell>
          <cell r="AY328">
            <v>1463101.92</v>
          </cell>
        </row>
        <row r="329">
          <cell r="A329">
            <v>2</v>
          </cell>
          <cell r="B329" t="str">
            <v>12</v>
          </cell>
          <cell r="C329" t="str">
            <v>000</v>
          </cell>
          <cell r="D329" t="str">
            <v>1</v>
          </cell>
          <cell r="E329" t="str">
            <v>101</v>
          </cell>
          <cell r="F329" t="str">
            <v>N000</v>
          </cell>
          <cell r="G329" t="str">
            <v>200</v>
          </cell>
          <cell r="H329" t="str">
            <v>1103</v>
          </cell>
          <cell r="I329" t="str">
            <v>CF41026</v>
          </cell>
          <cell r="K329" t="str">
            <v>2</v>
          </cell>
          <cell r="L329">
            <v>1</v>
          </cell>
          <cell r="M329">
            <v>0</v>
          </cell>
          <cell r="N329">
            <v>6504</v>
          </cell>
          <cell r="O329" t="str">
            <v>M</v>
          </cell>
          <cell r="P329" t="str">
            <v>00000000</v>
          </cell>
          <cell r="Q329">
            <v>0</v>
          </cell>
          <cell r="R329">
            <v>939.47</v>
          </cell>
          <cell r="S329">
            <v>180.67</v>
          </cell>
          <cell r="T329">
            <v>829.26</v>
          </cell>
          <cell r="U329">
            <v>325.2</v>
          </cell>
          <cell r="V329">
            <v>117.07</v>
          </cell>
          <cell r="W329">
            <v>130.08000000000001</v>
          </cell>
          <cell r="X329">
            <v>0</v>
          </cell>
          <cell r="Y329">
            <v>0</v>
          </cell>
          <cell r="Z329">
            <v>275.49</v>
          </cell>
          <cell r="AA329">
            <v>77</v>
          </cell>
          <cell r="AB329">
            <v>96</v>
          </cell>
          <cell r="AC329">
            <v>80</v>
          </cell>
          <cell r="AD329">
            <v>13.49</v>
          </cell>
          <cell r="AE329">
            <v>5.42</v>
          </cell>
          <cell r="AF329">
            <v>0</v>
          </cell>
          <cell r="AG329">
            <v>0</v>
          </cell>
          <cell r="AH329">
            <v>3482</v>
          </cell>
          <cell r="AI329">
            <v>0</v>
          </cell>
          <cell r="AJ329">
            <v>2410</v>
          </cell>
          <cell r="AK329">
            <v>0</v>
          </cell>
          <cell r="AL329">
            <v>0</v>
          </cell>
          <cell r="AM329">
            <v>0</v>
          </cell>
          <cell r="AN329">
            <v>0</v>
          </cell>
          <cell r="AY329">
            <v>185581.8</v>
          </cell>
        </row>
        <row r="330">
          <cell r="A330">
            <v>2</v>
          </cell>
          <cell r="B330" t="str">
            <v>12</v>
          </cell>
          <cell r="C330" t="str">
            <v>000</v>
          </cell>
          <cell r="D330" t="str">
            <v>1</v>
          </cell>
          <cell r="E330" t="str">
            <v>420</v>
          </cell>
          <cell r="F330" t="str">
            <v>N000</v>
          </cell>
          <cell r="G330" t="str">
            <v>200</v>
          </cell>
          <cell r="H330" t="str">
            <v>1103</v>
          </cell>
          <cell r="I330" t="str">
            <v>CF41026</v>
          </cell>
          <cell r="K330" t="str">
            <v>2</v>
          </cell>
          <cell r="L330">
            <v>1</v>
          </cell>
          <cell r="M330">
            <v>0</v>
          </cell>
          <cell r="N330">
            <v>6504</v>
          </cell>
          <cell r="O330" t="str">
            <v>M</v>
          </cell>
          <cell r="P330" t="str">
            <v>00000000</v>
          </cell>
          <cell r="Q330">
            <v>0</v>
          </cell>
          <cell r="R330">
            <v>939.47</v>
          </cell>
          <cell r="S330">
            <v>180.67</v>
          </cell>
          <cell r="T330">
            <v>829.26</v>
          </cell>
          <cell r="U330">
            <v>325.2</v>
          </cell>
          <cell r="V330">
            <v>117.07</v>
          </cell>
          <cell r="W330">
            <v>130.08000000000001</v>
          </cell>
          <cell r="X330">
            <v>109</v>
          </cell>
          <cell r="Y330">
            <v>0</v>
          </cell>
          <cell r="Z330">
            <v>277.67</v>
          </cell>
          <cell r="AA330">
            <v>77</v>
          </cell>
          <cell r="AB330">
            <v>96</v>
          </cell>
          <cell r="AC330">
            <v>80</v>
          </cell>
          <cell r="AD330">
            <v>13.49</v>
          </cell>
          <cell r="AE330">
            <v>5.42</v>
          </cell>
          <cell r="AF330">
            <v>0</v>
          </cell>
          <cell r="AG330">
            <v>0</v>
          </cell>
          <cell r="AH330">
            <v>3482</v>
          </cell>
          <cell r="AI330">
            <v>0</v>
          </cell>
          <cell r="AJ330">
            <v>2410</v>
          </cell>
          <cell r="AK330">
            <v>0</v>
          </cell>
          <cell r="AL330">
            <v>0</v>
          </cell>
          <cell r="AM330">
            <v>0</v>
          </cell>
          <cell r="AN330">
            <v>0</v>
          </cell>
          <cell r="AY330">
            <v>186915.96</v>
          </cell>
        </row>
        <row r="331">
          <cell r="A331">
            <v>2</v>
          </cell>
          <cell r="B331" t="str">
            <v>12</v>
          </cell>
          <cell r="C331" t="str">
            <v>000</v>
          </cell>
          <cell r="D331" t="str">
            <v>1</v>
          </cell>
          <cell r="E331" t="str">
            <v>420</v>
          </cell>
          <cell r="F331" t="str">
            <v>N000</v>
          </cell>
          <cell r="G331" t="str">
            <v>200</v>
          </cell>
          <cell r="H331" t="str">
            <v>1103</v>
          </cell>
          <cell r="I331" t="str">
            <v>CF41027</v>
          </cell>
          <cell r="K331" t="str">
            <v>2</v>
          </cell>
          <cell r="L331">
            <v>2</v>
          </cell>
          <cell r="M331">
            <v>0</v>
          </cell>
          <cell r="N331">
            <v>7017</v>
          </cell>
          <cell r="O331" t="str">
            <v>M</v>
          </cell>
          <cell r="P331" t="str">
            <v>00000000</v>
          </cell>
          <cell r="Q331">
            <v>0</v>
          </cell>
          <cell r="R331">
            <v>1013.57</v>
          </cell>
          <cell r="S331">
            <v>194.92</v>
          </cell>
          <cell r="T331">
            <v>894.67</v>
          </cell>
          <cell r="U331">
            <v>350.85</v>
          </cell>
          <cell r="V331">
            <v>126.31</v>
          </cell>
          <cell r="W331">
            <v>140.34</v>
          </cell>
          <cell r="X331">
            <v>122.5</v>
          </cell>
          <cell r="Y331">
            <v>0</v>
          </cell>
          <cell r="Z331">
            <v>294.24</v>
          </cell>
          <cell r="AA331">
            <v>77</v>
          </cell>
          <cell r="AB331">
            <v>96</v>
          </cell>
          <cell r="AC331">
            <v>80</v>
          </cell>
          <cell r="AD331">
            <v>13.49</v>
          </cell>
          <cell r="AE331">
            <v>5.85</v>
          </cell>
          <cell r="AF331">
            <v>0</v>
          </cell>
          <cell r="AG331">
            <v>0</v>
          </cell>
          <cell r="AH331">
            <v>3551</v>
          </cell>
          <cell r="AI331">
            <v>0</v>
          </cell>
          <cell r="AJ331">
            <v>2554</v>
          </cell>
          <cell r="AK331">
            <v>0</v>
          </cell>
          <cell r="AL331">
            <v>0</v>
          </cell>
          <cell r="AM331">
            <v>0</v>
          </cell>
          <cell r="AN331">
            <v>0</v>
          </cell>
          <cell r="AY331">
            <v>396761.76</v>
          </cell>
        </row>
        <row r="332">
          <cell r="A332">
            <v>2</v>
          </cell>
          <cell r="B332" t="str">
            <v>12</v>
          </cell>
          <cell r="C332" t="str">
            <v>000</v>
          </cell>
          <cell r="D332" t="str">
            <v>1</v>
          </cell>
          <cell r="E332" t="str">
            <v>420</v>
          </cell>
          <cell r="F332" t="str">
            <v>N000</v>
          </cell>
          <cell r="G332" t="str">
            <v>200</v>
          </cell>
          <cell r="H332" t="str">
            <v>1103</v>
          </cell>
          <cell r="I332" t="str">
            <v>CF41028</v>
          </cell>
          <cell r="K332" t="str">
            <v>2</v>
          </cell>
          <cell r="L332">
            <v>3</v>
          </cell>
          <cell r="M332">
            <v>0</v>
          </cell>
          <cell r="N332">
            <v>7593</v>
          </cell>
          <cell r="O332" t="str">
            <v>M</v>
          </cell>
          <cell r="P332" t="str">
            <v>00000000</v>
          </cell>
          <cell r="Q332">
            <v>0</v>
          </cell>
          <cell r="R332">
            <v>1096.77</v>
          </cell>
          <cell r="S332">
            <v>210.92</v>
          </cell>
          <cell r="T332">
            <v>968.11</v>
          </cell>
          <cell r="U332">
            <v>379.65</v>
          </cell>
          <cell r="V332">
            <v>136.66999999999999</v>
          </cell>
          <cell r="W332">
            <v>151.86000000000001</v>
          </cell>
          <cell r="X332">
            <v>45.33</v>
          </cell>
          <cell r="Y332">
            <v>0</v>
          </cell>
          <cell r="Z332">
            <v>314.05</v>
          </cell>
          <cell r="AA332">
            <v>77</v>
          </cell>
          <cell r="AB332">
            <v>96</v>
          </cell>
          <cell r="AC332">
            <v>80</v>
          </cell>
          <cell r="AD332">
            <v>13.49</v>
          </cell>
          <cell r="AE332">
            <v>6.33</v>
          </cell>
          <cell r="AF332">
            <v>0</v>
          </cell>
          <cell r="AG332">
            <v>0</v>
          </cell>
          <cell r="AH332">
            <v>3783</v>
          </cell>
          <cell r="AI332">
            <v>0</v>
          </cell>
          <cell r="AJ332">
            <v>2714</v>
          </cell>
          <cell r="AK332">
            <v>0</v>
          </cell>
          <cell r="AL332">
            <v>0</v>
          </cell>
          <cell r="AM332">
            <v>0</v>
          </cell>
          <cell r="AN332">
            <v>0</v>
          </cell>
          <cell r="AY332">
            <v>635982.48</v>
          </cell>
        </row>
        <row r="333">
          <cell r="A333">
            <v>2</v>
          </cell>
          <cell r="B333" t="str">
            <v>12</v>
          </cell>
          <cell r="C333" t="str">
            <v>000</v>
          </cell>
          <cell r="D333" t="str">
            <v>1</v>
          </cell>
          <cell r="E333" t="str">
            <v>420</v>
          </cell>
          <cell r="F333" t="str">
            <v>N000</v>
          </cell>
          <cell r="G333" t="str">
            <v>200</v>
          </cell>
          <cell r="H333" t="str">
            <v>1103</v>
          </cell>
          <cell r="I333" t="str">
            <v>CF41030</v>
          </cell>
          <cell r="K333" t="str">
            <v>2</v>
          </cell>
          <cell r="L333">
            <v>2</v>
          </cell>
          <cell r="M333">
            <v>0</v>
          </cell>
          <cell r="N333">
            <v>3413</v>
          </cell>
          <cell r="O333" t="str">
            <v>M</v>
          </cell>
          <cell r="P333" t="str">
            <v>00000000</v>
          </cell>
          <cell r="Q333">
            <v>0</v>
          </cell>
          <cell r="R333">
            <v>492.99</v>
          </cell>
          <cell r="S333">
            <v>94.81</v>
          </cell>
          <cell r="T333">
            <v>435.16</v>
          </cell>
          <cell r="U333">
            <v>170.65</v>
          </cell>
          <cell r="V333">
            <v>61.43</v>
          </cell>
          <cell r="W333">
            <v>68.260000000000005</v>
          </cell>
          <cell r="X333">
            <v>91</v>
          </cell>
          <cell r="Y333">
            <v>0</v>
          </cell>
          <cell r="Z333">
            <v>119.93</v>
          </cell>
          <cell r="AA333">
            <v>77</v>
          </cell>
          <cell r="AB333">
            <v>96</v>
          </cell>
          <cell r="AC333">
            <v>80</v>
          </cell>
          <cell r="AD333">
            <v>13.49</v>
          </cell>
          <cell r="AE333">
            <v>2.84</v>
          </cell>
          <cell r="AF333">
            <v>0</v>
          </cell>
          <cell r="AG333">
            <v>0</v>
          </cell>
          <cell r="AH333">
            <v>0</v>
          </cell>
          <cell r="AI333">
            <v>0</v>
          </cell>
          <cell r="AJ333">
            <v>1649</v>
          </cell>
          <cell r="AK333">
            <v>0</v>
          </cell>
          <cell r="AL333">
            <v>0</v>
          </cell>
          <cell r="AM333">
            <v>0</v>
          </cell>
          <cell r="AN333">
            <v>0</v>
          </cell>
          <cell r="AY333">
            <v>164773.44</v>
          </cell>
        </row>
        <row r="334">
          <cell r="A334">
            <v>2</v>
          </cell>
          <cell r="B334" t="str">
            <v>12</v>
          </cell>
          <cell r="C334" t="str">
            <v>000</v>
          </cell>
          <cell r="D334" t="str">
            <v>1</v>
          </cell>
          <cell r="E334" t="str">
            <v>420</v>
          </cell>
          <cell r="F334" t="str">
            <v>N000</v>
          </cell>
          <cell r="G334" t="str">
            <v>200</v>
          </cell>
          <cell r="H334" t="str">
            <v>1103</v>
          </cell>
          <cell r="I334" t="str">
            <v>CF41032</v>
          </cell>
          <cell r="K334" t="str">
            <v>2</v>
          </cell>
          <cell r="L334">
            <v>1</v>
          </cell>
          <cell r="M334">
            <v>0</v>
          </cell>
          <cell r="N334">
            <v>3413</v>
          </cell>
          <cell r="O334" t="str">
            <v>M</v>
          </cell>
          <cell r="P334" t="str">
            <v>00000000</v>
          </cell>
          <cell r="Q334">
            <v>0</v>
          </cell>
          <cell r="R334">
            <v>492.99</v>
          </cell>
          <cell r="S334">
            <v>94.81</v>
          </cell>
          <cell r="T334">
            <v>435.16</v>
          </cell>
          <cell r="U334">
            <v>170.65</v>
          </cell>
          <cell r="V334">
            <v>61.43</v>
          </cell>
          <cell r="W334">
            <v>68.260000000000005</v>
          </cell>
          <cell r="X334">
            <v>0</v>
          </cell>
          <cell r="Y334">
            <v>0</v>
          </cell>
          <cell r="Z334">
            <v>118.11</v>
          </cell>
          <cell r="AA334">
            <v>77</v>
          </cell>
          <cell r="AB334">
            <v>96</v>
          </cell>
          <cell r="AC334">
            <v>80</v>
          </cell>
          <cell r="AD334">
            <v>13.49</v>
          </cell>
          <cell r="AE334">
            <v>2.84</v>
          </cell>
          <cell r="AF334">
            <v>0</v>
          </cell>
          <cell r="AG334">
            <v>0</v>
          </cell>
          <cell r="AH334">
            <v>0</v>
          </cell>
          <cell r="AI334">
            <v>0</v>
          </cell>
          <cell r="AJ334">
            <v>1649</v>
          </cell>
          <cell r="AK334">
            <v>0</v>
          </cell>
          <cell r="AL334">
            <v>0</v>
          </cell>
          <cell r="AM334">
            <v>0</v>
          </cell>
          <cell r="AN334">
            <v>0</v>
          </cell>
          <cell r="AY334">
            <v>81272.88</v>
          </cell>
        </row>
        <row r="335">
          <cell r="A335">
            <v>2</v>
          </cell>
          <cell r="B335" t="str">
            <v>12</v>
          </cell>
          <cell r="C335" t="str">
            <v>000</v>
          </cell>
          <cell r="D335" t="str">
            <v>1</v>
          </cell>
          <cell r="E335" t="str">
            <v>420</v>
          </cell>
          <cell r="F335" t="str">
            <v>N000</v>
          </cell>
          <cell r="G335" t="str">
            <v>200</v>
          </cell>
          <cell r="H335" t="str">
            <v>1103</v>
          </cell>
          <cell r="I335" t="str">
            <v>CF41040</v>
          </cell>
          <cell r="K335" t="str">
            <v>2</v>
          </cell>
          <cell r="L335">
            <v>3</v>
          </cell>
          <cell r="M335">
            <v>0</v>
          </cell>
          <cell r="N335">
            <v>7482</v>
          </cell>
          <cell r="O335" t="str">
            <v>M</v>
          </cell>
          <cell r="P335" t="str">
            <v>00000000</v>
          </cell>
          <cell r="Q335">
            <v>0</v>
          </cell>
          <cell r="R335">
            <v>1080.73</v>
          </cell>
          <cell r="S335">
            <v>207.83</v>
          </cell>
          <cell r="T335">
            <v>953.96</v>
          </cell>
          <cell r="U335">
            <v>374.1</v>
          </cell>
          <cell r="V335">
            <v>134.68</v>
          </cell>
          <cell r="W335">
            <v>149.63999999999999</v>
          </cell>
          <cell r="X335">
            <v>64</v>
          </cell>
          <cell r="Y335">
            <v>0</v>
          </cell>
          <cell r="Z335">
            <v>290.5</v>
          </cell>
          <cell r="AA335">
            <v>77</v>
          </cell>
          <cell r="AB335">
            <v>96</v>
          </cell>
          <cell r="AC335">
            <v>80</v>
          </cell>
          <cell r="AD335">
            <v>13.49</v>
          </cell>
          <cell r="AE335">
            <v>6.24</v>
          </cell>
          <cell r="AF335">
            <v>0</v>
          </cell>
          <cell r="AG335">
            <v>0</v>
          </cell>
          <cell r="AH335">
            <v>0</v>
          </cell>
          <cell r="AI335">
            <v>0</v>
          </cell>
          <cell r="AJ335">
            <v>5431</v>
          </cell>
          <cell r="AK335">
            <v>0</v>
          </cell>
          <cell r="AL335">
            <v>0</v>
          </cell>
          <cell r="AM335">
            <v>0</v>
          </cell>
          <cell r="AN335">
            <v>0</v>
          </cell>
          <cell r="AY335">
            <v>591882.12</v>
          </cell>
        </row>
        <row r="336">
          <cell r="A336">
            <v>2</v>
          </cell>
          <cell r="B336" t="str">
            <v>12</v>
          </cell>
          <cell r="C336" t="str">
            <v>000</v>
          </cell>
          <cell r="D336" t="str">
            <v>1</v>
          </cell>
          <cell r="E336" t="str">
            <v>420</v>
          </cell>
          <cell r="F336" t="str">
            <v>N000</v>
          </cell>
          <cell r="G336" t="str">
            <v>200</v>
          </cell>
          <cell r="H336" t="str">
            <v>1103</v>
          </cell>
          <cell r="I336" t="str">
            <v>CF41054</v>
          </cell>
          <cell r="K336" t="str">
            <v>2</v>
          </cell>
          <cell r="L336">
            <v>2</v>
          </cell>
          <cell r="M336">
            <v>0</v>
          </cell>
          <cell r="N336">
            <v>4925</v>
          </cell>
          <cell r="O336" t="str">
            <v>M</v>
          </cell>
          <cell r="P336" t="str">
            <v>00000000</v>
          </cell>
          <cell r="Q336">
            <v>0</v>
          </cell>
          <cell r="R336">
            <v>711.39</v>
          </cell>
          <cell r="S336">
            <v>136.81</v>
          </cell>
          <cell r="T336">
            <v>627.94000000000005</v>
          </cell>
          <cell r="U336">
            <v>246.25</v>
          </cell>
          <cell r="V336">
            <v>88.65</v>
          </cell>
          <cell r="W336">
            <v>98.5</v>
          </cell>
          <cell r="X336">
            <v>122.5</v>
          </cell>
          <cell r="Y336">
            <v>0</v>
          </cell>
          <cell r="Z336">
            <v>170.92</v>
          </cell>
          <cell r="AA336">
            <v>77</v>
          </cell>
          <cell r="AB336">
            <v>96</v>
          </cell>
          <cell r="AC336">
            <v>80</v>
          </cell>
          <cell r="AD336">
            <v>13.49</v>
          </cell>
          <cell r="AE336">
            <v>4.0999999999999996</v>
          </cell>
          <cell r="AF336">
            <v>0</v>
          </cell>
          <cell r="AG336">
            <v>0</v>
          </cell>
          <cell r="AH336">
            <v>0</v>
          </cell>
          <cell r="AI336">
            <v>0</v>
          </cell>
          <cell r="AJ336">
            <v>2393</v>
          </cell>
          <cell r="AK336">
            <v>0</v>
          </cell>
          <cell r="AL336">
            <v>0</v>
          </cell>
          <cell r="AM336">
            <v>0</v>
          </cell>
          <cell r="AN336">
            <v>0</v>
          </cell>
          <cell r="AY336">
            <v>234997.2</v>
          </cell>
        </row>
        <row r="337">
          <cell r="A337">
            <v>2</v>
          </cell>
          <cell r="B337" t="str">
            <v>12</v>
          </cell>
          <cell r="C337" t="str">
            <v>000</v>
          </cell>
          <cell r="D337" t="str">
            <v>1</v>
          </cell>
          <cell r="E337" t="str">
            <v>420</v>
          </cell>
          <cell r="F337" t="str">
            <v>N000</v>
          </cell>
          <cell r="G337" t="str">
            <v>200</v>
          </cell>
          <cell r="H337" t="str">
            <v>1103</v>
          </cell>
          <cell r="I337" t="str">
            <v>CF41060</v>
          </cell>
          <cell r="K337" t="str">
            <v>2</v>
          </cell>
          <cell r="L337">
            <v>1</v>
          </cell>
          <cell r="M337">
            <v>0</v>
          </cell>
          <cell r="N337">
            <v>5274</v>
          </cell>
          <cell r="O337" t="str">
            <v>M</v>
          </cell>
          <cell r="P337" t="str">
            <v>00000000</v>
          </cell>
          <cell r="Q337">
            <v>0</v>
          </cell>
          <cell r="R337">
            <v>761.8</v>
          </cell>
          <cell r="S337">
            <v>146.5</v>
          </cell>
          <cell r="T337">
            <v>672.44</v>
          </cell>
          <cell r="U337">
            <v>263.7</v>
          </cell>
          <cell r="V337">
            <v>94.93</v>
          </cell>
          <cell r="W337">
            <v>105.48</v>
          </cell>
          <cell r="X337">
            <v>0</v>
          </cell>
          <cell r="Y337">
            <v>0</v>
          </cell>
          <cell r="Z337">
            <v>195.11</v>
          </cell>
          <cell r="AA337">
            <v>77</v>
          </cell>
          <cell r="AB337">
            <v>96</v>
          </cell>
          <cell r="AC337">
            <v>80</v>
          </cell>
          <cell r="AD337">
            <v>13.49</v>
          </cell>
          <cell r="AE337">
            <v>4.4000000000000004</v>
          </cell>
          <cell r="AF337">
            <v>0</v>
          </cell>
          <cell r="AG337">
            <v>0</v>
          </cell>
          <cell r="AH337">
            <v>0</v>
          </cell>
          <cell r="AI337">
            <v>0</v>
          </cell>
          <cell r="AJ337">
            <v>3316</v>
          </cell>
          <cell r="AK337">
            <v>0</v>
          </cell>
          <cell r="AL337">
            <v>0</v>
          </cell>
          <cell r="AM337">
            <v>0</v>
          </cell>
          <cell r="AN337">
            <v>0</v>
          </cell>
          <cell r="AY337">
            <v>133210.20000000001</v>
          </cell>
        </row>
        <row r="338">
          <cell r="A338">
            <v>2</v>
          </cell>
          <cell r="B338" t="str">
            <v>12</v>
          </cell>
          <cell r="C338" t="str">
            <v>000</v>
          </cell>
          <cell r="D338" t="str">
            <v>1</v>
          </cell>
          <cell r="E338" t="str">
            <v>101</v>
          </cell>
          <cell r="F338" t="str">
            <v>N000</v>
          </cell>
          <cell r="G338" t="str">
            <v>200</v>
          </cell>
          <cell r="H338" t="str">
            <v>1103</v>
          </cell>
          <cell r="I338" t="str">
            <v>CF53805</v>
          </cell>
          <cell r="J338" t="str">
            <v>25</v>
          </cell>
          <cell r="K338" t="str">
            <v>2</v>
          </cell>
          <cell r="L338">
            <v>3</v>
          </cell>
          <cell r="M338">
            <v>0</v>
          </cell>
          <cell r="N338">
            <v>2572.4</v>
          </cell>
          <cell r="O338" t="str">
            <v>M</v>
          </cell>
          <cell r="P338" t="str">
            <v>00000000</v>
          </cell>
          <cell r="Q338">
            <v>0</v>
          </cell>
          <cell r="R338">
            <v>371.57</v>
          </cell>
          <cell r="S338">
            <v>71.459999999999994</v>
          </cell>
          <cell r="T338">
            <v>327.98</v>
          </cell>
          <cell r="U338">
            <v>128.62</v>
          </cell>
          <cell r="V338">
            <v>46.3</v>
          </cell>
          <cell r="W338">
            <v>51.45</v>
          </cell>
          <cell r="X338">
            <v>54.67</v>
          </cell>
          <cell r="Y338">
            <v>0</v>
          </cell>
          <cell r="Z338">
            <v>66.459999999999994</v>
          </cell>
          <cell r="AA338">
            <v>77</v>
          </cell>
          <cell r="AB338">
            <v>96</v>
          </cell>
          <cell r="AC338">
            <v>80</v>
          </cell>
          <cell r="AD338">
            <v>13.49</v>
          </cell>
          <cell r="AE338">
            <v>0</v>
          </cell>
          <cell r="AF338">
            <v>0</v>
          </cell>
          <cell r="AG338">
            <v>0</v>
          </cell>
          <cell r="AH338">
            <v>0</v>
          </cell>
          <cell r="AI338">
            <v>0</v>
          </cell>
          <cell r="AJ338">
            <v>0</v>
          </cell>
          <cell r="AK338">
            <v>0</v>
          </cell>
          <cell r="AL338">
            <v>0</v>
          </cell>
          <cell r="AM338">
            <v>0</v>
          </cell>
          <cell r="AN338">
            <v>0</v>
          </cell>
          <cell r="AY338">
            <v>142466.4</v>
          </cell>
        </row>
        <row r="339">
          <cell r="A339">
            <v>2</v>
          </cell>
          <cell r="B339" t="str">
            <v>12</v>
          </cell>
          <cell r="C339" t="str">
            <v>000</v>
          </cell>
          <cell r="D339" t="str">
            <v>1</v>
          </cell>
          <cell r="E339" t="str">
            <v>209</v>
          </cell>
          <cell r="F339" t="str">
            <v>N000</v>
          </cell>
          <cell r="G339" t="str">
            <v>210</v>
          </cell>
          <cell r="H339" t="str">
            <v>1103</v>
          </cell>
          <cell r="I339" t="str">
            <v>A01803</v>
          </cell>
          <cell r="J339" t="str">
            <v>19</v>
          </cell>
          <cell r="K339" t="str">
            <v>2</v>
          </cell>
          <cell r="L339">
            <v>3</v>
          </cell>
          <cell r="M339">
            <v>0</v>
          </cell>
          <cell r="N339">
            <v>2120.3000000000002</v>
          </cell>
          <cell r="O339" t="str">
            <v>M</v>
          </cell>
          <cell r="P339" t="str">
            <v>00000000</v>
          </cell>
          <cell r="Q339">
            <v>0</v>
          </cell>
          <cell r="R339">
            <v>306.27</v>
          </cell>
          <cell r="S339">
            <v>58.9</v>
          </cell>
          <cell r="T339">
            <v>270.33999999999997</v>
          </cell>
          <cell r="U339">
            <v>106.02</v>
          </cell>
          <cell r="V339">
            <v>38.17</v>
          </cell>
          <cell r="W339">
            <v>42.41</v>
          </cell>
          <cell r="X339">
            <v>0</v>
          </cell>
          <cell r="Y339">
            <v>0</v>
          </cell>
          <cell r="Z339">
            <v>54.77</v>
          </cell>
          <cell r="AA339">
            <v>77</v>
          </cell>
          <cell r="AB339">
            <v>96</v>
          </cell>
          <cell r="AC339">
            <v>80</v>
          </cell>
          <cell r="AD339">
            <v>13.49</v>
          </cell>
          <cell r="AE339">
            <v>0</v>
          </cell>
          <cell r="AF339">
            <v>0</v>
          </cell>
          <cell r="AG339">
            <v>0</v>
          </cell>
          <cell r="AH339">
            <v>0</v>
          </cell>
          <cell r="AI339">
            <v>0</v>
          </cell>
          <cell r="AJ339">
            <v>0</v>
          </cell>
          <cell r="AK339">
            <v>0</v>
          </cell>
          <cell r="AL339">
            <v>0</v>
          </cell>
          <cell r="AM339">
            <v>0</v>
          </cell>
          <cell r="AN339">
            <v>0</v>
          </cell>
          <cell r="AY339">
            <v>117492.12</v>
          </cell>
        </row>
        <row r="340">
          <cell r="A340">
            <v>2</v>
          </cell>
          <cell r="B340" t="str">
            <v>12</v>
          </cell>
          <cell r="C340" t="str">
            <v>000</v>
          </cell>
          <cell r="D340" t="str">
            <v>1</v>
          </cell>
          <cell r="E340" t="str">
            <v>209</v>
          </cell>
          <cell r="F340" t="str">
            <v>N000</v>
          </cell>
          <cell r="G340" t="str">
            <v>210</v>
          </cell>
          <cell r="H340" t="str">
            <v>1103</v>
          </cell>
          <cell r="I340" t="str">
            <v>A01805</v>
          </cell>
          <cell r="J340" t="str">
            <v>21</v>
          </cell>
          <cell r="K340" t="str">
            <v>2</v>
          </cell>
          <cell r="L340">
            <v>6</v>
          </cell>
          <cell r="M340">
            <v>0</v>
          </cell>
          <cell r="N340">
            <v>2238.1999999999998</v>
          </cell>
          <cell r="O340" t="str">
            <v>M</v>
          </cell>
          <cell r="P340" t="str">
            <v>00000000</v>
          </cell>
          <cell r="Q340">
            <v>0</v>
          </cell>
          <cell r="R340">
            <v>323.3</v>
          </cell>
          <cell r="S340">
            <v>62.17</v>
          </cell>
          <cell r="T340">
            <v>285.37</v>
          </cell>
          <cell r="U340">
            <v>111.91</v>
          </cell>
          <cell r="V340">
            <v>40.29</v>
          </cell>
          <cell r="W340">
            <v>44.76</v>
          </cell>
          <cell r="X340">
            <v>38.33</v>
          </cell>
          <cell r="Y340">
            <v>0</v>
          </cell>
          <cell r="Z340">
            <v>58.3</v>
          </cell>
          <cell r="AA340">
            <v>77</v>
          </cell>
          <cell r="AB340">
            <v>96</v>
          </cell>
          <cell r="AC340">
            <v>80</v>
          </cell>
          <cell r="AD340">
            <v>13.49</v>
          </cell>
          <cell r="AE340">
            <v>0</v>
          </cell>
          <cell r="AF340">
            <v>0</v>
          </cell>
          <cell r="AG340">
            <v>0</v>
          </cell>
          <cell r="AH340">
            <v>0</v>
          </cell>
          <cell r="AI340">
            <v>0</v>
          </cell>
          <cell r="AJ340">
            <v>0</v>
          </cell>
          <cell r="AK340">
            <v>0</v>
          </cell>
          <cell r="AL340">
            <v>0</v>
          </cell>
          <cell r="AM340">
            <v>0</v>
          </cell>
          <cell r="AN340">
            <v>0</v>
          </cell>
          <cell r="AY340">
            <v>249776.64000000001</v>
          </cell>
        </row>
        <row r="341">
          <cell r="A341">
            <v>2</v>
          </cell>
          <cell r="B341" t="str">
            <v>12</v>
          </cell>
          <cell r="C341" t="str">
            <v>000</v>
          </cell>
          <cell r="D341" t="str">
            <v>1</v>
          </cell>
          <cell r="E341" t="str">
            <v>209</v>
          </cell>
          <cell r="F341" t="str">
            <v>N000</v>
          </cell>
          <cell r="G341" t="str">
            <v>210</v>
          </cell>
          <cell r="H341" t="str">
            <v>1103</v>
          </cell>
          <cell r="I341" t="str">
            <v>A01806</v>
          </cell>
          <cell r="J341" t="str">
            <v>25</v>
          </cell>
          <cell r="K341" t="str">
            <v>2</v>
          </cell>
          <cell r="L341">
            <v>4</v>
          </cell>
          <cell r="M341">
            <v>0</v>
          </cell>
          <cell r="N341">
            <v>2572.4</v>
          </cell>
          <cell r="O341" t="str">
            <v>M</v>
          </cell>
          <cell r="P341" t="str">
            <v>00000000</v>
          </cell>
          <cell r="Q341">
            <v>0</v>
          </cell>
          <cell r="R341">
            <v>371.57</v>
          </cell>
          <cell r="S341">
            <v>71.459999999999994</v>
          </cell>
          <cell r="T341">
            <v>327.98</v>
          </cell>
          <cell r="U341">
            <v>128.62</v>
          </cell>
          <cell r="V341">
            <v>46.3</v>
          </cell>
          <cell r="W341">
            <v>51.45</v>
          </cell>
          <cell r="X341">
            <v>34.5</v>
          </cell>
          <cell r="Y341">
            <v>0</v>
          </cell>
          <cell r="Z341">
            <v>66.06</v>
          </cell>
          <cell r="AA341">
            <v>77</v>
          </cell>
          <cell r="AB341">
            <v>96</v>
          </cell>
          <cell r="AC341">
            <v>80</v>
          </cell>
          <cell r="AD341">
            <v>13.49</v>
          </cell>
          <cell r="AE341">
            <v>0</v>
          </cell>
          <cell r="AF341">
            <v>0</v>
          </cell>
          <cell r="AG341">
            <v>0</v>
          </cell>
          <cell r="AH341">
            <v>0</v>
          </cell>
          <cell r="AI341">
            <v>0</v>
          </cell>
          <cell r="AJ341">
            <v>0</v>
          </cell>
          <cell r="AK341">
            <v>0</v>
          </cell>
          <cell r="AL341">
            <v>0</v>
          </cell>
          <cell r="AM341">
            <v>0</v>
          </cell>
          <cell r="AN341">
            <v>0</v>
          </cell>
          <cell r="AY341">
            <v>188967.84</v>
          </cell>
        </row>
        <row r="342">
          <cell r="A342">
            <v>2</v>
          </cell>
          <cell r="B342" t="str">
            <v>12</v>
          </cell>
          <cell r="C342" t="str">
            <v>000</v>
          </cell>
          <cell r="D342" t="str">
            <v>1</v>
          </cell>
          <cell r="E342" t="str">
            <v>209</v>
          </cell>
          <cell r="F342" t="str">
            <v>N000</v>
          </cell>
          <cell r="G342" t="str">
            <v>210</v>
          </cell>
          <cell r="H342" t="str">
            <v>1103</v>
          </cell>
          <cell r="I342" t="str">
            <v>A03804</v>
          </cell>
          <cell r="J342" t="str">
            <v>23</v>
          </cell>
          <cell r="K342" t="str">
            <v>2</v>
          </cell>
          <cell r="L342">
            <v>1</v>
          </cell>
          <cell r="M342">
            <v>0</v>
          </cell>
          <cell r="N342">
            <v>2451.25</v>
          </cell>
          <cell r="O342" t="str">
            <v>M</v>
          </cell>
          <cell r="P342" t="str">
            <v>00000000</v>
          </cell>
          <cell r="Q342">
            <v>0</v>
          </cell>
          <cell r="R342">
            <v>354.07</v>
          </cell>
          <cell r="S342">
            <v>68.09</v>
          </cell>
          <cell r="T342">
            <v>312.52999999999997</v>
          </cell>
          <cell r="U342">
            <v>122.56</v>
          </cell>
          <cell r="V342">
            <v>44.12</v>
          </cell>
          <cell r="W342">
            <v>49.02</v>
          </cell>
          <cell r="X342">
            <v>82</v>
          </cell>
          <cell r="Y342">
            <v>0</v>
          </cell>
          <cell r="Z342">
            <v>64.17</v>
          </cell>
          <cell r="AA342">
            <v>77</v>
          </cell>
          <cell r="AB342">
            <v>96</v>
          </cell>
          <cell r="AC342">
            <v>80</v>
          </cell>
          <cell r="AD342">
            <v>13.49</v>
          </cell>
          <cell r="AE342">
            <v>0</v>
          </cell>
          <cell r="AF342">
            <v>0</v>
          </cell>
          <cell r="AG342">
            <v>0</v>
          </cell>
          <cell r="AH342">
            <v>0</v>
          </cell>
          <cell r="AI342">
            <v>0</v>
          </cell>
          <cell r="AJ342">
            <v>0</v>
          </cell>
          <cell r="AK342">
            <v>0</v>
          </cell>
          <cell r="AL342">
            <v>0</v>
          </cell>
          <cell r="AM342">
            <v>0</v>
          </cell>
          <cell r="AN342">
            <v>0</v>
          </cell>
          <cell r="AY342">
            <v>45771.6</v>
          </cell>
        </row>
        <row r="343">
          <cell r="A343">
            <v>2</v>
          </cell>
          <cell r="B343" t="str">
            <v>12</v>
          </cell>
          <cell r="C343" t="str">
            <v>000</v>
          </cell>
          <cell r="D343" t="str">
            <v>1</v>
          </cell>
          <cell r="E343" t="str">
            <v>209</v>
          </cell>
          <cell r="F343" t="str">
            <v>N000</v>
          </cell>
          <cell r="G343" t="str">
            <v>210</v>
          </cell>
          <cell r="H343" t="str">
            <v>1103</v>
          </cell>
          <cell r="I343" t="str">
            <v>CFMC03</v>
          </cell>
          <cell r="J343" t="str">
            <v>MC03</v>
          </cell>
          <cell r="K343" t="str">
            <v>1</v>
          </cell>
          <cell r="L343">
            <v>2</v>
          </cell>
          <cell r="M343">
            <v>0</v>
          </cell>
          <cell r="N343">
            <v>4311.3999999999996</v>
          </cell>
          <cell r="O343" t="str">
            <v>M</v>
          </cell>
          <cell r="P343" t="str">
            <v>00000000</v>
          </cell>
          <cell r="Q343">
            <v>11306.9</v>
          </cell>
          <cell r="R343">
            <v>622.76</v>
          </cell>
          <cell r="S343">
            <v>119.76</v>
          </cell>
          <cell r="T343">
            <v>549.70000000000005</v>
          </cell>
          <cell r="U343">
            <v>215.57</v>
          </cell>
          <cell r="V343">
            <v>281.13</v>
          </cell>
          <cell r="W343">
            <v>86.23</v>
          </cell>
          <cell r="X343">
            <v>91</v>
          </cell>
          <cell r="Y343">
            <v>780.91</v>
          </cell>
          <cell r="Z343">
            <v>330.58</v>
          </cell>
          <cell r="AA343">
            <v>77</v>
          </cell>
          <cell r="AB343">
            <v>0</v>
          </cell>
          <cell r="AC343">
            <v>0</v>
          </cell>
          <cell r="AD343">
            <v>13.49</v>
          </cell>
          <cell r="AE343">
            <v>0</v>
          </cell>
          <cell r="AF343">
            <v>0</v>
          </cell>
          <cell r="AG343">
            <v>0</v>
          </cell>
          <cell r="AH343">
            <v>0</v>
          </cell>
          <cell r="AI343">
            <v>0</v>
          </cell>
          <cell r="AJ343">
            <v>0</v>
          </cell>
          <cell r="AK343">
            <v>0</v>
          </cell>
          <cell r="AL343">
            <v>0</v>
          </cell>
          <cell r="AM343">
            <v>0</v>
          </cell>
          <cell r="AN343">
            <v>0</v>
          </cell>
          <cell r="AY343">
            <v>450874.32</v>
          </cell>
        </row>
        <row r="344">
          <cell r="A344">
            <v>2</v>
          </cell>
          <cell r="B344" t="str">
            <v>12</v>
          </cell>
          <cell r="C344" t="str">
            <v>000</v>
          </cell>
          <cell r="D344" t="str">
            <v>1</v>
          </cell>
          <cell r="E344" t="str">
            <v>209</v>
          </cell>
          <cell r="F344" t="str">
            <v>N000</v>
          </cell>
          <cell r="G344" t="str">
            <v>210</v>
          </cell>
          <cell r="H344" t="str">
            <v>1103</v>
          </cell>
          <cell r="I344" t="str">
            <v>CFMD09</v>
          </cell>
          <cell r="J344" t="str">
            <v>MD09</v>
          </cell>
          <cell r="K344" t="str">
            <v>1</v>
          </cell>
          <cell r="L344">
            <v>1</v>
          </cell>
          <cell r="M344">
            <v>0</v>
          </cell>
          <cell r="N344">
            <v>14852.65</v>
          </cell>
          <cell r="O344" t="str">
            <v>M</v>
          </cell>
          <cell r="P344" t="str">
            <v>00000000</v>
          </cell>
          <cell r="Q344">
            <v>100991.65</v>
          </cell>
          <cell r="R344">
            <v>2145.38</v>
          </cell>
          <cell r="S344">
            <v>412.57</v>
          </cell>
          <cell r="T344">
            <v>1893.71</v>
          </cell>
          <cell r="U344">
            <v>742.63</v>
          </cell>
          <cell r="V344">
            <v>2085.1999999999998</v>
          </cell>
          <cell r="W344">
            <v>297.05</v>
          </cell>
          <cell r="X344">
            <v>109</v>
          </cell>
          <cell r="Y344">
            <v>5792.22</v>
          </cell>
          <cell r="Z344">
            <v>2371.7600000000002</v>
          </cell>
          <cell r="AA344">
            <v>77</v>
          </cell>
          <cell r="AB344">
            <v>0</v>
          </cell>
          <cell r="AC344">
            <v>0</v>
          </cell>
          <cell r="AD344">
            <v>13.49</v>
          </cell>
          <cell r="AE344">
            <v>0</v>
          </cell>
          <cell r="AF344">
            <v>0</v>
          </cell>
          <cell r="AG344">
            <v>0</v>
          </cell>
          <cell r="AH344">
            <v>0</v>
          </cell>
          <cell r="AI344">
            <v>0</v>
          </cell>
          <cell r="AJ344">
            <v>0</v>
          </cell>
          <cell r="AK344">
            <v>0</v>
          </cell>
          <cell r="AL344">
            <v>0</v>
          </cell>
          <cell r="AM344">
            <v>0</v>
          </cell>
          <cell r="AN344">
            <v>0</v>
          </cell>
          <cell r="AY344">
            <v>1581411.72</v>
          </cell>
        </row>
        <row r="345">
          <cell r="A345">
            <v>2</v>
          </cell>
          <cell r="B345" t="str">
            <v>12</v>
          </cell>
          <cell r="C345" t="str">
            <v>000</v>
          </cell>
          <cell r="D345" t="str">
            <v>1</v>
          </cell>
          <cell r="E345" t="str">
            <v>209</v>
          </cell>
          <cell r="F345" t="str">
            <v>N000</v>
          </cell>
          <cell r="G345" t="str">
            <v>210</v>
          </cell>
          <cell r="H345" t="str">
            <v>1103</v>
          </cell>
          <cell r="I345" t="str">
            <v>CFMG06</v>
          </cell>
          <cell r="J345" t="str">
            <v>MG06</v>
          </cell>
          <cell r="K345" t="str">
            <v>1</v>
          </cell>
          <cell r="L345">
            <v>3</v>
          </cell>
          <cell r="M345">
            <v>0</v>
          </cell>
          <cell r="N345">
            <v>8232.25</v>
          </cell>
          <cell r="O345" t="str">
            <v>M</v>
          </cell>
          <cell r="P345" t="str">
            <v>00000000</v>
          </cell>
          <cell r="Q345">
            <v>38872.050000000003</v>
          </cell>
          <cell r="R345">
            <v>1189.0999999999999</v>
          </cell>
          <cell r="S345">
            <v>228.67</v>
          </cell>
          <cell r="T345">
            <v>1049.6099999999999</v>
          </cell>
          <cell r="U345">
            <v>411.61</v>
          </cell>
          <cell r="V345">
            <v>847.88</v>
          </cell>
          <cell r="W345">
            <v>164.65</v>
          </cell>
          <cell r="X345">
            <v>72.67</v>
          </cell>
          <cell r="Y345">
            <v>2355.2199999999998</v>
          </cell>
          <cell r="Z345">
            <v>973.43</v>
          </cell>
          <cell r="AA345">
            <v>77</v>
          </cell>
          <cell r="AB345">
            <v>0</v>
          </cell>
          <cell r="AC345">
            <v>0</v>
          </cell>
          <cell r="AD345">
            <v>13.49</v>
          </cell>
          <cell r="AE345">
            <v>0</v>
          </cell>
          <cell r="AF345">
            <v>0</v>
          </cell>
          <cell r="AG345">
            <v>0</v>
          </cell>
          <cell r="AH345">
            <v>0</v>
          </cell>
          <cell r="AI345">
            <v>0</v>
          </cell>
          <cell r="AJ345">
            <v>0</v>
          </cell>
          <cell r="AK345">
            <v>0</v>
          </cell>
          <cell r="AL345">
            <v>0</v>
          </cell>
          <cell r="AM345">
            <v>0</v>
          </cell>
          <cell r="AN345">
            <v>0</v>
          </cell>
          <cell r="AY345">
            <v>1961554.68</v>
          </cell>
        </row>
        <row r="346">
          <cell r="A346">
            <v>2</v>
          </cell>
          <cell r="B346" t="str">
            <v>12</v>
          </cell>
          <cell r="C346" t="str">
            <v>000</v>
          </cell>
          <cell r="D346" t="str">
            <v>1</v>
          </cell>
          <cell r="E346" t="str">
            <v>209</v>
          </cell>
          <cell r="F346" t="str">
            <v>N000</v>
          </cell>
          <cell r="G346" t="str">
            <v>210</v>
          </cell>
          <cell r="H346" t="str">
            <v>1103</v>
          </cell>
          <cell r="I346" t="str">
            <v>CFMS06</v>
          </cell>
          <cell r="J346" t="str">
            <v>MS06</v>
          </cell>
          <cell r="K346" t="str">
            <v>1</v>
          </cell>
          <cell r="L346">
            <v>1</v>
          </cell>
          <cell r="M346">
            <v>0</v>
          </cell>
          <cell r="N346">
            <v>4801.8999999999996</v>
          </cell>
          <cell r="O346" t="str">
            <v>M</v>
          </cell>
          <cell r="P346" t="str">
            <v>00000000</v>
          </cell>
          <cell r="Q346">
            <v>21723.85</v>
          </cell>
          <cell r="R346">
            <v>693.61</v>
          </cell>
          <cell r="S346">
            <v>133.38999999999999</v>
          </cell>
          <cell r="T346">
            <v>612.24</v>
          </cell>
          <cell r="U346">
            <v>240.09</v>
          </cell>
          <cell r="V346">
            <v>477.46</v>
          </cell>
          <cell r="W346">
            <v>96.04</v>
          </cell>
          <cell r="X346">
            <v>0</v>
          </cell>
          <cell r="Y346">
            <v>1326.29</v>
          </cell>
          <cell r="Z346">
            <v>548.6</v>
          </cell>
          <cell r="AA346">
            <v>77</v>
          </cell>
          <cell r="AB346">
            <v>0</v>
          </cell>
          <cell r="AC346">
            <v>0</v>
          </cell>
          <cell r="AD346">
            <v>13.49</v>
          </cell>
          <cell r="AE346">
            <v>0</v>
          </cell>
          <cell r="AF346">
            <v>0</v>
          </cell>
          <cell r="AG346">
            <v>0</v>
          </cell>
          <cell r="AH346">
            <v>0</v>
          </cell>
          <cell r="AI346">
            <v>0</v>
          </cell>
          <cell r="AJ346">
            <v>0</v>
          </cell>
          <cell r="AK346">
            <v>0</v>
          </cell>
          <cell r="AL346">
            <v>0</v>
          </cell>
          <cell r="AM346">
            <v>0</v>
          </cell>
          <cell r="AN346">
            <v>0</v>
          </cell>
          <cell r="AY346">
            <v>368927.52</v>
          </cell>
        </row>
        <row r="347">
          <cell r="A347">
            <v>2</v>
          </cell>
          <cell r="B347" t="str">
            <v>12</v>
          </cell>
          <cell r="C347" t="str">
            <v>000</v>
          </cell>
          <cell r="D347" t="str">
            <v>1</v>
          </cell>
          <cell r="E347" t="str">
            <v>209</v>
          </cell>
          <cell r="F347" t="str">
            <v>N000</v>
          </cell>
          <cell r="G347" t="str">
            <v>210</v>
          </cell>
          <cell r="H347" t="str">
            <v>1103</v>
          </cell>
          <cell r="I347" t="str">
            <v>CFMS08</v>
          </cell>
          <cell r="J347" t="str">
            <v>MS08</v>
          </cell>
          <cell r="K347" t="str">
            <v>1</v>
          </cell>
          <cell r="L347">
            <v>9</v>
          </cell>
          <cell r="M347">
            <v>0</v>
          </cell>
          <cell r="N347">
            <v>4801.8999999999996</v>
          </cell>
          <cell r="O347" t="str">
            <v>M</v>
          </cell>
          <cell r="P347" t="str">
            <v>00000000</v>
          </cell>
          <cell r="Q347">
            <v>18269.849999999999</v>
          </cell>
          <cell r="R347">
            <v>693.61</v>
          </cell>
          <cell r="S347">
            <v>133.38999999999999</v>
          </cell>
          <cell r="T347">
            <v>612.24</v>
          </cell>
          <cell r="U347">
            <v>240.09</v>
          </cell>
          <cell r="V347">
            <v>415.29</v>
          </cell>
          <cell r="W347">
            <v>96.04</v>
          </cell>
          <cell r="X347">
            <v>65.89</v>
          </cell>
          <cell r="Y347">
            <v>1153.5899999999999</v>
          </cell>
          <cell r="Z347">
            <v>480.83</v>
          </cell>
          <cell r="AA347">
            <v>77</v>
          </cell>
          <cell r="AB347">
            <v>0</v>
          </cell>
          <cell r="AC347">
            <v>0</v>
          </cell>
          <cell r="AD347">
            <v>13.49</v>
          </cell>
          <cell r="AE347">
            <v>0</v>
          </cell>
          <cell r="AF347">
            <v>0</v>
          </cell>
          <cell r="AG347">
            <v>0</v>
          </cell>
          <cell r="AH347">
            <v>0</v>
          </cell>
          <cell r="AI347">
            <v>0</v>
          </cell>
          <cell r="AJ347">
            <v>0</v>
          </cell>
          <cell r="AK347">
            <v>0</v>
          </cell>
          <cell r="AL347">
            <v>0</v>
          </cell>
          <cell r="AM347">
            <v>0</v>
          </cell>
          <cell r="AN347">
            <v>0</v>
          </cell>
          <cell r="AY347">
            <v>2921746.68</v>
          </cell>
        </row>
        <row r="348">
          <cell r="A348">
            <v>2</v>
          </cell>
          <cell r="B348" t="str">
            <v>12</v>
          </cell>
          <cell r="C348" t="str">
            <v>000</v>
          </cell>
          <cell r="D348" t="str">
            <v>1</v>
          </cell>
          <cell r="E348" t="str">
            <v>209</v>
          </cell>
          <cell r="F348" t="str">
            <v>N000</v>
          </cell>
          <cell r="G348" t="str">
            <v>210</v>
          </cell>
          <cell r="H348" t="str">
            <v>1103</v>
          </cell>
          <cell r="I348" t="str">
            <v>M01006</v>
          </cell>
          <cell r="K348" t="str">
            <v>2</v>
          </cell>
          <cell r="L348">
            <v>19</v>
          </cell>
          <cell r="M348">
            <v>0</v>
          </cell>
          <cell r="N348">
            <v>5300</v>
          </cell>
          <cell r="O348" t="str">
            <v>M</v>
          </cell>
          <cell r="P348" t="str">
            <v>00000000</v>
          </cell>
          <cell r="Q348">
            <v>0</v>
          </cell>
          <cell r="R348">
            <v>765.56</v>
          </cell>
          <cell r="S348">
            <v>147.22</v>
          </cell>
          <cell r="T348">
            <v>675.75</v>
          </cell>
          <cell r="U348">
            <v>265</v>
          </cell>
          <cell r="V348">
            <v>95.4</v>
          </cell>
          <cell r="W348">
            <v>106</v>
          </cell>
          <cell r="X348">
            <v>22.68</v>
          </cell>
          <cell r="Y348">
            <v>0</v>
          </cell>
          <cell r="Z348">
            <v>238.38</v>
          </cell>
          <cell r="AA348">
            <v>77</v>
          </cell>
          <cell r="AB348">
            <v>96</v>
          </cell>
          <cell r="AC348">
            <v>80</v>
          </cell>
          <cell r="AD348">
            <v>13.49</v>
          </cell>
          <cell r="AE348">
            <v>4.42</v>
          </cell>
          <cell r="AF348">
            <v>0</v>
          </cell>
          <cell r="AG348">
            <v>0</v>
          </cell>
          <cell r="AH348">
            <v>2426</v>
          </cell>
          <cell r="AI348">
            <v>0</v>
          </cell>
          <cell r="AJ348">
            <v>3000</v>
          </cell>
          <cell r="AK348">
            <v>0</v>
          </cell>
          <cell r="AL348">
            <v>0</v>
          </cell>
          <cell r="AM348">
            <v>0</v>
          </cell>
          <cell r="AN348">
            <v>0</v>
          </cell>
          <cell r="AY348">
            <v>3035341.2</v>
          </cell>
        </row>
        <row r="349">
          <cell r="A349">
            <v>2</v>
          </cell>
          <cell r="B349" t="str">
            <v>12</v>
          </cell>
          <cell r="C349" t="str">
            <v>000</v>
          </cell>
          <cell r="D349" t="str">
            <v>1</v>
          </cell>
          <cell r="E349" t="str">
            <v>209</v>
          </cell>
          <cell r="F349" t="str">
            <v>N000</v>
          </cell>
          <cell r="G349" t="str">
            <v>210</v>
          </cell>
          <cell r="H349" t="str">
            <v>1103</v>
          </cell>
          <cell r="I349" t="str">
            <v>M01008</v>
          </cell>
          <cell r="K349" t="str">
            <v>2</v>
          </cell>
          <cell r="L349">
            <v>3</v>
          </cell>
          <cell r="M349">
            <v>0</v>
          </cell>
          <cell r="N349">
            <v>5546</v>
          </cell>
          <cell r="O349" t="str">
            <v>M</v>
          </cell>
          <cell r="P349" t="str">
            <v>00000000</v>
          </cell>
          <cell r="Q349">
            <v>0</v>
          </cell>
          <cell r="R349">
            <v>801.09</v>
          </cell>
          <cell r="S349">
            <v>154.06</v>
          </cell>
          <cell r="T349">
            <v>707.12</v>
          </cell>
          <cell r="U349">
            <v>277.3</v>
          </cell>
          <cell r="V349">
            <v>99.83</v>
          </cell>
          <cell r="W349">
            <v>110.92</v>
          </cell>
          <cell r="X349">
            <v>46</v>
          </cell>
          <cell r="Y349">
            <v>0</v>
          </cell>
          <cell r="Z349">
            <v>251.18</v>
          </cell>
          <cell r="AA349">
            <v>77</v>
          </cell>
          <cell r="AB349">
            <v>96</v>
          </cell>
          <cell r="AC349">
            <v>80</v>
          </cell>
          <cell r="AD349">
            <v>13.49</v>
          </cell>
          <cell r="AE349">
            <v>4.62</v>
          </cell>
          <cell r="AF349">
            <v>0</v>
          </cell>
          <cell r="AG349">
            <v>0</v>
          </cell>
          <cell r="AH349">
            <v>2739</v>
          </cell>
          <cell r="AI349">
            <v>0</v>
          </cell>
          <cell r="AJ349">
            <v>3015</v>
          </cell>
          <cell r="AK349">
            <v>0</v>
          </cell>
          <cell r="AL349">
            <v>0</v>
          </cell>
          <cell r="AM349">
            <v>0</v>
          </cell>
          <cell r="AN349">
            <v>0</v>
          </cell>
          <cell r="AY349">
            <v>504669.96</v>
          </cell>
        </row>
        <row r="350">
          <cell r="A350">
            <v>2</v>
          </cell>
          <cell r="B350" t="str">
            <v>12</v>
          </cell>
          <cell r="C350" t="str">
            <v>000</v>
          </cell>
          <cell r="D350" t="str">
            <v>1</v>
          </cell>
          <cell r="E350" t="str">
            <v>209</v>
          </cell>
          <cell r="F350" t="str">
            <v>N000</v>
          </cell>
          <cell r="G350" t="str">
            <v>210</v>
          </cell>
          <cell r="H350" t="str">
            <v>1103</v>
          </cell>
          <cell r="I350" t="str">
            <v>S08802</v>
          </cell>
          <cell r="J350" t="str">
            <v>21</v>
          </cell>
          <cell r="K350" t="str">
            <v>2</v>
          </cell>
          <cell r="L350">
            <v>1</v>
          </cell>
          <cell r="M350">
            <v>0</v>
          </cell>
          <cell r="N350">
            <v>2238.1999999999998</v>
          </cell>
          <cell r="O350" t="str">
            <v>M</v>
          </cell>
          <cell r="P350" t="str">
            <v>00000000</v>
          </cell>
          <cell r="Q350">
            <v>0</v>
          </cell>
          <cell r="R350">
            <v>323.3</v>
          </cell>
          <cell r="S350">
            <v>62.17</v>
          </cell>
          <cell r="T350">
            <v>285.37</v>
          </cell>
          <cell r="U350">
            <v>111.91</v>
          </cell>
          <cell r="V350">
            <v>40.29</v>
          </cell>
          <cell r="W350">
            <v>44.76</v>
          </cell>
          <cell r="X350">
            <v>46</v>
          </cell>
          <cell r="Y350">
            <v>0</v>
          </cell>
          <cell r="Z350">
            <v>58.45</v>
          </cell>
          <cell r="AA350">
            <v>77</v>
          </cell>
          <cell r="AB350">
            <v>96</v>
          </cell>
          <cell r="AC350">
            <v>80</v>
          </cell>
          <cell r="AD350">
            <v>13.49</v>
          </cell>
          <cell r="AE350">
            <v>0</v>
          </cell>
          <cell r="AF350">
            <v>0</v>
          </cell>
          <cell r="AG350">
            <v>0</v>
          </cell>
          <cell r="AH350">
            <v>0</v>
          </cell>
          <cell r="AI350">
            <v>0</v>
          </cell>
          <cell r="AJ350">
            <v>0</v>
          </cell>
          <cell r="AK350">
            <v>0</v>
          </cell>
          <cell r="AL350">
            <v>0</v>
          </cell>
          <cell r="AM350">
            <v>0</v>
          </cell>
          <cell r="AN350">
            <v>0</v>
          </cell>
          <cell r="AY350">
            <v>41723.279999999999</v>
          </cell>
        </row>
        <row r="351">
          <cell r="A351">
            <v>2</v>
          </cell>
          <cell r="B351" t="str">
            <v>12</v>
          </cell>
          <cell r="C351" t="str">
            <v>000</v>
          </cell>
          <cell r="D351" t="str">
            <v>1</v>
          </cell>
          <cell r="E351" t="str">
            <v>209</v>
          </cell>
          <cell r="F351" t="str">
            <v>N000</v>
          </cell>
          <cell r="G351" t="str">
            <v>210</v>
          </cell>
          <cell r="H351" t="str">
            <v>1103</v>
          </cell>
          <cell r="I351" t="str">
            <v>T03804</v>
          </cell>
          <cell r="J351" t="str">
            <v>25</v>
          </cell>
          <cell r="K351" t="str">
            <v>2</v>
          </cell>
          <cell r="L351">
            <v>2</v>
          </cell>
          <cell r="M351">
            <v>0</v>
          </cell>
          <cell r="N351">
            <v>2572.4</v>
          </cell>
          <cell r="O351" t="str">
            <v>M</v>
          </cell>
          <cell r="P351" t="str">
            <v>00000000</v>
          </cell>
          <cell r="Q351">
            <v>0</v>
          </cell>
          <cell r="R351">
            <v>371.57</v>
          </cell>
          <cell r="S351">
            <v>71.459999999999994</v>
          </cell>
          <cell r="T351">
            <v>327.98</v>
          </cell>
          <cell r="U351">
            <v>128.62</v>
          </cell>
          <cell r="V351">
            <v>46.3</v>
          </cell>
          <cell r="W351">
            <v>51.45</v>
          </cell>
          <cell r="X351">
            <v>41</v>
          </cell>
          <cell r="Y351">
            <v>0</v>
          </cell>
          <cell r="Z351">
            <v>66.19</v>
          </cell>
          <cell r="AA351">
            <v>77</v>
          </cell>
          <cell r="AB351">
            <v>96</v>
          </cell>
          <cell r="AC351">
            <v>80</v>
          </cell>
          <cell r="AD351">
            <v>13.49</v>
          </cell>
          <cell r="AE351">
            <v>0</v>
          </cell>
          <cell r="AF351">
            <v>0</v>
          </cell>
          <cell r="AG351">
            <v>0</v>
          </cell>
          <cell r="AH351">
            <v>0</v>
          </cell>
          <cell r="AI351">
            <v>0</v>
          </cell>
          <cell r="AJ351">
            <v>0</v>
          </cell>
          <cell r="AK351">
            <v>0</v>
          </cell>
          <cell r="AL351">
            <v>0</v>
          </cell>
          <cell r="AM351">
            <v>0</v>
          </cell>
          <cell r="AN351">
            <v>0</v>
          </cell>
          <cell r="AY351">
            <v>94643.04</v>
          </cell>
        </row>
        <row r="352">
          <cell r="A352">
            <v>2</v>
          </cell>
          <cell r="B352" t="str">
            <v>12</v>
          </cell>
          <cell r="C352" t="str">
            <v>000</v>
          </cell>
          <cell r="D352" t="str">
            <v>1</v>
          </cell>
          <cell r="E352" t="str">
            <v>209</v>
          </cell>
          <cell r="F352" t="str">
            <v>N000</v>
          </cell>
          <cell r="G352" t="str">
            <v>210</v>
          </cell>
          <cell r="H352" t="str">
            <v>1103</v>
          </cell>
          <cell r="I352" t="str">
            <v>CF01059</v>
          </cell>
          <cell r="J352" t="str">
            <v>28</v>
          </cell>
          <cell r="K352" t="str">
            <v>1</v>
          </cell>
          <cell r="L352">
            <v>7</v>
          </cell>
          <cell r="M352">
            <v>0</v>
          </cell>
          <cell r="N352">
            <v>3631.8</v>
          </cell>
          <cell r="O352" t="str">
            <v>M</v>
          </cell>
          <cell r="P352" t="str">
            <v>00000000</v>
          </cell>
          <cell r="Q352">
            <v>8731.1</v>
          </cell>
          <cell r="R352">
            <v>524.59</v>
          </cell>
          <cell r="S352">
            <v>100.88</v>
          </cell>
          <cell r="T352">
            <v>463.05</v>
          </cell>
          <cell r="U352">
            <v>181.59</v>
          </cell>
          <cell r="V352">
            <v>222.53</v>
          </cell>
          <cell r="W352">
            <v>72.64</v>
          </cell>
          <cell r="X352">
            <v>21</v>
          </cell>
          <cell r="Y352">
            <v>618.15</v>
          </cell>
          <cell r="Z352">
            <v>261.73</v>
          </cell>
          <cell r="AA352">
            <v>77</v>
          </cell>
          <cell r="AB352">
            <v>0</v>
          </cell>
          <cell r="AC352">
            <v>0</v>
          </cell>
          <cell r="AD352">
            <v>13.49</v>
          </cell>
          <cell r="AE352">
            <v>0</v>
          </cell>
          <cell r="AF352">
            <v>0</v>
          </cell>
          <cell r="AG352">
            <v>0</v>
          </cell>
          <cell r="AH352">
            <v>0</v>
          </cell>
          <cell r="AI352">
            <v>0</v>
          </cell>
          <cell r="AJ352">
            <v>0</v>
          </cell>
          <cell r="AK352">
            <v>0</v>
          </cell>
          <cell r="AL352">
            <v>0</v>
          </cell>
          <cell r="AM352">
            <v>0</v>
          </cell>
          <cell r="AN352">
            <v>0</v>
          </cell>
          <cell r="AY352">
            <v>1253242.2</v>
          </cell>
        </row>
        <row r="353">
          <cell r="A353">
            <v>2</v>
          </cell>
          <cell r="B353" t="str">
            <v>12</v>
          </cell>
          <cell r="C353" t="str">
            <v>000</v>
          </cell>
          <cell r="D353" t="str">
            <v>1</v>
          </cell>
          <cell r="E353" t="str">
            <v>209</v>
          </cell>
          <cell r="F353" t="str">
            <v>N000</v>
          </cell>
          <cell r="G353" t="str">
            <v>210</v>
          </cell>
          <cell r="H353" t="str">
            <v>1103</v>
          </cell>
          <cell r="I353" t="str">
            <v>CF03809</v>
          </cell>
          <cell r="J353" t="str">
            <v>25</v>
          </cell>
          <cell r="K353" t="str">
            <v>2</v>
          </cell>
          <cell r="L353">
            <v>2</v>
          </cell>
          <cell r="M353">
            <v>0</v>
          </cell>
          <cell r="N353">
            <v>2572.4</v>
          </cell>
          <cell r="O353" t="str">
            <v>M</v>
          </cell>
          <cell r="P353" t="str">
            <v>00000000</v>
          </cell>
          <cell r="Q353">
            <v>0</v>
          </cell>
          <cell r="R353">
            <v>371.57</v>
          </cell>
          <cell r="S353">
            <v>71.459999999999994</v>
          </cell>
          <cell r="T353">
            <v>327.98</v>
          </cell>
          <cell r="U353">
            <v>128.62</v>
          </cell>
          <cell r="V353">
            <v>46.3</v>
          </cell>
          <cell r="W353">
            <v>51.45</v>
          </cell>
          <cell r="X353">
            <v>0</v>
          </cell>
          <cell r="Y353">
            <v>0</v>
          </cell>
          <cell r="Z353">
            <v>65.37</v>
          </cell>
          <cell r="AA353">
            <v>77</v>
          </cell>
          <cell r="AB353">
            <v>96</v>
          </cell>
          <cell r="AC353">
            <v>80</v>
          </cell>
          <cell r="AD353">
            <v>13.49</v>
          </cell>
          <cell r="AE353">
            <v>0</v>
          </cell>
          <cell r="AF353">
            <v>0</v>
          </cell>
          <cell r="AG353">
            <v>0</v>
          </cell>
          <cell r="AH353">
            <v>0</v>
          </cell>
          <cell r="AI353">
            <v>0</v>
          </cell>
          <cell r="AJ353">
            <v>0</v>
          </cell>
          <cell r="AK353">
            <v>0</v>
          </cell>
          <cell r="AL353">
            <v>0</v>
          </cell>
          <cell r="AM353">
            <v>0</v>
          </cell>
          <cell r="AN353">
            <v>0</v>
          </cell>
          <cell r="AY353">
            <v>93639.360000000001</v>
          </cell>
        </row>
        <row r="354">
          <cell r="A354">
            <v>2</v>
          </cell>
          <cell r="B354" t="str">
            <v>12</v>
          </cell>
          <cell r="C354" t="str">
            <v>000</v>
          </cell>
          <cell r="D354" t="str">
            <v>1</v>
          </cell>
          <cell r="E354" t="str">
            <v>209</v>
          </cell>
          <cell r="F354" t="str">
            <v>N000</v>
          </cell>
          <cell r="G354" t="str">
            <v>210</v>
          </cell>
          <cell r="H354" t="str">
            <v>1103</v>
          </cell>
          <cell r="I354" t="str">
            <v>CF03820</v>
          </cell>
          <cell r="J354" t="str">
            <v>27Z</v>
          </cell>
          <cell r="K354" t="str">
            <v>2</v>
          </cell>
          <cell r="L354">
            <v>1</v>
          </cell>
          <cell r="M354">
            <v>0</v>
          </cell>
          <cell r="N354">
            <v>2900.25</v>
          </cell>
          <cell r="O354" t="str">
            <v>M</v>
          </cell>
          <cell r="P354" t="str">
            <v>00000000</v>
          </cell>
          <cell r="Q354">
            <v>205.15</v>
          </cell>
          <cell r="R354">
            <v>418.93</v>
          </cell>
          <cell r="S354">
            <v>80.56</v>
          </cell>
          <cell r="T354">
            <v>369.78</v>
          </cell>
          <cell r="U354">
            <v>145.01</v>
          </cell>
          <cell r="V354">
            <v>55.89</v>
          </cell>
          <cell r="W354">
            <v>58.01</v>
          </cell>
          <cell r="X354">
            <v>0</v>
          </cell>
          <cell r="Y354">
            <v>0</v>
          </cell>
          <cell r="Z354">
            <v>77.16</v>
          </cell>
          <cell r="AA354">
            <v>77</v>
          </cell>
          <cell r="AB354">
            <v>96</v>
          </cell>
          <cell r="AC354">
            <v>80</v>
          </cell>
          <cell r="AD354">
            <v>13.49</v>
          </cell>
          <cell r="AE354">
            <v>0</v>
          </cell>
          <cell r="AF354">
            <v>0</v>
          </cell>
          <cell r="AG354">
            <v>0</v>
          </cell>
          <cell r="AH354">
            <v>0</v>
          </cell>
          <cell r="AI354">
            <v>0</v>
          </cell>
          <cell r="AJ354">
            <v>0</v>
          </cell>
          <cell r="AK354">
            <v>0</v>
          </cell>
          <cell r="AL354">
            <v>0</v>
          </cell>
          <cell r="AM354">
            <v>0</v>
          </cell>
          <cell r="AN354">
            <v>0</v>
          </cell>
          <cell r="AY354">
            <v>54926.76</v>
          </cell>
        </row>
        <row r="355">
          <cell r="A355">
            <v>2</v>
          </cell>
          <cell r="B355" t="str">
            <v>12</v>
          </cell>
          <cell r="C355" t="str">
            <v>000</v>
          </cell>
          <cell r="D355" t="str">
            <v>1</v>
          </cell>
          <cell r="E355" t="str">
            <v>209</v>
          </cell>
          <cell r="F355" t="str">
            <v>N000</v>
          </cell>
          <cell r="G355" t="str">
            <v>210</v>
          </cell>
          <cell r="H355" t="str">
            <v>1103</v>
          </cell>
          <cell r="I355" t="str">
            <v>CF04806</v>
          </cell>
          <cell r="J355" t="str">
            <v>26</v>
          </cell>
          <cell r="K355" t="str">
            <v>2</v>
          </cell>
          <cell r="L355">
            <v>5</v>
          </cell>
          <cell r="M355">
            <v>0</v>
          </cell>
          <cell r="N355">
            <v>2692.2</v>
          </cell>
          <cell r="O355" t="str">
            <v>M</v>
          </cell>
          <cell r="P355" t="str">
            <v>00000000</v>
          </cell>
          <cell r="Q355">
            <v>0</v>
          </cell>
          <cell r="R355">
            <v>388.87</v>
          </cell>
          <cell r="S355">
            <v>74.78</v>
          </cell>
          <cell r="T355">
            <v>343.26</v>
          </cell>
          <cell r="U355">
            <v>134.61000000000001</v>
          </cell>
          <cell r="V355">
            <v>48.46</v>
          </cell>
          <cell r="W355">
            <v>53.84</v>
          </cell>
          <cell r="X355">
            <v>40.4</v>
          </cell>
          <cell r="Y355">
            <v>0</v>
          </cell>
          <cell r="Z355">
            <v>68.98</v>
          </cell>
          <cell r="AA355">
            <v>77</v>
          </cell>
          <cell r="AB355">
            <v>96</v>
          </cell>
          <cell r="AC355">
            <v>80</v>
          </cell>
          <cell r="AD355">
            <v>13.49</v>
          </cell>
          <cell r="AE355">
            <v>0</v>
          </cell>
          <cell r="AF355">
            <v>0</v>
          </cell>
          <cell r="AG355">
            <v>0</v>
          </cell>
          <cell r="AH355">
            <v>0</v>
          </cell>
          <cell r="AI355">
            <v>0</v>
          </cell>
          <cell r="AJ355">
            <v>0</v>
          </cell>
          <cell r="AK355">
            <v>0</v>
          </cell>
          <cell r="AL355">
            <v>0</v>
          </cell>
          <cell r="AM355">
            <v>0</v>
          </cell>
          <cell r="AN355">
            <v>0</v>
          </cell>
          <cell r="AY355">
            <v>246713.4</v>
          </cell>
        </row>
        <row r="356">
          <cell r="A356">
            <v>2</v>
          </cell>
          <cell r="B356" t="str">
            <v>12</v>
          </cell>
          <cell r="C356" t="str">
            <v>000</v>
          </cell>
          <cell r="D356" t="str">
            <v>1</v>
          </cell>
          <cell r="E356" t="str">
            <v>209</v>
          </cell>
          <cell r="F356" t="str">
            <v>N000</v>
          </cell>
          <cell r="G356" t="str">
            <v>210</v>
          </cell>
          <cell r="H356" t="str">
            <v>1103</v>
          </cell>
          <cell r="I356" t="str">
            <v>CF04807</v>
          </cell>
          <cell r="J356" t="str">
            <v>27Z</v>
          </cell>
          <cell r="K356" t="str">
            <v>2</v>
          </cell>
          <cell r="L356">
            <v>13</v>
          </cell>
          <cell r="M356">
            <v>0</v>
          </cell>
          <cell r="N356">
            <v>2900.25</v>
          </cell>
          <cell r="O356" t="str">
            <v>M</v>
          </cell>
          <cell r="P356" t="str">
            <v>00000000</v>
          </cell>
          <cell r="Q356">
            <v>205.15</v>
          </cell>
          <cell r="R356">
            <v>418.93</v>
          </cell>
          <cell r="S356">
            <v>80.56</v>
          </cell>
          <cell r="T356">
            <v>369.78</v>
          </cell>
          <cell r="U356">
            <v>145.01</v>
          </cell>
          <cell r="V356">
            <v>55.89</v>
          </cell>
          <cell r="W356">
            <v>58.01</v>
          </cell>
          <cell r="X356">
            <v>50</v>
          </cell>
          <cell r="Y356">
            <v>0</v>
          </cell>
          <cell r="Z356">
            <v>78.16</v>
          </cell>
          <cell r="AA356">
            <v>77</v>
          </cell>
          <cell r="AB356">
            <v>96</v>
          </cell>
          <cell r="AC356">
            <v>80</v>
          </cell>
          <cell r="AD356">
            <v>13.49</v>
          </cell>
          <cell r="AE356">
            <v>0</v>
          </cell>
          <cell r="AF356">
            <v>0</v>
          </cell>
          <cell r="AG356">
            <v>0</v>
          </cell>
          <cell r="AH356">
            <v>0</v>
          </cell>
          <cell r="AI356">
            <v>0</v>
          </cell>
          <cell r="AJ356">
            <v>0</v>
          </cell>
          <cell r="AK356">
            <v>0</v>
          </cell>
          <cell r="AL356">
            <v>0</v>
          </cell>
          <cell r="AM356">
            <v>0</v>
          </cell>
          <cell r="AN356">
            <v>0</v>
          </cell>
          <cell r="AY356">
            <v>722003.88</v>
          </cell>
        </row>
        <row r="357">
          <cell r="A357">
            <v>2</v>
          </cell>
          <cell r="B357" t="str">
            <v>12</v>
          </cell>
          <cell r="C357" t="str">
            <v>000</v>
          </cell>
          <cell r="D357" t="str">
            <v>1</v>
          </cell>
          <cell r="E357" t="str">
            <v>209</v>
          </cell>
          <cell r="F357" t="str">
            <v>N000</v>
          </cell>
          <cell r="G357" t="str">
            <v>210</v>
          </cell>
          <cell r="H357" t="str">
            <v>1103</v>
          </cell>
          <cell r="I357" t="str">
            <v>CF04808</v>
          </cell>
          <cell r="J357" t="str">
            <v>27ZA</v>
          </cell>
          <cell r="K357" t="str">
            <v>2</v>
          </cell>
          <cell r="L357">
            <v>9</v>
          </cell>
          <cell r="M357">
            <v>0</v>
          </cell>
          <cell r="N357">
            <v>2982.9</v>
          </cell>
          <cell r="O357" t="str">
            <v>M</v>
          </cell>
          <cell r="P357" t="str">
            <v>00000000</v>
          </cell>
          <cell r="Q357">
            <v>579.4</v>
          </cell>
          <cell r="R357">
            <v>430.86</v>
          </cell>
          <cell r="S357">
            <v>82.86</v>
          </cell>
          <cell r="T357">
            <v>380.32</v>
          </cell>
          <cell r="U357">
            <v>149.15</v>
          </cell>
          <cell r="V357">
            <v>64.12</v>
          </cell>
          <cell r="W357">
            <v>59.66</v>
          </cell>
          <cell r="X357">
            <v>43.67</v>
          </cell>
          <cell r="Y357">
            <v>0</v>
          </cell>
          <cell r="Z357">
            <v>87.45</v>
          </cell>
          <cell r="AA357">
            <v>77</v>
          </cell>
          <cell r="AB357">
            <v>96</v>
          </cell>
          <cell r="AC357">
            <v>80</v>
          </cell>
          <cell r="AD357">
            <v>13.49</v>
          </cell>
          <cell r="AE357">
            <v>0</v>
          </cell>
          <cell r="AF357">
            <v>0</v>
          </cell>
          <cell r="AG357">
            <v>0</v>
          </cell>
          <cell r="AH357">
            <v>0</v>
          </cell>
          <cell r="AI357">
            <v>0</v>
          </cell>
          <cell r="AJ357">
            <v>0</v>
          </cell>
          <cell r="AK357">
            <v>0</v>
          </cell>
          <cell r="AL357">
            <v>0</v>
          </cell>
          <cell r="AM357">
            <v>0</v>
          </cell>
          <cell r="AN357">
            <v>0</v>
          </cell>
          <cell r="AY357">
            <v>553703.04</v>
          </cell>
        </row>
        <row r="358">
          <cell r="A358">
            <v>2</v>
          </cell>
          <cell r="B358" t="str">
            <v>12</v>
          </cell>
          <cell r="C358" t="str">
            <v>000</v>
          </cell>
          <cell r="D358" t="str">
            <v>1</v>
          </cell>
          <cell r="E358" t="str">
            <v>209</v>
          </cell>
          <cell r="F358" t="str">
            <v>N000</v>
          </cell>
          <cell r="G358" t="str">
            <v>210</v>
          </cell>
          <cell r="H358" t="str">
            <v>1103</v>
          </cell>
          <cell r="I358" t="str">
            <v>CF21859</v>
          </cell>
          <cell r="J358" t="str">
            <v>27ZB</v>
          </cell>
          <cell r="K358" t="str">
            <v>2</v>
          </cell>
          <cell r="L358">
            <v>2</v>
          </cell>
          <cell r="M358">
            <v>0</v>
          </cell>
          <cell r="N358">
            <v>3008.65</v>
          </cell>
          <cell r="O358" t="str">
            <v>M</v>
          </cell>
          <cell r="P358" t="str">
            <v>00000000</v>
          </cell>
          <cell r="Q358">
            <v>857</v>
          </cell>
          <cell r="R358">
            <v>434.58</v>
          </cell>
          <cell r="S358">
            <v>83.57</v>
          </cell>
          <cell r="T358">
            <v>383.6</v>
          </cell>
          <cell r="U358">
            <v>150.43</v>
          </cell>
          <cell r="V358">
            <v>69.59</v>
          </cell>
          <cell r="W358">
            <v>60.17</v>
          </cell>
          <cell r="X358">
            <v>82</v>
          </cell>
          <cell r="Y358">
            <v>0</v>
          </cell>
          <cell r="Z358">
            <v>94.38</v>
          </cell>
          <cell r="AA358">
            <v>77</v>
          </cell>
          <cell r="AB358">
            <v>96</v>
          </cell>
          <cell r="AC358">
            <v>80</v>
          </cell>
          <cell r="AD358">
            <v>13.49</v>
          </cell>
          <cell r="AE358">
            <v>0</v>
          </cell>
          <cell r="AF358">
            <v>0</v>
          </cell>
          <cell r="AG358">
            <v>0</v>
          </cell>
          <cell r="AH358">
            <v>0</v>
          </cell>
          <cell r="AI358">
            <v>0</v>
          </cell>
          <cell r="AJ358">
            <v>0</v>
          </cell>
          <cell r="AK358">
            <v>0</v>
          </cell>
          <cell r="AL358">
            <v>0</v>
          </cell>
          <cell r="AM358">
            <v>0</v>
          </cell>
          <cell r="AN358">
            <v>0</v>
          </cell>
          <cell r="AY358">
            <v>131771.04</v>
          </cell>
        </row>
        <row r="359">
          <cell r="A359">
            <v>2</v>
          </cell>
          <cell r="B359" t="str">
            <v>12</v>
          </cell>
          <cell r="C359" t="str">
            <v>000</v>
          </cell>
          <cell r="D359" t="str">
            <v>1</v>
          </cell>
          <cell r="E359" t="str">
            <v>209</v>
          </cell>
          <cell r="F359" t="str">
            <v>N000</v>
          </cell>
          <cell r="G359" t="str">
            <v>210</v>
          </cell>
          <cell r="H359" t="str">
            <v>1103</v>
          </cell>
          <cell r="I359" t="str">
            <v>CF21864</v>
          </cell>
          <cell r="J359" t="str">
            <v>27C</v>
          </cell>
          <cell r="K359" t="str">
            <v>1</v>
          </cell>
          <cell r="L359">
            <v>5</v>
          </cell>
          <cell r="M359">
            <v>0</v>
          </cell>
          <cell r="N359">
            <v>3268.2</v>
          </cell>
          <cell r="O359" t="str">
            <v>M</v>
          </cell>
          <cell r="P359" t="str">
            <v>00000000</v>
          </cell>
          <cell r="Q359">
            <v>4783.05</v>
          </cell>
          <cell r="R359">
            <v>472.07</v>
          </cell>
          <cell r="S359">
            <v>90.78</v>
          </cell>
          <cell r="T359">
            <v>416.7</v>
          </cell>
          <cell r="U359">
            <v>163.41</v>
          </cell>
          <cell r="V359">
            <v>144.91999999999999</v>
          </cell>
          <cell r="W359">
            <v>65.36</v>
          </cell>
          <cell r="X359">
            <v>49.4</v>
          </cell>
          <cell r="Y359">
            <v>0</v>
          </cell>
          <cell r="Z359">
            <v>174.81</v>
          </cell>
          <cell r="AA359">
            <v>77</v>
          </cell>
          <cell r="AB359">
            <v>0</v>
          </cell>
          <cell r="AC359">
            <v>0</v>
          </cell>
          <cell r="AD359">
            <v>13.49</v>
          </cell>
          <cell r="AE359">
            <v>0</v>
          </cell>
          <cell r="AF359">
            <v>0</v>
          </cell>
          <cell r="AG359">
            <v>0</v>
          </cell>
          <cell r="AH359">
            <v>0</v>
          </cell>
          <cell r="AI359">
            <v>0</v>
          </cell>
          <cell r="AJ359">
            <v>0</v>
          </cell>
          <cell r="AK359">
            <v>0</v>
          </cell>
          <cell r="AL359">
            <v>0</v>
          </cell>
          <cell r="AM359">
            <v>0</v>
          </cell>
          <cell r="AN359">
            <v>0</v>
          </cell>
          <cell r="AY359">
            <v>583151.4</v>
          </cell>
        </row>
        <row r="360">
          <cell r="A360">
            <v>2</v>
          </cell>
          <cell r="B360" t="str">
            <v>12</v>
          </cell>
          <cell r="C360" t="str">
            <v>000</v>
          </cell>
          <cell r="D360" t="str">
            <v>1</v>
          </cell>
          <cell r="E360" t="str">
            <v>209</v>
          </cell>
          <cell r="F360" t="str">
            <v>N000</v>
          </cell>
          <cell r="G360" t="str">
            <v>210</v>
          </cell>
          <cell r="H360" t="str">
            <v>1103</v>
          </cell>
          <cell r="I360" t="str">
            <v>CF21865</v>
          </cell>
          <cell r="J360" t="str">
            <v>27B</v>
          </cell>
          <cell r="K360" t="str">
            <v>1</v>
          </cell>
          <cell r="L360">
            <v>1</v>
          </cell>
          <cell r="M360">
            <v>0</v>
          </cell>
          <cell r="N360">
            <v>3222.2</v>
          </cell>
          <cell r="O360" t="str">
            <v>M</v>
          </cell>
          <cell r="P360" t="str">
            <v>00000000</v>
          </cell>
          <cell r="Q360">
            <v>3558.85</v>
          </cell>
          <cell r="R360">
            <v>465.43</v>
          </cell>
          <cell r="S360">
            <v>89.51</v>
          </cell>
          <cell r="T360">
            <v>410.83</v>
          </cell>
          <cell r="U360">
            <v>161.11000000000001</v>
          </cell>
          <cell r="V360">
            <v>122.06</v>
          </cell>
          <cell r="W360">
            <v>64.44</v>
          </cell>
          <cell r="X360">
            <v>46</v>
          </cell>
          <cell r="Y360">
            <v>0</v>
          </cell>
          <cell r="Z360">
            <v>149.18</v>
          </cell>
          <cell r="AA360">
            <v>77</v>
          </cell>
          <cell r="AB360">
            <v>0</v>
          </cell>
          <cell r="AC360">
            <v>0</v>
          </cell>
          <cell r="AD360">
            <v>13.49</v>
          </cell>
          <cell r="AE360">
            <v>0</v>
          </cell>
          <cell r="AF360">
            <v>0</v>
          </cell>
          <cell r="AG360">
            <v>0</v>
          </cell>
          <cell r="AH360">
            <v>0</v>
          </cell>
          <cell r="AI360">
            <v>0</v>
          </cell>
          <cell r="AJ360">
            <v>0</v>
          </cell>
          <cell r="AK360">
            <v>0</v>
          </cell>
          <cell r="AL360">
            <v>0</v>
          </cell>
          <cell r="AM360">
            <v>0</v>
          </cell>
          <cell r="AN360">
            <v>0</v>
          </cell>
          <cell r="AY360">
            <v>100561.2</v>
          </cell>
        </row>
        <row r="361">
          <cell r="A361">
            <v>2</v>
          </cell>
          <cell r="B361" t="str">
            <v>12</v>
          </cell>
          <cell r="C361" t="str">
            <v>000</v>
          </cell>
          <cell r="D361" t="str">
            <v>1</v>
          </cell>
          <cell r="E361" t="str">
            <v>209</v>
          </cell>
          <cell r="F361" t="str">
            <v>N000</v>
          </cell>
          <cell r="G361" t="str">
            <v>210</v>
          </cell>
          <cell r="H361" t="str">
            <v>1103</v>
          </cell>
          <cell r="I361" t="str">
            <v>CF21866</v>
          </cell>
          <cell r="J361" t="str">
            <v>27A</v>
          </cell>
          <cell r="K361" t="str">
            <v>1</v>
          </cell>
          <cell r="L361">
            <v>1</v>
          </cell>
          <cell r="M361">
            <v>0</v>
          </cell>
          <cell r="N361">
            <v>3185.4</v>
          </cell>
          <cell r="O361" t="str">
            <v>M</v>
          </cell>
          <cell r="P361" t="str">
            <v>00000000</v>
          </cell>
          <cell r="Q361">
            <v>2791.7</v>
          </cell>
          <cell r="R361">
            <v>460.11</v>
          </cell>
          <cell r="S361">
            <v>88.48</v>
          </cell>
          <cell r="T361">
            <v>406.14</v>
          </cell>
          <cell r="U361">
            <v>159.27000000000001</v>
          </cell>
          <cell r="V361">
            <v>107.59</v>
          </cell>
          <cell r="W361">
            <v>63.71</v>
          </cell>
          <cell r="X361">
            <v>0</v>
          </cell>
          <cell r="Y361">
            <v>0</v>
          </cell>
          <cell r="Z361">
            <v>132.05000000000001</v>
          </cell>
          <cell r="AA361">
            <v>77</v>
          </cell>
          <cell r="AB361">
            <v>0</v>
          </cell>
          <cell r="AC361">
            <v>0</v>
          </cell>
          <cell r="AD361">
            <v>13.49</v>
          </cell>
          <cell r="AE361">
            <v>0</v>
          </cell>
          <cell r="AF361">
            <v>0</v>
          </cell>
          <cell r="AG361">
            <v>0</v>
          </cell>
          <cell r="AH361">
            <v>0</v>
          </cell>
          <cell r="AI361">
            <v>0</v>
          </cell>
          <cell r="AJ361">
            <v>0</v>
          </cell>
          <cell r="AK361">
            <v>0</v>
          </cell>
          <cell r="AL361">
            <v>0</v>
          </cell>
          <cell r="AM361">
            <v>0</v>
          </cell>
          <cell r="AN361">
            <v>0</v>
          </cell>
          <cell r="AY361">
            <v>89819.28</v>
          </cell>
        </row>
        <row r="362">
          <cell r="A362">
            <v>2</v>
          </cell>
          <cell r="B362" t="str">
            <v>12</v>
          </cell>
          <cell r="C362" t="str">
            <v>000</v>
          </cell>
          <cell r="D362" t="str">
            <v>1</v>
          </cell>
          <cell r="E362" t="str">
            <v>209</v>
          </cell>
          <cell r="F362" t="str">
            <v>N000</v>
          </cell>
          <cell r="G362" t="str">
            <v>210</v>
          </cell>
          <cell r="H362" t="str">
            <v>1103</v>
          </cell>
          <cell r="I362" t="str">
            <v>CF33834</v>
          </cell>
          <cell r="J362" t="str">
            <v>27</v>
          </cell>
          <cell r="K362" t="str">
            <v>2</v>
          </cell>
          <cell r="L362">
            <v>1</v>
          </cell>
          <cell r="M362">
            <v>0</v>
          </cell>
          <cell r="N362">
            <v>2817.8</v>
          </cell>
          <cell r="O362" t="str">
            <v>M</v>
          </cell>
          <cell r="P362" t="str">
            <v>00000000</v>
          </cell>
          <cell r="Q362">
            <v>0</v>
          </cell>
          <cell r="R362">
            <v>407.02</v>
          </cell>
          <cell r="S362">
            <v>78.27</v>
          </cell>
          <cell r="T362">
            <v>359.27</v>
          </cell>
          <cell r="U362">
            <v>140.88999999999999</v>
          </cell>
          <cell r="V362">
            <v>50.72</v>
          </cell>
          <cell r="W362">
            <v>56.36</v>
          </cell>
          <cell r="X362">
            <v>136</v>
          </cell>
          <cell r="Y362">
            <v>0</v>
          </cell>
          <cell r="Z362">
            <v>73.84</v>
          </cell>
          <cell r="AA362">
            <v>77</v>
          </cell>
          <cell r="AB362">
            <v>96</v>
          </cell>
          <cell r="AC362">
            <v>80</v>
          </cell>
          <cell r="AD362">
            <v>13.49</v>
          </cell>
          <cell r="AE362">
            <v>0</v>
          </cell>
          <cell r="AF362">
            <v>0</v>
          </cell>
          <cell r="AG362">
            <v>0</v>
          </cell>
          <cell r="AH362">
            <v>0</v>
          </cell>
          <cell r="AI362">
            <v>0</v>
          </cell>
          <cell r="AJ362">
            <v>0</v>
          </cell>
          <cell r="AK362">
            <v>0</v>
          </cell>
          <cell r="AL362">
            <v>0</v>
          </cell>
          <cell r="AM362">
            <v>0</v>
          </cell>
          <cell r="AN362">
            <v>0</v>
          </cell>
          <cell r="AY362">
            <v>52639.92</v>
          </cell>
        </row>
        <row r="363">
          <cell r="A363">
            <v>2</v>
          </cell>
          <cell r="B363" t="str">
            <v>12</v>
          </cell>
          <cell r="C363" t="str">
            <v>000</v>
          </cell>
          <cell r="D363" t="str">
            <v>1</v>
          </cell>
          <cell r="E363" t="str">
            <v>209</v>
          </cell>
          <cell r="F363" t="str">
            <v>N000</v>
          </cell>
          <cell r="G363" t="str">
            <v>210</v>
          </cell>
          <cell r="H363" t="str">
            <v>1103</v>
          </cell>
          <cell r="I363" t="str">
            <v>CF33892</v>
          </cell>
          <cell r="J363" t="str">
            <v>27ZA</v>
          </cell>
          <cell r="K363" t="str">
            <v>2</v>
          </cell>
          <cell r="L363">
            <v>19</v>
          </cell>
          <cell r="M363">
            <v>0</v>
          </cell>
          <cell r="N363">
            <v>2982.9</v>
          </cell>
          <cell r="O363" t="str">
            <v>M</v>
          </cell>
          <cell r="P363" t="str">
            <v>00000000</v>
          </cell>
          <cell r="Q363">
            <v>579.4</v>
          </cell>
          <cell r="R363">
            <v>430.86</v>
          </cell>
          <cell r="S363">
            <v>82.86</v>
          </cell>
          <cell r="T363">
            <v>380.32</v>
          </cell>
          <cell r="U363">
            <v>149.15</v>
          </cell>
          <cell r="V363">
            <v>64.12</v>
          </cell>
          <cell r="W363">
            <v>59.66</v>
          </cell>
          <cell r="X363">
            <v>57.26</v>
          </cell>
          <cell r="Y363">
            <v>0</v>
          </cell>
          <cell r="Z363">
            <v>87.73</v>
          </cell>
          <cell r="AA363">
            <v>77</v>
          </cell>
          <cell r="AB363">
            <v>96</v>
          </cell>
          <cell r="AC363">
            <v>80</v>
          </cell>
          <cell r="AD363">
            <v>13.49</v>
          </cell>
          <cell r="AE363">
            <v>0</v>
          </cell>
          <cell r="AF363">
            <v>0</v>
          </cell>
          <cell r="AG363">
            <v>0</v>
          </cell>
          <cell r="AH363">
            <v>0</v>
          </cell>
          <cell r="AI363">
            <v>0</v>
          </cell>
          <cell r="AJ363">
            <v>0</v>
          </cell>
          <cell r="AK363">
            <v>0</v>
          </cell>
          <cell r="AL363">
            <v>0</v>
          </cell>
          <cell r="AM363">
            <v>0</v>
          </cell>
          <cell r="AN363">
            <v>0</v>
          </cell>
          <cell r="AY363">
            <v>1172091</v>
          </cell>
        </row>
        <row r="364">
          <cell r="A364">
            <v>2</v>
          </cell>
          <cell r="B364" t="str">
            <v>12</v>
          </cell>
          <cell r="C364" t="str">
            <v>000</v>
          </cell>
          <cell r="D364" t="str">
            <v>1</v>
          </cell>
          <cell r="E364" t="str">
            <v>209</v>
          </cell>
          <cell r="F364" t="str">
            <v>N000</v>
          </cell>
          <cell r="G364" t="str">
            <v>210</v>
          </cell>
          <cell r="H364" t="str">
            <v>1103</v>
          </cell>
          <cell r="I364" t="str">
            <v>CF34806</v>
          </cell>
          <cell r="J364" t="str">
            <v>23</v>
          </cell>
          <cell r="K364" t="str">
            <v>2</v>
          </cell>
          <cell r="L364">
            <v>1</v>
          </cell>
          <cell r="M364">
            <v>0</v>
          </cell>
          <cell r="N364">
            <v>2451.25</v>
          </cell>
          <cell r="O364" t="str">
            <v>M</v>
          </cell>
          <cell r="P364" t="str">
            <v>00000000</v>
          </cell>
          <cell r="Q364">
            <v>0</v>
          </cell>
          <cell r="R364">
            <v>354.07</v>
          </cell>
          <cell r="S364">
            <v>68.09</v>
          </cell>
          <cell r="T364">
            <v>312.52999999999997</v>
          </cell>
          <cell r="U364">
            <v>122.56</v>
          </cell>
          <cell r="V364">
            <v>44.12</v>
          </cell>
          <cell r="W364">
            <v>49.02</v>
          </cell>
          <cell r="X364">
            <v>0</v>
          </cell>
          <cell r="Y364">
            <v>0</v>
          </cell>
          <cell r="Z364">
            <v>62.53</v>
          </cell>
          <cell r="AA364">
            <v>77</v>
          </cell>
          <cell r="AB364">
            <v>96</v>
          </cell>
          <cell r="AC364">
            <v>80</v>
          </cell>
          <cell r="AD364">
            <v>13.49</v>
          </cell>
          <cell r="AE364">
            <v>0</v>
          </cell>
          <cell r="AF364">
            <v>0</v>
          </cell>
          <cell r="AG364">
            <v>0</v>
          </cell>
          <cell r="AH364">
            <v>0</v>
          </cell>
          <cell r="AI364">
            <v>0</v>
          </cell>
          <cell r="AJ364">
            <v>0</v>
          </cell>
          <cell r="AK364">
            <v>0</v>
          </cell>
          <cell r="AL364">
            <v>0</v>
          </cell>
          <cell r="AM364">
            <v>0</v>
          </cell>
          <cell r="AN364">
            <v>0</v>
          </cell>
          <cell r="AY364">
            <v>44767.92</v>
          </cell>
        </row>
        <row r="365">
          <cell r="A365">
            <v>2</v>
          </cell>
          <cell r="B365" t="str">
            <v>12</v>
          </cell>
          <cell r="C365" t="str">
            <v>000</v>
          </cell>
          <cell r="D365" t="str">
            <v>1</v>
          </cell>
          <cell r="E365" t="str">
            <v>209</v>
          </cell>
          <cell r="F365" t="str">
            <v>N000</v>
          </cell>
          <cell r="G365" t="str">
            <v>210</v>
          </cell>
          <cell r="H365" t="str">
            <v>1103</v>
          </cell>
          <cell r="I365" t="str">
            <v>CF41040</v>
          </cell>
          <cell r="K365" t="str">
            <v>2</v>
          </cell>
          <cell r="L365">
            <v>1</v>
          </cell>
          <cell r="M365">
            <v>0</v>
          </cell>
          <cell r="N365">
            <v>7482</v>
          </cell>
          <cell r="O365" t="str">
            <v>M</v>
          </cell>
          <cell r="P365" t="str">
            <v>00000000</v>
          </cell>
          <cell r="Q365">
            <v>0</v>
          </cell>
          <cell r="R365">
            <v>1080.73</v>
          </cell>
          <cell r="S365">
            <v>207.83</v>
          </cell>
          <cell r="T365">
            <v>953.96</v>
          </cell>
          <cell r="U365">
            <v>374.1</v>
          </cell>
          <cell r="V365">
            <v>134.68</v>
          </cell>
          <cell r="W365">
            <v>149.63999999999999</v>
          </cell>
          <cell r="X365">
            <v>0</v>
          </cell>
          <cell r="Y365">
            <v>0</v>
          </cell>
          <cell r="Z365">
            <v>289.22000000000003</v>
          </cell>
          <cell r="AA365">
            <v>77</v>
          </cell>
          <cell r="AB365">
            <v>96</v>
          </cell>
          <cell r="AC365">
            <v>80</v>
          </cell>
          <cell r="AD365">
            <v>13.49</v>
          </cell>
          <cell r="AE365">
            <v>6.24</v>
          </cell>
          <cell r="AF365">
            <v>0</v>
          </cell>
          <cell r="AG365">
            <v>0</v>
          </cell>
          <cell r="AH365">
            <v>0</v>
          </cell>
          <cell r="AI365">
            <v>0</v>
          </cell>
          <cell r="AJ365">
            <v>5431</v>
          </cell>
          <cell r="AK365">
            <v>0</v>
          </cell>
          <cell r="AL365">
            <v>0</v>
          </cell>
          <cell r="AM365">
            <v>0</v>
          </cell>
          <cell r="AN365">
            <v>0</v>
          </cell>
          <cell r="AY365">
            <v>196510.68</v>
          </cell>
        </row>
        <row r="366">
          <cell r="A366">
            <v>2</v>
          </cell>
          <cell r="B366" t="str">
            <v>12</v>
          </cell>
          <cell r="C366" t="str">
            <v>000</v>
          </cell>
          <cell r="D366" t="str">
            <v>1</v>
          </cell>
          <cell r="E366" t="str">
            <v>703</v>
          </cell>
          <cell r="F366" t="str">
            <v>N000</v>
          </cell>
          <cell r="G366" t="str">
            <v>211</v>
          </cell>
          <cell r="H366" t="str">
            <v>1103</v>
          </cell>
          <cell r="I366" t="str">
            <v>A01803</v>
          </cell>
          <cell r="J366" t="str">
            <v>19</v>
          </cell>
          <cell r="K366" t="str">
            <v>2</v>
          </cell>
          <cell r="L366">
            <v>3</v>
          </cell>
          <cell r="M366">
            <v>0</v>
          </cell>
          <cell r="N366">
            <v>2120.3000000000002</v>
          </cell>
          <cell r="O366" t="str">
            <v>M</v>
          </cell>
          <cell r="P366" t="str">
            <v>00000000</v>
          </cell>
          <cell r="Q366">
            <v>0</v>
          </cell>
          <cell r="R366">
            <v>306.27</v>
          </cell>
          <cell r="S366">
            <v>58.9</v>
          </cell>
          <cell r="T366">
            <v>270.33999999999997</v>
          </cell>
          <cell r="U366">
            <v>106.02</v>
          </cell>
          <cell r="V366">
            <v>38.17</v>
          </cell>
          <cell r="W366">
            <v>42.41</v>
          </cell>
          <cell r="X366">
            <v>0</v>
          </cell>
          <cell r="Y366">
            <v>0</v>
          </cell>
          <cell r="Z366">
            <v>54.77</v>
          </cell>
          <cell r="AA366">
            <v>77</v>
          </cell>
          <cell r="AB366">
            <v>96</v>
          </cell>
          <cell r="AC366">
            <v>80</v>
          </cell>
          <cell r="AD366">
            <v>13.49</v>
          </cell>
          <cell r="AE366">
            <v>0</v>
          </cell>
          <cell r="AF366">
            <v>0</v>
          </cell>
          <cell r="AG366">
            <v>0</v>
          </cell>
          <cell r="AH366">
            <v>0</v>
          </cell>
          <cell r="AI366">
            <v>0</v>
          </cell>
          <cell r="AJ366">
            <v>0</v>
          </cell>
          <cell r="AK366">
            <v>0</v>
          </cell>
          <cell r="AL366">
            <v>0</v>
          </cell>
          <cell r="AM366">
            <v>0</v>
          </cell>
          <cell r="AN366">
            <v>0</v>
          </cell>
          <cell r="AY366">
            <v>117492.12</v>
          </cell>
        </row>
        <row r="367">
          <cell r="A367">
            <v>2</v>
          </cell>
          <cell r="B367" t="str">
            <v>12</v>
          </cell>
          <cell r="C367" t="str">
            <v>000</v>
          </cell>
          <cell r="D367" t="str">
            <v>1</v>
          </cell>
          <cell r="E367" t="str">
            <v>703</v>
          </cell>
          <cell r="F367" t="str">
            <v>N000</v>
          </cell>
          <cell r="G367" t="str">
            <v>211</v>
          </cell>
          <cell r="H367" t="str">
            <v>1103</v>
          </cell>
          <cell r="I367" t="str">
            <v>A01805</v>
          </cell>
          <cell r="J367" t="str">
            <v>21</v>
          </cell>
          <cell r="K367" t="str">
            <v>2</v>
          </cell>
          <cell r="L367">
            <v>11</v>
          </cell>
          <cell r="M367">
            <v>0</v>
          </cell>
          <cell r="N367">
            <v>2238.1999999999998</v>
          </cell>
          <cell r="O367" t="str">
            <v>M</v>
          </cell>
          <cell r="P367" t="str">
            <v>00000000</v>
          </cell>
          <cell r="Q367">
            <v>0</v>
          </cell>
          <cell r="R367">
            <v>323.3</v>
          </cell>
          <cell r="S367">
            <v>62.17</v>
          </cell>
          <cell r="T367">
            <v>285.37</v>
          </cell>
          <cell r="U367">
            <v>111.91</v>
          </cell>
          <cell r="V367">
            <v>40.29</v>
          </cell>
          <cell r="W367">
            <v>44.76</v>
          </cell>
          <cell r="X367">
            <v>44.91</v>
          </cell>
          <cell r="Y367">
            <v>0</v>
          </cell>
          <cell r="Z367">
            <v>58.43</v>
          </cell>
          <cell r="AA367">
            <v>77</v>
          </cell>
          <cell r="AB367">
            <v>96</v>
          </cell>
          <cell r="AC367">
            <v>80</v>
          </cell>
          <cell r="AD367">
            <v>13.49</v>
          </cell>
          <cell r="AE367">
            <v>0</v>
          </cell>
          <cell r="AF367">
            <v>0</v>
          </cell>
          <cell r="AG367">
            <v>0</v>
          </cell>
          <cell r="AH367">
            <v>0</v>
          </cell>
          <cell r="AI367">
            <v>0</v>
          </cell>
          <cell r="AJ367">
            <v>0</v>
          </cell>
          <cell r="AK367">
            <v>0</v>
          </cell>
          <cell r="AL367">
            <v>0</v>
          </cell>
          <cell r="AM367">
            <v>0</v>
          </cell>
          <cell r="AN367">
            <v>0</v>
          </cell>
          <cell r="AY367">
            <v>458809.56</v>
          </cell>
        </row>
        <row r="368">
          <cell r="A368">
            <v>2</v>
          </cell>
          <cell r="B368" t="str">
            <v>12</v>
          </cell>
          <cell r="C368" t="str">
            <v>000</v>
          </cell>
          <cell r="D368" t="str">
            <v>1</v>
          </cell>
          <cell r="E368" t="str">
            <v>703</v>
          </cell>
          <cell r="F368" t="str">
            <v>N000</v>
          </cell>
          <cell r="G368" t="str">
            <v>211</v>
          </cell>
          <cell r="H368" t="str">
            <v>1103</v>
          </cell>
          <cell r="I368" t="str">
            <v>A01806</v>
          </cell>
          <cell r="J368" t="str">
            <v>25</v>
          </cell>
          <cell r="K368" t="str">
            <v>2</v>
          </cell>
          <cell r="L368">
            <v>6</v>
          </cell>
          <cell r="M368">
            <v>0</v>
          </cell>
          <cell r="N368">
            <v>2572.4</v>
          </cell>
          <cell r="O368" t="str">
            <v>M</v>
          </cell>
          <cell r="P368" t="str">
            <v>00000000</v>
          </cell>
          <cell r="Q368">
            <v>0</v>
          </cell>
          <cell r="R368">
            <v>371.57</v>
          </cell>
          <cell r="S368">
            <v>71.459999999999994</v>
          </cell>
          <cell r="T368">
            <v>327.98</v>
          </cell>
          <cell r="U368">
            <v>128.62</v>
          </cell>
          <cell r="V368">
            <v>46.3</v>
          </cell>
          <cell r="W368">
            <v>51.45</v>
          </cell>
          <cell r="X368">
            <v>62.5</v>
          </cell>
          <cell r="Y368">
            <v>0</v>
          </cell>
          <cell r="Z368">
            <v>66.62</v>
          </cell>
          <cell r="AA368">
            <v>77</v>
          </cell>
          <cell r="AB368">
            <v>96</v>
          </cell>
          <cell r="AC368">
            <v>80</v>
          </cell>
          <cell r="AD368">
            <v>13.49</v>
          </cell>
          <cell r="AE368">
            <v>0</v>
          </cell>
          <cell r="AF368">
            <v>0</v>
          </cell>
          <cell r="AG368">
            <v>0</v>
          </cell>
          <cell r="AH368">
            <v>0</v>
          </cell>
          <cell r="AI368">
            <v>0</v>
          </cell>
          <cell r="AJ368">
            <v>0</v>
          </cell>
          <cell r="AK368">
            <v>0</v>
          </cell>
          <cell r="AL368">
            <v>0</v>
          </cell>
          <cell r="AM368">
            <v>0</v>
          </cell>
          <cell r="AN368">
            <v>0</v>
          </cell>
          <cell r="AY368">
            <v>285508.08</v>
          </cell>
        </row>
        <row r="369">
          <cell r="A369">
            <v>2</v>
          </cell>
          <cell r="B369" t="str">
            <v>12</v>
          </cell>
          <cell r="C369" t="str">
            <v>000</v>
          </cell>
          <cell r="D369" t="str">
            <v>1</v>
          </cell>
          <cell r="E369" t="str">
            <v>703</v>
          </cell>
          <cell r="F369" t="str">
            <v>N000</v>
          </cell>
          <cell r="G369" t="str">
            <v>211</v>
          </cell>
          <cell r="H369" t="str">
            <v>1103</v>
          </cell>
          <cell r="I369" t="str">
            <v>A01807</v>
          </cell>
          <cell r="J369" t="str">
            <v>27</v>
          </cell>
          <cell r="K369" t="str">
            <v>2</v>
          </cell>
          <cell r="L369">
            <v>14</v>
          </cell>
          <cell r="M369">
            <v>0</v>
          </cell>
          <cell r="N369">
            <v>2817.8</v>
          </cell>
          <cell r="O369" t="str">
            <v>M</v>
          </cell>
          <cell r="P369" t="str">
            <v>00000000</v>
          </cell>
          <cell r="Q369">
            <v>0</v>
          </cell>
          <cell r="R369">
            <v>407.02</v>
          </cell>
          <cell r="S369">
            <v>78.27</v>
          </cell>
          <cell r="T369">
            <v>359.27</v>
          </cell>
          <cell r="U369">
            <v>140.88999999999999</v>
          </cell>
          <cell r="V369">
            <v>50.72</v>
          </cell>
          <cell r="W369">
            <v>56.36</v>
          </cell>
          <cell r="X369">
            <v>61.36</v>
          </cell>
          <cell r="Y369">
            <v>0</v>
          </cell>
          <cell r="Z369">
            <v>72.349999999999994</v>
          </cell>
          <cell r="AA369">
            <v>77</v>
          </cell>
          <cell r="AB369">
            <v>96</v>
          </cell>
          <cell r="AC369">
            <v>80</v>
          </cell>
          <cell r="AD369">
            <v>13.49</v>
          </cell>
          <cell r="AE369">
            <v>0</v>
          </cell>
          <cell r="AF369">
            <v>0</v>
          </cell>
          <cell r="AG369">
            <v>0</v>
          </cell>
          <cell r="AH369">
            <v>0</v>
          </cell>
          <cell r="AI369">
            <v>0</v>
          </cell>
          <cell r="AJ369">
            <v>0</v>
          </cell>
          <cell r="AK369">
            <v>0</v>
          </cell>
          <cell r="AL369">
            <v>0</v>
          </cell>
          <cell r="AM369">
            <v>0</v>
          </cell>
          <cell r="AN369">
            <v>0</v>
          </cell>
          <cell r="AY369">
            <v>724169.04</v>
          </cell>
        </row>
        <row r="370">
          <cell r="A370">
            <v>2</v>
          </cell>
          <cell r="B370" t="str">
            <v>12</v>
          </cell>
          <cell r="C370" t="str">
            <v>000</v>
          </cell>
          <cell r="D370" t="str">
            <v>1</v>
          </cell>
          <cell r="E370" t="str">
            <v>703</v>
          </cell>
          <cell r="F370" t="str">
            <v>N000</v>
          </cell>
          <cell r="G370" t="str">
            <v>211</v>
          </cell>
          <cell r="H370" t="str">
            <v>1103</v>
          </cell>
          <cell r="I370" t="str">
            <v>A03804</v>
          </cell>
          <cell r="J370" t="str">
            <v>23</v>
          </cell>
          <cell r="K370" t="str">
            <v>2</v>
          </cell>
          <cell r="L370">
            <v>5</v>
          </cell>
          <cell r="M370">
            <v>0</v>
          </cell>
          <cell r="N370">
            <v>2451.25</v>
          </cell>
          <cell r="O370" t="str">
            <v>M</v>
          </cell>
          <cell r="P370" t="str">
            <v>00000000</v>
          </cell>
          <cell r="Q370">
            <v>0</v>
          </cell>
          <cell r="R370">
            <v>354.07</v>
          </cell>
          <cell r="S370">
            <v>68.09</v>
          </cell>
          <cell r="T370">
            <v>312.52999999999997</v>
          </cell>
          <cell r="U370">
            <v>122.56</v>
          </cell>
          <cell r="V370">
            <v>44.12</v>
          </cell>
          <cell r="W370">
            <v>49.02</v>
          </cell>
          <cell r="X370">
            <v>9.1999999999999993</v>
          </cell>
          <cell r="Y370">
            <v>0</v>
          </cell>
          <cell r="Z370">
            <v>62.71</v>
          </cell>
          <cell r="AA370">
            <v>77</v>
          </cell>
          <cell r="AB370">
            <v>96</v>
          </cell>
          <cell r="AC370">
            <v>80</v>
          </cell>
          <cell r="AD370">
            <v>13.49</v>
          </cell>
          <cell r="AE370">
            <v>0</v>
          </cell>
          <cell r="AF370">
            <v>0</v>
          </cell>
          <cell r="AG370">
            <v>0</v>
          </cell>
          <cell r="AH370">
            <v>0</v>
          </cell>
          <cell r="AI370">
            <v>0</v>
          </cell>
          <cell r="AJ370">
            <v>0</v>
          </cell>
          <cell r="AK370">
            <v>0</v>
          </cell>
          <cell r="AL370">
            <v>0</v>
          </cell>
          <cell r="AM370">
            <v>0</v>
          </cell>
          <cell r="AN370">
            <v>0</v>
          </cell>
          <cell r="AY370">
            <v>224402.4</v>
          </cell>
        </row>
        <row r="371">
          <cell r="A371">
            <v>2</v>
          </cell>
          <cell r="B371" t="str">
            <v>12</v>
          </cell>
          <cell r="C371" t="str">
            <v>000</v>
          </cell>
          <cell r="D371" t="str">
            <v>1</v>
          </cell>
          <cell r="E371" t="str">
            <v>703</v>
          </cell>
          <cell r="F371" t="str">
            <v>N000</v>
          </cell>
          <cell r="G371" t="str">
            <v>211</v>
          </cell>
          <cell r="H371" t="str">
            <v>1103</v>
          </cell>
          <cell r="I371" t="str">
            <v>CFMC03</v>
          </cell>
          <cell r="J371" t="str">
            <v>MC03</v>
          </cell>
          <cell r="K371" t="str">
            <v>1</v>
          </cell>
          <cell r="L371">
            <v>3</v>
          </cell>
          <cell r="M371">
            <v>0</v>
          </cell>
          <cell r="N371">
            <v>4311.3999999999996</v>
          </cell>
          <cell r="O371" t="str">
            <v>M</v>
          </cell>
          <cell r="P371" t="str">
            <v>00000000</v>
          </cell>
          <cell r="Q371">
            <v>11306.9</v>
          </cell>
          <cell r="R371">
            <v>622.76</v>
          </cell>
          <cell r="S371">
            <v>119.76</v>
          </cell>
          <cell r="T371">
            <v>549.70000000000005</v>
          </cell>
          <cell r="U371">
            <v>215.57</v>
          </cell>
          <cell r="V371">
            <v>281.13</v>
          </cell>
          <cell r="W371">
            <v>86.23</v>
          </cell>
          <cell r="X371">
            <v>109</v>
          </cell>
          <cell r="Y371">
            <v>780.91</v>
          </cell>
          <cell r="Z371">
            <v>330.94</v>
          </cell>
          <cell r="AA371">
            <v>77</v>
          </cell>
          <cell r="AB371">
            <v>0</v>
          </cell>
          <cell r="AC371">
            <v>0</v>
          </cell>
          <cell r="AD371">
            <v>13.49</v>
          </cell>
          <cell r="AE371">
            <v>0</v>
          </cell>
          <cell r="AF371">
            <v>0</v>
          </cell>
          <cell r="AG371">
            <v>0</v>
          </cell>
          <cell r="AH371">
            <v>0</v>
          </cell>
          <cell r="AI371">
            <v>0</v>
          </cell>
          <cell r="AJ371">
            <v>0</v>
          </cell>
          <cell r="AK371">
            <v>0</v>
          </cell>
          <cell r="AL371">
            <v>0</v>
          </cell>
          <cell r="AM371">
            <v>0</v>
          </cell>
          <cell r="AN371">
            <v>0</v>
          </cell>
          <cell r="AY371">
            <v>676972.44</v>
          </cell>
        </row>
        <row r="372">
          <cell r="A372">
            <v>2</v>
          </cell>
          <cell r="B372" t="str">
            <v>12</v>
          </cell>
          <cell r="C372" t="str">
            <v>000</v>
          </cell>
          <cell r="D372" t="str">
            <v>1</v>
          </cell>
          <cell r="E372" t="str">
            <v>703</v>
          </cell>
          <cell r="F372" t="str">
            <v>N000</v>
          </cell>
          <cell r="G372" t="str">
            <v>211</v>
          </cell>
          <cell r="H372" t="str">
            <v>1103</v>
          </cell>
          <cell r="I372" t="str">
            <v>CFMD09</v>
          </cell>
          <cell r="J372" t="str">
            <v>MD09</v>
          </cell>
          <cell r="K372" t="str">
            <v>1</v>
          </cell>
          <cell r="L372">
            <v>1</v>
          </cell>
          <cell r="M372">
            <v>0</v>
          </cell>
          <cell r="N372">
            <v>14852.65</v>
          </cell>
          <cell r="O372" t="str">
            <v>M</v>
          </cell>
          <cell r="P372" t="str">
            <v>00000000</v>
          </cell>
          <cell r="Q372">
            <v>100991.65</v>
          </cell>
          <cell r="R372">
            <v>2145.38</v>
          </cell>
          <cell r="S372">
            <v>412.57</v>
          </cell>
          <cell r="T372">
            <v>1893.71</v>
          </cell>
          <cell r="U372">
            <v>742.63</v>
          </cell>
          <cell r="V372">
            <v>2085.1999999999998</v>
          </cell>
          <cell r="W372">
            <v>297.05</v>
          </cell>
          <cell r="X372">
            <v>218</v>
          </cell>
          <cell r="Y372">
            <v>5792.22</v>
          </cell>
          <cell r="Z372">
            <v>2373.9499999999998</v>
          </cell>
          <cell r="AA372">
            <v>77</v>
          </cell>
          <cell r="AB372">
            <v>0</v>
          </cell>
          <cell r="AC372">
            <v>0</v>
          </cell>
          <cell r="AD372">
            <v>13.49</v>
          </cell>
          <cell r="AE372">
            <v>0</v>
          </cell>
          <cell r="AF372">
            <v>0</v>
          </cell>
          <cell r="AG372">
            <v>0</v>
          </cell>
          <cell r="AH372">
            <v>0</v>
          </cell>
          <cell r="AI372">
            <v>0</v>
          </cell>
          <cell r="AJ372">
            <v>0</v>
          </cell>
          <cell r="AK372">
            <v>0</v>
          </cell>
          <cell r="AL372">
            <v>0</v>
          </cell>
          <cell r="AM372">
            <v>0</v>
          </cell>
          <cell r="AN372">
            <v>0</v>
          </cell>
          <cell r="AY372">
            <v>1582746</v>
          </cell>
        </row>
        <row r="373">
          <cell r="A373">
            <v>2</v>
          </cell>
          <cell r="B373" t="str">
            <v>12</v>
          </cell>
          <cell r="C373" t="str">
            <v>000</v>
          </cell>
          <cell r="D373" t="str">
            <v>1</v>
          </cell>
          <cell r="E373" t="str">
            <v>703</v>
          </cell>
          <cell r="F373" t="str">
            <v>N000</v>
          </cell>
          <cell r="G373" t="str">
            <v>211</v>
          </cell>
          <cell r="H373" t="str">
            <v>1103</v>
          </cell>
          <cell r="I373" t="str">
            <v>CFMG06</v>
          </cell>
          <cell r="J373" t="str">
            <v>MG06</v>
          </cell>
          <cell r="K373" t="str">
            <v>1</v>
          </cell>
          <cell r="L373">
            <v>4</v>
          </cell>
          <cell r="M373">
            <v>0</v>
          </cell>
          <cell r="N373">
            <v>8232.25</v>
          </cell>
          <cell r="O373" t="str">
            <v>M</v>
          </cell>
          <cell r="P373" t="str">
            <v>00000000</v>
          </cell>
          <cell r="Q373">
            <v>38872.050000000003</v>
          </cell>
          <cell r="R373">
            <v>1189.0999999999999</v>
          </cell>
          <cell r="S373">
            <v>228.67</v>
          </cell>
          <cell r="T373">
            <v>1049.6099999999999</v>
          </cell>
          <cell r="U373">
            <v>411.61</v>
          </cell>
          <cell r="V373">
            <v>847.88</v>
          </cell>
          <cell r="W373">
            <v>164.65</v>
          </cell>
          <cell r="X373">
            <v>36.75</v>
          </cell>
          <cell r="Y373">
            <v>2355.2199999999998</v>
          </cell>
          <cell r="Z373">
            <v>972.72</v>
          </cell>
          <cell r="AA373">
            <v>77</v>
          </cell>
          <cell r="AB373">
            <v>0</v>
          </cell>
          <cell r="AC373">
            <v>0</v>
          </cell>
          <cell r="AD373">
            <v>13.49</v>
          </cell>
          <cell r="AE373">
            <v>0</v>
          </cell>
          <cell r="AF373">
            <v>0</v>
          </cell>
          <cell r="AG373">
            <v>0</v>
          </cell>
          <cell r="AH373">
            <v>0</v>
          </cell>
          <cell r="AI373">
            <v>0</v>
          </cell>
          <cell r="AJ373">
            <v>0</v>
          </cell>
          <cell r="AK373">
            <v>0</v>
          </cell>
          <cell r="AL373">
            <v>0</v>
          </cell>
          <cell r="AM373">
            <v>0</v>
          </cell>
          <cell r="AN373">
            <v>0</v>
          </cell>
          <cell r="AY373">
            <v>2613648</v>
          </cell>
        </row>
        <row r="374">
          <cell r="A374">
            <v>2</v>
          </cell>
          <cell r="B374" t="str">
            <v>12</v>
          </cell>
          <cell r="C374" t="str">
            <v>000</v>
          </cell>
          <cell r="D374" t="str">
            <v>1</v>
          </cell>
          <cell r="E374" t="str">
            <v>703</v>
          </cell>
          <cell r="F374" t="str">
            <v>N000</v>
          </cell>
          <cell r="G374" t="str">
            <v>211</v>
          </cell>
          <cell r="H374" t="str">
            <v>1103</v>
          </cell>
          <cell r="I374" t="str">
            <v>CFMS06</v>
          </cell>
          <cell r="J374" t="str">
            <v>MS06</v>
          </cell>
          <cell r="K374" t="str">
            <v>1</v>
          </cell>
          <cell r="L374">
            <v>1</v>
          </cell>
          <cell r="M374">
            <v>0</v>
          </cell>
          <cell r="N374">
            <v>4801.8999999999996</v>
          </cell>
          <cell r="O374" t="str">
            <v>M</v>
          </cell>
          <cell r="P374" t="str">
            <v>00000000</v>
          </cell>
          <cell r="Q374">
            <v>21723.85</v>
          </cell>
          <cell r="R374">
            <v>693.61</v>
          </cell>
          <cell r="S374">
            <v>133.38999999999999</v>
          </cell>
          <cell r="T374">
            <v>612.24</v>
          </cell>
          <cell r="U374">
            <v>240.09</v>
          </cell>
          <cell r="V374">
            <v>477.46</v>
          </cell>
          <cell r="W374">
            <v>96.04</v>
          </cell>
          <cell r="X374">
            <v>0</v>
          </cell>
          <cell r="Y374">
            <v>1326.29</v>
          </cell>
          <cell r="Z374">
            <v>548.6</v>
          </cell>
          <cell r="AA374">
            <v>77</v>
          </cell>
          <cell r="AB374">
            <v>0</v>
          </cell>
          <cell r="AC374">
            <v>0</v>
          </cell>
          <cell r="AD374">
            <v>13.49</v>
          </cell>
          <cell r="AE374">
            <v>0</v>
          </cell>
          <cell r="AF374">
            <v>0</v>
          </cell>
          <cell r="AG374">
            <v>0</v>
          </cell>
          <cell r="AH374">
            <v>0</v>
          </cell>
          <cell r="AI374">
            <v>0</v>
          </cell>
          <cell r="AJ374">
            <v>0</v>
          </cell>
          <cell r="AK374">
            <v>0</v>
          </cell>
          <cell r="AL374">
            <v>0</v>
          </cell>
          <cell r="AM374">
            <v>0</v>
          </cell>
          <cell r="AN374">
            <v>0</v>
          </cell>
          <cell r="AY374">
            <v>368927.52</v>
          </cell>
        </row>
        <row r="375">
          <cell r="A375">
            <v>2</v>
          </cell>
          <cell r="B375" t="str">
            <v>12</v>
          </cell>
          <cell r="C375" t="str">
            <v>000</v>
          </cell>
          <cell r="D375" t="str">
            <v>1</v>
          </cell>
          <cell r="E375" t="str">
            <v>703</v>
          </cell>
          <cell r="F375" t="str">
            <v>N000</v>
          </cell>
          <cell r="G375" t="str">
            <v>211</v>
          </cell>
          <cell r="H375" t="str">
            <v>1103</v>
          </cell>
          <cell r="I375" t="str">
            <v>CFMS08</v>
          </cell>
          <cell r="J375" t="str">
            <v>MS08</v>
          </cell>
          <cell r="K375" t="str">
            <v>1</v>
          </cell>
          <cell r="L375">
            <v>4</v>
          </cell>
          <cell r="M375">
            <v>0</v>
          </cell>
          <cell r="N375">
            <v>4801.8999999999996</v>
          </cell>
          <cell r="O375" t="str">
            <v>M</v>
          </cell>
          <cell r="P375" t="str">
            <v>00000000</v>
          </cell>
          <cell r="Q375">
            <v>18269.849999999999</v>
          </cell>
          <cell r="R375">
            <v>693.61</v>
          </cell>
          <cell r="S375">
            <v>133.38999999999999</v>
          </cell>
          <cell r="T375">
            <v>612.24</v>
          </cell>
          <cell r="U375">
            <v>240.09</v>
          </cell>
          <cell r="V375">
            <v>415.29</v>
          </cell>
          <cell r="W375">
            <v>96.04</v>
          </cell>
          <cell r="X375">
            <v>61.25</v>
          </cell>
          <cell r="Y375">
            <v>1153.5899999999999</v>
          </cell>
          <cell r="Z375">
            <v>480.74</v>
          </cell>
          <cell r="AA375">
            <v>77</v>
          </cell>
          <cell r="AB375">
            <v>0</v>
          </cell>
          <cell r="AC375">
            <v>0</v>
          </cell>
          <cell r="AD375">
            <v>13.49</v>
          </cell>
          <cell r="AE375">
            <v>0</v>
          </cell>
          <cell r="AF375">
            <v>0</v>
          </cell>
          <cell r="AG375">
            <v>0</v>
          </cell>
          <cell r="AH375">
            <v>0</v>
          </cell>
          <cell r="AI375">
            <v>0</v>
          </cell>
          <cell r="AJ375">
            <v>0</v>
          </cell>
          <cell r="AK375">
            <v>0</v>
          </cell>
          <cell r="AL375">
            <v>0</v>
          </cell>
          <cell r="AM375">
            <v>0</v>
          </cell>
          <cell r="AN375">
            <v>0</v>
          </cell>
          <cell r="AY375">
            <v>1298327.04</v>
          </cell>
        </row>
        <row r="376">
          <cell r="A376">
            <v>2</v>
          </cell>
          <cell r="B376" t="str">
            <v>12</v>
          </cell>
          <cell r="C376" t="str">
            <v>000</v>
          </cell>
          <cell r="D376" t="str">
            <v>1</v>
          </cell>
          <cell r="E376" t="str">
            <v>703</v>
          </cell>
          <cell r="F376" t="str">
            <v>N000</v>
          </cell>
          <cell r="G376" t="str">
            <v>211</v>
          </cell>
          <cell r="H376" t="str">
            <v>1103</v>
          </cell>
          <cell r="I376" t="str">
            <v>M01004</v>
          </cell>
          <cell r="K376" t="str">
            <v>2</v>
          </cell>
          <cell r="L376">
            <v>11</v>
          </cell>
          <cell r="M376">
            <v>0</v>
          </cell>
          <cell r="N376">
            <v>6400</v>
          </cell>
          <cell r="O376" t="str">
            <v>M</v>
          </cell>
          <cell r="P376" t="str">
            <v>00000000</v>
          </cell>
          <cell r="Q376">
            <v>0</v>
          </cell>
          <cell r="R376">
            <v>924.44</v>
          </cell>
          <cell r="S376">
            <v>177.78</v>
          </cell>
          <cell r="T376">
            <v>816</v>
          </cell>
          <cell r="U376">
            <v>320</v>
          </cell>
          <cell r="V376">
            <v>115.2</v>
          </cell>
          <cell r="W376">
            <v>128</v>
          </cell>
          <cell r="X376">
            <v>54.91</v>
          </cell>
          <cell r="Y376">
            <v>0</v>
          </cell>
          <cell r="Z376">
            <v>288.63</v>
          </cell>
          <cell r="AA376">
            <v>77</v>
          </cell>
          <cell r="AB376">
            <v>96</v>
          </cell>
          <cell r="AC376">
            <v>80</v>
          </cell>
          <cell r="AD376">
            <v>13.49</v>
          </cell>
          <cell r="AE376">
            <v>5.33</v>
          </cell>
          <cell r="AF376">
            <v>0</v>
          </cell>
          <cell r="AG376">
            <v>0</v>
          </cell>
          <cell r="AH376">
            <v>4086</v>
          </cell>
          <cell r="AI376">
            <v>0</v>
          </cell>
          <cell r="AJ376">
            <v>2530</v>
          </cell>
          <cell r="AK376">
            <v>0</v>
          </cell>
          <cell r="AL376">
            <v>0</v>
          </cell>
          <cell r="AM376">
            <v>0</v>
          </cell>
          <cell r="AN376">
            <v>0</v>
          </cell>
          <cell r="AY376">
            <v>2126886.96</v>
          </cell>
        </row>
        <row r="377">
          <cell r="A377">
            <v>2</v>
          </cell>
          <cell r="B377" t="str">
            <v>12</v>
          </cell>
          <cell r="C377" t="str">
            <v>000</v>
          </cell>
          <cell r="D377" t="str">
            <v>1</v>
          </cell>
          <cell r="E377" t="str">
            <v>703</v>
          </cell>
          <cell r="F377" t="str">
            <v>N000</v>
          </cell>
          <cell r="G377" t="str">
            <v>211</v>
          </cell>
          <cell r="H377" t="str">
            <v>1103</v>
          </cell>
          <cell r="I377" t="str">
            <v>M01004</v>
          </cell>
          <cell r="K377" t="str">
            <v>3</v>
          </cell>
          <cell r="L377">
            <v>1</v>
          </cell>
          <cell r="M377">
            <v>0</v>
          </cell>
          <cell r="N377">
            <v>6940</v>
          </cell>
          <cell r="O377" t="str">
            <v>M</v>
          </cell>
          <cell r="P377" t="str">
            <v>00000000</v>
          </cell>
          <cell r="Q377">
            <v>0</v>
          </cell>
          <cell r="R377">
            <v>1002.44</v>
          </cell>
          <cell r="S377">
            <v>192.78</v>
          </cell>
          <cell r="T377">
            <v>884.85</v>
          </cell>
          <cell r="U377">
            <v>347</v>
          </cell>
          <cell r="V377">
            <v>124.92</v>
          </cell>
          <cell r="W377">
            <v>138.80000000000001</v>
          </cell>
          <cell r="X377">
            <v>0</v>
          </cell>
          <cell r="Y377">
            <v>0</v>
          </cell>
          <cell r="Z377">
            <v>313.33999999999997</v>
          </cell>
          <cell r="AA377">
            <v>77</v>
          </cell>
          <cell r="AB377">
            <v>96</v>
          </cell>
          <cell r="AC377">
            <v>80</v>
          </cell>
          <cell r="AD377">
            <v>13.49</v>
          </cell>
          <cell r="AE377">
            <v>5.78</v>
          </cell>
          <cell r="AF377">
            <v>0</v>
          </cell>
          <cell r="AG377">
            <v>0</v>
          </cell>
          <cell r="AH377">
            <v>3573</v>
          </cell>
          <cell r="AI377">
            <v>0</v>
          </cell>
          <cell r="AJ377">
            <v>3700</v>
          </cell>
          <cell r="AK377">
            <v>0</v>
          </cell>
          <cell r="AL377">
            <v>0</v>
          </cell>
          <cell r="AM377">
            <v>0</v>
          </cell>
          <cell r="AN377">
            <v>0</v>
          </cell>
          <cell r="AY377">
            <v>209872.8</v>
          </cell>
        </row>
        <row r="378">
          <cell r="A378">
            <v>2</v>
          </cell>
          <cell r="B378" t="str">
            <v>12</v>
          </cell>
          <cell r="C378" t="str">
            <v>000</v>
          </cell>
          <cell r="D378" t="str">
            <v>1</v>
          </cell>
          <cell r="E378" t="str">
            <v>703</v>
          </cell>
          <cell r="F378" t="str">
            <v>N000</v>
          </cell>
          <cell r="G378" t="str">
            <v>211</v>
          </cell>
          <cell r="H378" t="str">
            <v>1103</v>
          </cell>
          <cell r="I378" t="str">
            <v>M01006</v>
          </cell>
          <cell r="K378" t="str">
            <v>2</v>
          </cell>
          <cell r="L378">
            <v>7</v>
          </cell>
          <cell r="M378">
            <v>0</v>
          </cell>
          <cell r="N378">
            <v>5300</v>
          </cell>
          <cell r="O378" t="str">
            <v>M</v>
          </cell>
          <cell r="P378" t="str">
            <v>00000000</v>
          </cell>
          <cell r="Q378">
            <v>0</v>
          </cell>
          <cell r="R378">
            <v>765.56</v>
          </cell>
          <cell r="S378">
            <v>147.22</v>
          </cell>
          <cell r="T378">
            <v>675.75</v>
          </cell>
          <cell r="U378">
            <v>265</v>
          </cell>
          <cell r="V378">
            <v>95.4</v>
          </cell>
          <cell r="W378">
            <v>106</v>
          </cell>
          <cell r="X378">
            <v>19.57</v>
          </cell>
          <cell r="Y378">
            <v>0</v>
          </cell>
          <cell r="Z378">
            <v>238.32</v>
          </cell>
          <cell r="AA378">
            <v>77</v>
          </cell>
          <cell r="AB378">
            <v>96</v>
          </cell>
          <cell r="AC378">
            <v>80</v>
          </cell>
          <cell r="AD378">
            <v>13.49</v>
          </cell>
          <cell r="AE378">
            <v>4.42</v>
          </cell>
          <cell r="AF378">
            <v>0</v>
          </cell>
          <cell r="AG378">
            <v>0</v>
          </cell>
          <cell r="AH378">
            <v>2426</v>
          </cell>
          <cell r="AI378">
            <v>0</v>
          </cell>
          <cell r="AJ378">
            <v>3000</v>
          </cell>
          <cell r="AK378">
            <v>0</v>
          </cell>
          <cell r="AL378">
            <v>0</v>
          </cell>
          <cell r="AM378">
            <v>0</v>
          </cell>
          <cell r="AN378">
            <v>0</v>
          </cell>
          <cell r="AY378">
            <v>1118017.32</v>
          </cell>
        </row>
        <row r="379">
          <cell r="A379">
            <v>2</v>
          </cell>
          <cell r="B379" t="str">
            <v>12</v>
          </cell>
          <cell r="C379" t="str">
            <v>000</v>
          </cell>
          <cell r="D379" t="str">
            <v>1</v>
          </cell>
          <cell r="E379" t="str">
            <v>703</v>
          </cell>
          <cell r="F379" t="str">
            <v>N000</v>
          </cell>
          <cell r="G379" t="str">
            <v>211</v>
          </cell>
          <cell r="H379" t="str">
            <v>1103</v>
          </cell>
          <cell r="I379" t="str">
            <v>M01007</v>
          </cell>
          <cell r="K379" t="str">
            <v>2</v>
          </cell>
          <cell r="L379">
            <v>2</v>
          </cell>
          <cell r="M379">
            <v>0</v>
          </cell>
          <cell r="N379">
            <v>5074</v>
          </cell>
          <cell r="O379" t="str">
            <v>M</v>
          </cell>
          <cell r="P379" t="str">
            <v>00000000</v>
          </cell>
          <cell r="Q379">
            <v>0</v>
          </cell>
          <cell r="R379">
            <v>732.91</v>
          </cell>
          <cell r="S379">
            <v>140.94</v>
          </cell>
          <cell r="T379">
            <v>646.94000000000005</v>
          </cell>
          <cell r="U379">
            <v>253.7</v>
          </cell>
          <cell r="V379">
            <v>91.33</v>
          </cell>
          <cell r="W379">
            <v>101.48</v>
          </cell>
          <cell r="X379">
            <v>68.5</v>
          </cell>
          <cell r="Y379">
            <v>0</v>
          </cell>
          <cell r="Z379">
            <v>207.71</v>
          </cell>
          <cell r="AA379">
            <v>77</v>
          </cell>
          <cell r="AB379">
            <v>96</v>
          </cell>
          <cell r="AC379">
            <v>80</v>
          </cell>
          <cell r="AD379">
            <v>13.49</v>
          </cell>
          <cell r="AE379">
            <v>4.2300000000000004</v>
          </cell>
          <cell r="AF379">
            <v>0</v>
          </cell>
          <cell r="AG379">
            <v>0</v>
          </cell>
          <cell r="AH379">
            <v>2004</v>
          </cell>
          <cell r="AI379">
            <v>0</v>
          </cell>
          <cell r="AJ379">
            <v>2108</v>
          </cell>
          <cell r="AK379">
            <v>0</v>
          </cell>
          <cell r="AL379">
            <v>0</v>
          </cell>
          <cell r="AM379">
            <v>0</v>
          </cell>
          <cell r="AN379">
            <v>0</v>
          </cell>
          <cell r="AY379">
            <v>280805.52</v>
          </cell>
        </row>
        <row r="380">
          <cell r="A380">
            <v>2</v>
          </cell>
          <cell r="B380" t="str">
            <v>12</v>
          </cell>
          <cell r="C380" t="str">
            <v>000</v>
          </cell>
          <cell r="D380" t="str">
            <v>1</v>
          </cell>
          <cell r="E380" t="str">
            <v>703</v>
          </cell>
          <cell r="F380" t="str">
            <v>N000</v>
          </cell>
          <cell r="G380" t="str">
            <v>211</v>
          </cell>
          <cell r="H380" t="str">
            <v>1103</v>
          </cell>
          <cell r="I380" t="str">
            <v>M02015</v>
          </cell>
          <cell r="K380" t="str">
            <v>2</v>
          </cell>
          <cell r="L380">
            <v>1</v>
          </cell>
          <cell r="M380">
            <v>0</v>
          </cell>
          <cell r="N380">
            <v>5000</v>
          </cell>
          <cell r="O380" t="str">
            <v>M</v>
          </cell>
          <cell r="P380" t="str">
            <v>00000000</v>
          </cell>
          <cell r="Q380">
            <v>0</v>
          </cell>
          <cell r="R380">
            <v>722.22</v>
          </cell>
          <cell r="S380">
            <v>138.88999999999999</v>
          </cell>
          <cell r="T380">
            <v>637.5</v>
          </cell>
          <cell r="U380">
            <v>250</v>
          </cell>
          <cell r="V380">
            <v>90</v>
          </cell>
          <cell r="W380">
            <v>100</v>
          </cell>
          <cell r="X380">
            <v>109</v>
          </cell>
          <cell r="Y380">
            <v>0</v>
          </cell>
          <cell r="Z380">
            <v>176.55</v>
          </cell>
          <cell r="AA380">
            <v>77</v>
          </cell>
          <cell r="AB380">
            <v>96</v>
          </cell>
          <cell r="AC380">
            <v>80</v>
          </cell>
          <cell r="AD380">
            <v>13.49</v>
          </cell>
          <cell r="AE380">
            <v>4.17</v>
          </cell>
          <cell r="AF380">
            <v>0</v>
          </cell>
          <cell r="AG380">
            <v>0</v>
          </cell>
          <cell r="AH380">
            <v>0</v>
          </cell>
          <cell r="AI380">
            <v>0</v>
          </cell>
          <cell r="AJ380">
            <v>2600</v>
          </cell>
          <cell r="AK380">
            <v>0</v>
          </cell>
          <cell r="AL380">
            <v>0</v>
          </cell>
          <cell r="AM380">
            <v>0</v>
          </cell>
          <cell r="AN380">
            <v>0</v>
          </cell>
          <cell r="AY380">
            <v>121137.84</v>
          </cell>
        </row>
        <row r="381">
          <cell r="A381">
            <v>2</v>
          </cell>
          <cell r="B381" t="str">
            <v>12</v>
          </cell>
          <cell r="C381" t="str">
            <v>000</v>
          </cell>
          <cell r="D381" t="str">
            <v>1</v>
          </cell>
          <cell r="E381" t="str">
            <v>703</v>
          </cell>
          <cell r="F381" t="str">
            <v>N000</v>
          </cell>
          <cell r="G381" t="str">
            <v>211</v>
          </cell>
          <cell r="H381" t="str">
            <v>1103</v>
          </cell>
          <cell r="I381" t="str">
            <v>M02031</v>
          </cell>
          <cell r="K381" t="str">
            <v>2</v>
          </cell>
          <cell r="L381">
            <v>2</v>
          </cell>
          <cell r="M381">
            <v>0</v>
          </cell>
          <cell r="N381">
            <v>5200</v>
          </cell>
          <cell r="O381" t="str">
            <v>M</v>
          </cell>
          <cell r="P381" t="str">
            <v>00000000</v>
          </cell>
          <cell r="Q381">
            <v>0</v>
          </cell>
          <cell r="R381">
            <v>751.11</v>
          </cell>
          <cell r="S381">
            <v>144.44</v>
          </cell>
          <cell r="T381">
            <v>663</v>
          </cell>
          <cell r="U381">
            <v>260</v>
          </cell>
          <cell r="V381">
            <v>93.6</v>
          </cell>
          <cell r="W381">
            <v>104</v>
          </cell>
          <cell r="X381">
            <v>91</v>
          </cell>
          <cell r="Y381">
            <v>0</v>
          </cell>
          <cell r="Z381">
            <v>212.32</v>
          </cell>
          <cell r="AA381">
            <v>77</v>
          </cell>
          <cell r="AB381">
            <v>96</v>
          </cell>
          <cell r="AC381">
            <v>80</v>
          </cell>
          <cell r="AD381">
            <v>13.49</v>
          </cell>
          <cell r="AE381">
            <v>4.33</v>
          </cell>
          <cell r="AF381">
            <v>0</v>
          </cell>
          <cell r="AG381">
            <v>0</v>
          </cell>
          <cell r="AH381">
            <v>2172</v>
          </cell>
          <cell r="AI381">
            <v>0</v>
          </cell>
          <cell r="AJ381">
            <v>2000</v>
          </cell>
          <cell r="AK381">
            <v>0</v>
          </cell>
          <cell r="AL381">
            <v>0</v>
          </cell>
          <cell r="AM381">
            <v>0</v>
          </cell>
          <cell r="AN381">
            <v>0</v>
          </cell>
          <cell r="AY381">
            <v>287094.96000000002</v>
          </cell>
        </row>
        <row r="382">
          <cell r="A382">
            <v>2</v>
          </cell>
          <cell r="B382" t="str">
            <v>12</v>
          </cell>
          <cell r="C382" t="str">
            <v>000</v>
          </cell>
          <cell r="D382" t="str">
            <v>1</v>
          </cell>
          <cell r="E382" t="str">
            <v>703</v>
          </cell>
          <cell r="F382" t="str">
            <v>N000</v>
          </cell>
          <cell r="G382" t="str">
            <v>211</v>
          </cell>
          <cell r="H382" t="str">
            <v>1103</v>
          </cell>
          <cell r="I382" t="str">
            <v>M02040</v>
          </cell>
          <cell r="K382" t="str">
            <v>2</v>
          </cell>
          <cell r="L382">
            <v>2</v>
          </cell>
          <cell r="M382">
            <v>0</v>
          </cell>
          <cell r="N382">
            <v>3314</v>
          </cell>
          <cell r="O382" t="str">
            <v>M</v>
          </cell>
          <cell r="P382" t="str">
            <v>00000000</v>
          </cell>
          <cell r="Q382">
            <v>0</v>
          </cell>
          <cell r="R382">
            <v>478.69</v>
          </cell>
          <cell r="S382">
            <v>92.06</v>
          </cell>
          <cell r="T382">
            <v>422.54</v>
          </cell>
          <cell r="U382">
            <v>165.7</v>
          </cell>
          <cell r="V382">
            <v>59.65</v>
          </cell>
          <cell r="W382">
            <v>66.28</v>
          </cell>
          <cell r="X382">
            <v>27.5</v>
          </cell>
          <cell r="Y382">
            <v>0</v>
          </cell>
          <cell r="Z382">
            <v>118.32</v>
          </cell>
          <cell r="AA382">
            <v>77</v>
          </cell>
          <cell r="AB382">
            <v>96</v>
          </cell>
          <cell r="AC382">
            <v>80</v>
          </cell>
          <cell r="AD382">
            <v>13.49</v>
          </cell>
          <cell r="AE382">
            <v>2.76</v>
          </cell>
          <cell r="AF382">
            <v>0</v>
          </cell>
          <cell r="AG382">
            <v>0</v>
          </cell>
          <cell r="AH382">
            <v>0</v>
          </cell>
          <cell r="AI382">
            <v>0</v>
          </cell>
          <cell r="AJ382">
            <v>1748</v>
          </cell>
          <cell r="AK382">
            <v>0</v>
          </cell>
          <cell r="AL382">
            <v>0</v>
          </cell>
          <cell r="AM382">
            <v>0</v>
          </cell>
          <cell r="AN382">
            <v>0</v>
          </cell>
          <cell r="AY382">
            <v>162287.76</v>
          </cell>
        </row>
        <row r="383">
          <cell r="A383">
            <v>2</v>
          </cell>
          <cell r="B383" t="str">
            <v>12</v>
          </cell>
          <cell r="C383" t="str">
            <v>000</v>
          </cell>
          <cell r="D383" t="str">
            <v>1</v>
          </cell>
          <cell r="E383" t="str">
            <v>703</v>
          </cell>
          <cell r="F383" t="str">
            <v>N000</v>
          </cell>
          <cell r="G383" t="str">
            <v>211</v>
          </cell>
          <cell r="H383" t="str">
            <v>1103</v>
          </cell>
          <cell r="I383" t="str">
            <v>M04001</v>
          </cell>
          <cell r="K383" t="str">
            <v>2</v>
          </cell>
          <cell r="L383">
            <v>1082</v>
          </cell>
          <cell r="M383">
            <v>0</v>
          </cell>
          <cell r="N383">
            <v>0</v>
          </cell>
          <cell r="O383" t="str">
            <v>M</v>
          </cell>
          <cell r="P383" t="str">
            <v>00000000</v>
          </cell>
          <cell r="Q383">
            <v>0</v>
          </cell>
          <cell r="R383">
            <v>463.67</v>
          </cell>
          <cell r="S383">
            <v>89.17</v>
          </cell>
          <cell r="T383">
            <v>409.28</v>
          </cell>
          <cell r="U383">
            <v>160.5</v>
          </cell>
          <cell r="V383">
            <v>57.78</v>
          </cell>
          <cell r="W383">
            <v>64.2</v>
          </cell>
          <cell r="X383">
            <v>0.13</v>
          </cell>
          <cell r="Y383">
            <v>0</v>
          </cell>
          <cell r="Z383">
            <v>164.33</v>
          </cell>
          <cell r="AA383">
            <v>77</v>
          </cell>
          <cell r="AB383">
            <v>96</v>
          </cell>
          <cell r="AC383">
            <v>80</v>
          </cell>
          <cell r="AD383">
            <v>13.49</v>
          </cell>
          <cell r="AE383">
            <v>34.76</v>
          </cell>
          <cell r="AF383">
            <v>0</v>
          </cell>
          <cell r="AG383">
            <v>0</v>
          </cell>
          <cell r="AH383">
            <v>0</v>
          </cell>
          <cell r="AI383">
            <v>0</v>
          </cell>
          <cell r="AJ383">
            <v>0</v>
          </cell>
          <cell r="AK383">
            <v>0</v>
          </cell>
          <cell r="AL383">
            <v>0</v>
          </cell>
          <cell r="AM383">
            <v>4197.71</v>
          </cell>
          <cell r="AN383">
            <v>3210.01</v>
          </cell>
          <cell r="AY383">
            <v>118388501.52</v>
          </cell>
        </row>
        <row r="384">
          <cell r="A384">
            <v>2</v>
          </cell>
          <cell r="B384" t="str">
            <v>12</v>
          </cell>
          <cell r="C384" t="str">
            <v>000</v>
          </cell>
          <cell r="D384" t="str">
            <v>1</v>
          </cell>
          <cell r="E384" t="str">
            <v>703</v>
          </cell>
          <cell r="F384" t="str">
            <v>N000</v>
          </cell>
          <cell r="G384" t="str">
            <v>211</v>
          </cell>
          <cell r="H384" t="str">
            <v>1103</v>
          </cell>
          <cell r="I384" t="str">
            <v>M04001</v>
          </cell>
          <cell r="K384" t="str">
            <v>3</v>
          </cell>
          <cell r="L384">
            <v>228</v>
          </cell>
          <cell r="M384">
            <v>0</v>
          </cell>
          <cell r="N384">
            <v>0</v>
          </cell>
          <cell r="O384" t="str">
            <v>M</v>
          </cell>
          <cell r="P384" t="str">
            <v>00000000</v>
          </cell>
          <cell r="Q384">
            <v>0</v>
          </cell>
          <cell r="R384">
            <v>528.42999999999995</v>
          </cell>
          <cell r="S384">
            <v>101.62</v>
          </cell>
          <cell r="T384">
            <v>466.44</v>
          </cell>
          <cell r="U384">
            <v>182.92</v>
          </cell>
          <cell r="V384">
            <v>65.849999999999994</v>
          </cell>
          <cell r="W384">
            <v>73.17</v>
          </cell>
          <cell r="X384">
            <v>4.71</v>
          </cell>
          <cell r="Y384">
            <v>0</v>
          </cell>
          <cell r="Z384">
            <v>174.94</v>
          </cell>
          <cell r="AA384">
            <v>77</v>
          </cell>
          <cell r="AB384">
            <v>96</v>
          </cell>
          <cell r="AC384">
            <v>80</v>
          </cell>
          <cell r="AD384">
            <v>13.49</v>
          </cell>
          <cell r="AE384">
            <v>39.630000000000003</v>
          </cell>
          <cell r="AF384">
            <v>0</v>
          </cell>
          <cell r="AG384">
            <v>0</v>
          </cell>
          <cell r="AH384">
            <v>0</v>
          </cell>
          <cell r="AI384">
            <v>0</v>
          </cell>
          <cell r="AJ384">
            <v>0</v>
          </cell>
          <cell r="AK384">
            <v>0</v>
          </cell>
          <cell r="AL384">
            <v>0</v>
          </cell>
          <cell r="AM384">
            <v>4197.71</v>
          </cell>
          <cell r="AN384">
            <v>3658.37</v>
          </cell>
          <cell r="AY384">
            <v>26704126.079999998</v>
          </cell>
        </row>
        <row r="385">
          <cell r="A385">
            <v>2</v>
          </cell>
          <cell r="B385" t="str">
            <v>12</v>
          </cell>
          <cell r="C385" t="str">
            <v>000</v>
          </cell>
          <cell r="D385" t="str">
            <v>1</v>
          </cell>
          <cell r="E385" t="str">
            <v>703</v>
          </cell>
          <cell r="F385" t="str">
            <v>N000</v>
          </cell>
          <cell r="G385" t="str">
            <v>211</v>
          </cell>
          <cell r="H385" t="str">
            <v>1103</v>
          </cell>
          <cell r="I385" t="str">
            <v>M04002</v>
          </cell>
          <cell r="K385" t="str">
            <v>2</v>
          </cell>
          <cell r="L385">
            <v>808</v>
          </cell>
          <cell r="M385">
            <v>0</v>
          </cell>
          <cell r="N385">
            <v>0</v>
          </cell>
          <cell r="O385" t="str">
            <v>M</v>
          </cell>
          <cell r="P385" t="str">
            <v>00000000</v>
          </cell>
          <cell r="Q385">
            <v>0</v>
          </cell>
          <cell r="R385">
            <v>489.2</v>
          </cell>
          <cell r="S385">
            <v>94.08</v>
          </cell>
          <cell r="T385">
            <v>431.81</v>
          </cell>
          <cell r="U385">
            <v>169.34</v>
          </cell>
          <cell r="V385">
            <v>60.96</v>
          </cell>
          <cell r="W385">
            <v>67.739999999999995</v>
          </cell>
          <cell r="X385">
            <v>0.85</v>
          </cell>
          <cell r="Y385">
            <v>0</v>
          </cell>
          <cell r="Z385">
            <v>181.3</v>
          </cell>
          <cell r="AA385">
            <v>77</v>
          </cell>
          <cell r="AB385">
            <v>96</v>
          </cell>
          <cell r="AC385">
            <v>80</v>
          </cell>
          <cell r="AD385">
            <v>13.49</v>
          </cell>
          <cell r="AE385">
            <v>36.68</v>
          </cell>
          <cell r="AF385">
            <v>0</v>
          </cell>
          <cell r="AG385">
            <v>0</v>
          </cell>
          <cell r="AH385">
            <v>0</v>
          </cell>
          <cell r="AI385">
            <v>0</v>
          </cell>
          <cell r="AJ385">
            <v>0</v>
          </cell>
          <cell r="AK385">
            <v>0</v>
          </cell>
          <cell r="AL385">
            <v>0</v>
          </cell>
          <cell r="AM385">
            <v>4838.41</v>
          </cell>
          <cell r="AN385">
            <v>3386.76</v>
          </cell>
          <cell r="AY385">
            <v>97189019.519999996</v>
          </cell>
        </row>
        <row r="386">
          <cell r="A386">
            <v>2</v>
          </cell>
          <cell r="B386" t="str">
            <v>12</v>
          </cell>
          <cell r="C386" t="str">
            <v>000</v>
          </cell>
          <cell r="D386" t="str">
            <v>1</v>
          </cell>
          <cell r="E386" t="str">
            <v>703</v>
          </cell>
          <cell r="F386" t="str">
            <v>N000</v>
          </cell>
          <cell r="G386" t="str">
            <v>211</v>
          </cell>
          <cell r="H386" t="str">
            <v>1103</v>
          </cell>
          <cell r="I386" t="str">
            <v>M04002</v>
          </cell>
          <cell r="K386" t="str">
            <v>3</v>
          </cell>
          <cell r="L386">
            <v>141</v>
          </cell>
          <cell r="M386">
            <v>0</v>
          </cell>
          <cell r="N386">
            <v>0</v>
          </cell>
          <cell r="O386" t="str">
            <v>M</v>
          </cell>
          <cell r="P386" t="str">
            <v>00000000</v>
          </cell>
          <cell r="Q386">
            <v>0</v>
          </cell>
          <cell r="R386">
            <v>557.53</v>
          </cell>
          <cell r="S386">
            <v>107.22</v>
          </cell>
          <cell r="T386">
            <v>492.13</v>
          </cell>
          <cell r="U386">
            <v>192.99</v>
          </cell>
          <cell r="V386">
            <v>69.48</v>
          </cell>
          <cell r="W386">
            <v>77.2</v>
          </cell>
          <cell r="X386">
            <v>0</v>
          </cell>
          <cell r="Y386">
            <v>0</v>
          </cell>
          <cell r="Z386">
            <v>192.38</v>
          </cell>
          <cell r="AA386">
            <v>77</v>
          </cell>
          <cell r="AB386">
            <v>96</v>
          </cell>
          <cell r="AC386">
            <v>80</v>
          </cell>
          <cell r="AD386">
            <v>13.49</v>
          </cell>
          <cell r="AE386">
            <v>41.8</v>
          </cell>
          <cell r="AF386">
            <v>0</v>
          </cell>
          <cell r="AG386">
            <v>0</v>
          </cell>
          <cell r="AH386">
            <v>0</v>
          </cell>
          <cell r="AI386">
            <v>0</v>
          </cell>
          <cell r="AJ386">
            <v>0</v>
          </cell>
          <cell r="AK386">
            <v>0</v>
          </cell>
          <cell r="AL386">
            <v>0</v>
          </cell>
          <cell r="AM386">
            <v>4838.41</v>
          </cell>
          <cell r="AN386">
            <v>3859.81</v>
          </cell>
          <cell r="AY386">
            <v>18096684.48</v>
          </cell>
        </row>
        <row r="387">
          <cell r="A387">
            <v>2</v>
          </cell>
          <cell r="B387" t="str">
            <v>12</v>
          </cell>
          <cell r="C387" t="str">
            <v>000</v>
          </cell>
          <cell r="D387" t="str">
            <v>1</v>
          </cell>
          <cell r="E387" t="str">
            <v>703</v>
          </cell>
          <cell r="F387" t="str">
            <v>N000</v>
          </cell>
          <cell r="G387" t="str">
            <v>211</v>
          </cell>
          <cell r="H387" t="str">
            <v>1103</v>
          </cell>
          <cell r="I387" t="str">
            <v>M04003</v>
          </cell>
          <cell r="K387" t="str">
            <v>2</v>
          </cell>
          <cell r="L387">
            <v>828</v>
          </cell>
          <cell r="M387">
            <v>0</v>
          </cell>
          <cell r="N387">
            <v>0</v>
          </cell>
          <cell r="O387" t="str">
            <v>M</v>
          </cell>
          <cell r="P387" t="str">
            <v>00000000</v>
          </cell>
          <cell r="Q387">
            <v>0</v>
          </cell>
          <cell r="R387">
            <v>513.6</v>
          </cell>
          <cell r="S387">
            <v>98.77</v>
          </cell>
          <cell r="T387">
            <v>453.35</v>
          </cell>
          <cell r="U387">
            <v>177.79</v>
          </cell>
          <cell r="V387">
            <v>64</v>
          </cell>
          <cell r="W387">
            <v>71.11</v>
          </cell>
          <cell r="X387">
            <v>1.08</v>
          </cell>
          <cell r="Y387">
            <v>0</v>
          </cell>
          <cell r="Z387">
            <v>185.66</v>
          </cell>
          <cell r="AA387">
            <v>77</v>
          </cell>
          <cell r="AB387">
            <v>96</v>
          </cell>
          <cell r="AC387">
            <v>80</v>
          </cell>
          <cell r="AD387">
            <v>13.49</v>
          </cell>
          <cell r="AE387">
            <v>38.53</v>
          </cell>
          <cell r="AF387">
            <v>0</v>
          </cell>
          <cell r="AG387">
            <v>0</v>
          </cell>
          <cell r="AH387">
            <v>0</v>
          </cell>
          <cell r="AI387">
            <v>0</v>
          </cell>
          <cell r="AJ387">
            <v>0</v>
          </cell>
          <cell r="AK387">
            <v>0</v>
          </cell>
          <cell r="AL387">
            <v>0</v>
          </cell>
          <cell r="AM387">
            <v>4857.8999999999996</v>
          </cell>
          <cell r="AN387">
            <v>3555.71</v>
          </cell>
          <cell r="AY387">
            <v>102181724.64</v>
          </cell>
        </row>
        <row r="388">
          <cell r="A388">
            <v>2</v>
          </cell>
          <cell r="B388" t="str">
            <v>12</v>
          </cell>
          <cell r="C388" t="str">
            <v>000</v>
          </cell>
          <cell r="D388" t="str">
            <v>1</v>
          </cell>
          <cell r="E388" t="str">
            <v>703</v>
          </cell>
          <cell r="F388" t="str">
            <v>N000</v>
          </cell>
          <cell r="G388" t="str">
            <v>211</v>
          </cell>
          <cell r="H388" t="str">
            <v>1103</v>
          </cell>
          <cell r="I388" t="str">
            <v>M04003</v>
          </cell>
          <cell r="K388" t="str">
            <v>3</v>
          </cell>
          <cell r="L388">
            <v>103</v>
          </cell>
          <cell r="M388">
            <v>0</v>
          </cell>
          <cell r="N388">
            <v>0</v>
          </cell>
          <cell r="O388" t="str">
            <v>M</v>
          </cell>
          <cell r="P388" t="str">
            <v>00000000</v>
          </cell>
          <cell r="Q388">
            <v>0</v>
          </cell>
          <cell r="R388">
            <v>585.12</v>
          </cell>
          <cell r="S388">
            <v>112.52</v>
          </cell>
          <cell r="T388">
            <v>516.48</v>
          </cell>
          <cell r="U388">
            <v>202.54</v>
          </cell>
          <cell r="V388">
            <v>72.92</v>
          </cell>
          <cell r="W388">
            <v>81.02</v>
          </cell>
          <cell r="X388">
            <v>0</v>
          </cell>
          <cell r="Y388">
            <v>0</v>
          </cell>
          <cell r="Z388">
            <v>197.26</v>
          </cell>
          <cell r="AA388">
            <v>77</v>
          </cell>
          <cell r="AB388">
            <v>96</v>
          </cell>
          <cell r="AC388">
            <v>80</v>
          </cell>
          <cell r="AD388">
            <v>13.49</v>
          </cell>
          <cell r="AE388">
            <v>43.88</v>
          </cell>
          <cell r="AF388">
            <v>0</v>
          </cell>
          <cell r="AG388">
            <v>0</v>
          </cell>
          <cell r="AH388">
            <v>0</v>
          </cell>
          <cell r="AI388">
            <v>0</v>
          </cell>
          <cell r="AJ388">
            <v>0</v>
          </cell>
          <cell r="AK388">
            <v>0</v>
          </cell>
          <cell r="AL388">
            <v>0</v>
          </cell>
          <cell r="AM388">
            <v>4857.8999999999996</v>
          </cell>
          <cell r="AN388">
            <v>4050.86</v>
          </cell>
          <cell r="AY388">
            <v>13579919.640000001</v>
          </cell>
        </row>
        <row r="389">
          <cell r="A389">
            <v>2</v>
          </cell>
          <cell r="B389" t="str">
            <v>12</v>
          </cell>
          <cell r="C389" t="str">
            <v>000</v>
          </cell>
          <cell r="D389" t="str">
            <v>1</v>
          </cell>
          <cell r="E389" t="str">
            <v>703</v>
          </cell>
          <cell r="F389" t="str">
            <v>N000</v>
          </cell>
          <cell r="G389" t="str">
            <v>211</v>
          </cell>
          <cell r="H389" t="str">
            <v>1103</v>
          </cell>
          <cell r="I389" t="str">
            <v>M04004</v>
          </cell>
          <cell r="K389" t="str">
            <v>2</v>
          </cell>
          <cell r="L389">
            <v>614</v>
          </cell>
          <cell r="M389">
            <v>0</v>
          </cell>
          <cell r="N389">
            <v>0</v>
          </cell>
          <cell r="O389" t="str">
            <v>M</v>
          </cell>
          <cell r="P389" t="str">
            <v>00000000</v>
          </cell>
          <cell r="Q389">
            <v>0</v>
          </cell>
          <cell r="R389">
            <v>541.76</v>
          </cell>
          <cell r="S389">
            <v>104.19</v>
          </cell>
          <cell r="T389">
            <v>478.21</v>
          </cell>
          <cell r="U389">
            <v>187.53</v>
          </cell>
          <cell r="V389">
            <v>67.510000000000005</v>
          </cell>
          <cell r="W389">
            <v>75.010000000000005</v>
          </cell>
          <cell r="X389">
            <v>3.24</v>
          </cell>
          <cell r="Y389">
            <v>0</v>
          </cell>
          <cell r="Z389">
            <v>190.67</v>
          </cell>
          <cell r="AA389">
            <v>77</v>
          </cell>
          <cell r="AB389">
            <v>96</v>
          </cell>
          <cell r="AC389">
            <v>80</v>
          </cell>
          <cell r="AD389">
            <v>13.49</v>
          </cell>
          <cell r="AE389">
            <v>40.630000000000003</v>
          </cell>
          <cell r="AF389">
            <v>0</v>
          </cell>
          <cell r="AG389">
            <v>0</v>
          </cell>
          <cell r="AH389">
            <v>0</v>
          </cell>
          <cell r="AI389">
            <v>0</v>
          </cell>
          <cell r="AJ389">
            <v>0</v>
          </cell>
          <cell r="AK389">
            <v>0</v>
          </cell>
          <cell r="AL389">
            <v>0</v>
          </cell>
          <cell r="AM389">
            <v>4877.3999999999996</v>
          </cell>
          <cell r="AN389">
            <v>3750.65</v>
          </cell>
          <cell r="AY389">
            <v>77977680.719999999</v>
          </cell>
        </row>
        <row r="390">
          <cell r="A390">
            <v>2</v>
          </cell>
          <cell r="B390" t="str">
            <v>12</v>
          </cell>
          <cell r="C390" t="str">
            <v>000</v>
          </cell>
          <cell r="D390" t="str">
            <v>1</v>
          </cell>
          <cell r="E390" t="str">
            <v>703</v>
          </cell>
          <cell r="F390" t="str">
            <v>N000</v>
          </cell>
          <cell r="G390" t="str">
            <v>211</v>
          </cell>
          <cell r="H390" t="str">
            <v>1103</v>
          </cell>
          <cell r="I390" t="str">
            <v>M04004</v>
          </cell>
          <cell r="K390" t="str">
            <v>3</v>
          </cell>
          <cell r="L390">
            <v>61</v>
          </cell>
          <cell r="M390">
            <v>0</v>
          </cell>
          <cell r="N390">
            <v>0</v>
          </cell>
          <cell r="O390" t="str">
            <v>M</v>
          </cell>
          <cell r="P390" t="str">
            <v>00000000</v>
          </cell>
          <cell r="Q390">
            <v>0</v>
          </cell>
          <cell r="R390">
            <v>617.6</v>
          </cell>
          <cell r="S390">
            <v>118.77</v>
          </cell>
          <cell r="T390">
            <v>545.15</v>
          </cell>
          <cell r="U390">
            <v>213.78</v>
          </cell>
          <cell r="V390">
            <v>76.959999999999994</v>
          </cell>
          <cell r="W390">
            <v>85.51</v>
          </cell>
          <cell r="X390">
            <v>0</v>
          </cell>
          <cell r="Y390">
            <v>0</v>
          </cell>
          <cell r="Z390">
            <v>202.92</v>
          </cell>
          <cell r="AA390">
            <v>77</v>
          </cell>
          <cell r="AB390">
            <v>96</v>
          </cell>
          <cell r="AC390">
            <v>80</v>
          </cell>
          <cell r="AD390">
            <v>13.49</v>
          </cell>
          <cell r="AE390">
            <v>46.31</v>
          </cell>
          <cell r="AF390">
            <v>0</v>
          </cell>
          <cell r="AG390">
            <v>0</v>
          </cell>
          <cell r="AH390">
            <v>0</v>
          </cell>
          <cell r="AI390">
            <v>0</v>
          </cell>
          <cell r="AJ390">
            <v>0</v>
          </cell>
          <cell r="AK390">
            <v>0</v>
          </cell>
          <cell r="AL390">
            <v>0</v>
          </cell>
          <cell r="AM390">
            <v>4877.3999999999996</v>
          </cell>
          <cell r="AN390">
            <v>4275.68</v>
          </cell>
          <cell r="AY390">
            <v>8291049.2400000002</v>
          </cell>
        </row>
        <row r="391">
          <cell r="A391">
            <v>2</v>
          </cell>
          <cell r="B391" t="str">
            <v>12</v>
          </cell>
          <cell r="C391" t="str">
            <v>000</v>
          </cell>
          <cell r="D391" t="str">
            <v>1</v>
          </cell>
          <cell r="E391" t="str">
            <v>703</v>
          </cell>
          <cell r="F391" t="str">
            <v>N000</v>
          </cell>
          <cell r="G391" t="str">
            <v>211</v>
          </cell>
          <cell r="H391" t="str">
            <v>1103</v>
          </cell>
          <cell r="I391" t="str">
            <v>M04005</v>
          </cell>
          <cell r="K391" t="str">
            <v>2</v>
          </cell>
          <cell r="L391">
            <v>28</v>
          </cell>
          <cell r="M391">
            <v>0</v>
          </cell>
          <cell r="N391">
            <v>0</v>
          </cell>
          <cell r="O391" t="str">
            <v>M</v>
          </cell>
          <cell r="P391" t="str">
            <v>00000000</v>
          </cell>
          <cell r="Q391">
            <v>0</v>
          </cell>
          <cell r="R391">
            <v>574.24</v>
          </cell>
          <cell r="S391">
            <v>110.43</v>
          </cell>
          <cell r="T391">
            <v>506.87</v>
          </cell>
          <cell r="U391">
            <v>198.77</v>
          </cell>
          <cell r="V391">
            <v>71.56</v>
          </cell>
          <cell r="W391">
            <v>79.510000000000005</v>
          </cell>
          <cell r="X391">
            <v>46</v>
          </cell>
          <cell r="Y391">
            <v>0</v>
          </cell>
          <cell r="Z391">
            <v>196.8</v>
          </cell>
          <cell r="AA391">
            <v>77</v>
          </cell>
          <cell r="AB391">
            <v>96</v>
          </cell>
          <cell r="AC391">
            <v>80</v>
          </cell>
          <cell r="AD391">
            <v>13.49</v>
          </cell>
          <cell r="AE391">
            <v>43.06</v>
          </cell>
          <cell r="AF391">
            <v>0</v>
          </cell>
          <cell r="AG391">
            <v>0</v>
          </cell>
          <cell r="AH391">
            <v>0</v>
          </cell>
          <cell r="AI391">
            <v>0</v>
          </cell>
          <cell r="AJ391">
            <v>0</v>
          </cell>
          <cell r="AK391">
            <v>0</v>
          </cell>
          <cell r="AL391">
            <v>0</v>
          </cell>
          <cell r="AM391">
            <v>4877.3999999999996</v>
          </cell>
          <cell r="AN391">
            <v>3975.48</v>
          </cell>
          <cell r="AY391">
            <v>3678060.96</v>
          </cell>
        </row>
        <row r="392">
          <cell r="A392">
            <v>2</v>
          </cell>
          <cell r="B392" t="str">
            <v>12</v>
          </cell>
          <cell r="C392" t="str">
            <v>000</v>
          </cell>
          <cell r="D392" t="str">
            <v>1</v>
          </cell>
          <cell r="E392" t="str">
            <v>703</v>
          </cell>
          <cell r="F392" t="str">
            <v>N000</v>
          </cell>
          <cell r="G392" t="str">
            <v>211</v>
          </cell>
          <cell r="H392" t="str">
            <v>1103</v>
          </cell>
          <cell r="I392" t="str">
            <v>M04005</v>
          </cell>
          <cell r="K392" t="str">
            <v>3</v>
          </cell>
          <cell r="L392">
            <v>38</v>
          </cell>
          <cell r="M392">
            <v>0</v>
          </cell>
          <cell r="N392">
            <v>0</v>
          </cell>
          <cell r="O392" t="str">
            <v>M</v>
          </cell>
          <cell r="P392" t="str">
            <v>00000000</v>
          </cell>
          <cell r="Q392">
            <v>0</v>
          </cell>
          <cell r="R392">
            <v>654.39</v>
          </cell>
          <cell r="S392">
            <v>125.85</v>
          </cell>
          <cell r="T392">
            <v>577.63</v>
          </cell>
          <cell r="U392">
            <v>226.52</v>
          </cell>
          <cell r="V392">
            <v>81.55</v>
          </cell>
          <cell r="W392">
            <v>90.61</v>
          </cell>
          <cell r="X392">
            <v>7.26</v>
          </cell>
          <cell r="Y392">
            <v>0</v>
          </cell>
          <cell r="Z392">
            <v>209.04</v>
          </cell>
          <cell r="AA392">
            <v>77</v>
          </cell>
          <cell r="AB392">
            <v>96</v>
          </cell>
          <cell r="AC392">
            <v>80</v>
          </cell>
          <cell r="AD392">
            <v>13.49</v>
          </cell>
          <cell r="AE392">
            <v>49.08</v>
          </cell>
          <cell r="AF392">
            <v>0</v>
          </cell>
          <cell r="AG392">
            <v>0</v>
          </cell>
          <cell r="AH392">
            <v>0</v>
          </cell>
          <cell r="AI392">
            <v>0</v>
          </cell>
          <cell r="AJ392">
            <v>0</v>
          </cell>
          <cell r="AK392">
            <v>0</v>
          </cell>
          <cell r="AL392">
            <v>0</v>
          </cell>
          <cell r="AM392">
            <v>4877.3999999999996</v>
          </cell>
          <cell r="AN392">
            <v>4530.41</v>
          </cell>
          <cell r="AY392">
            <v>5333480.88</v>
          </cell>
        </row>
        <row r="393">
          <cell r="A393">
            <v>2</v>
          </cell>
          <cell r="B393" t="str">
            <v>12</v>
          </cell>
          <cell r="C393" t="str">
            <v>000</v>
          </cell>
          <cell r="D393" t="str">
            <v>1</v>
          </cell>
          <cell r="E393" t="str">
            <v>703</v>
          </cell>
          <cell r="F393" t="str">
            <v>N000</v>
          </cell>
          <cell r="G393" t="str">
            <v>211</v>
          </cell>
          <cell r="H393" t="str">
            <v>1103</v>
          </cell>
          <cell r="I393" t="str">
            <v>S01803</v>
          </cell>
          <cell r="J393" t="str">
            <v>19</v>
          </cell>
          <cell r="K393" t="str">
            <v>2</v>
          </cell>
          <cell r="L393">
            <v>2</v>
          </cell>
          <cell r="M393">
            <v>0</v>
          </cell>
          <cell r="N393">
            <v>2120.3000000000002</v>
          </cell>
          <cell r="O393" t="str">
            <v>M</v>
          </cell>
          <cell r="P393" t="str">
            <v>00000000</v>
          </cell>
          <cell r="Q393">
            <v>0</v>
          </cell>
          <cell r="R393">
            <v>306.27</v>
          </cell>
          <cell r="S393">
            <v>58.9</v>
          </cell>
          <cell r="T393">
            <v>270.33999999999997</v>
          </cell>
          <cell r="U393">
            <v>106.02</v>
          </cell>
          <cell r="V393">
            <v>38.17</v>
          </cell>
          <cell r="W393">
            <v>42.41</v>
          </cell>
          <cell r="X393">
            <v>23</v>
          </cell>
          <cell r="Y393">
            <v>0</v>
          </cell>
          <cell r="Z393">
            <v>55.23</v>
          </cell>
          <cell r="AA393">
            <v>77</v>
          </cell>
          <cell r="AB393">
            <v>96</v>
          </cell>
          <cell r="AC393">
            <v>80</v>
          </cell>
          <cell r="AD393">
            <v>13.49</v>
          </cell>
          <cell r="AE393">
            <v>0</v>
          </cell>
          <cell r="AF393">
            <v>0</v>
          </cell>
          <cell r="AG393">
            <v>0</v>
          </cell>
          <cell r="AH393">
            <v>0</v>
          </cell>
          <cell r="AI393">
            <v>0</v>
          </cell>
          <cell r="AJ393">
            <v>0</v>
          </cell>
          <cell r="AK393">
            <v>0</v>
          </cell>
          <cell r="AL393">
            <v>0</v>
          </cell>
          <cell r="AM393">
            <v>0</v>
          </cell>
          <cell r="AN393">
            <v>0</v>
          </cell>
          <cell r="AY393">
            <v>78891.12</v>
          </cell>
        </row>
        <row r="394">
          <cell r="A394">
            <v>2</v>
          </cell>
          <cell r="B394" t="str">
            <v>12</v>
          </cell>
          <cell r="C394" t="str">
            <v>000</v>
          </cell>
          <cell r="D394" t="str">
            <v>1</v>
          </cell>
          <cell r="E394" t="str">
            <v>703</v>
          </cell>
          <cell r="F394" t="str">
            <v>N000</v>
          </cell>
          <cell r="G394" t="str">
            <v>211</v>
          </cell>
          <cell r="H394" t="str">
            <v>1103</v>
          </cell>
          <cell r="I394" t="str">
            <v>S01808</v>
          </cell>
          <cell r="J394" t="str">
            <v>17</v>
          </cell>
          <cell r="K394" t="str">
            <v>2</v>
          </cell>
          <cell r="L394">
            <v>1</v>
          </cell>
          <cell r="M394">
            <v>0</v>
          </cell>
          <cell r="N394">
            <v>1936.3</v>
          </cell>
          <cell r="O394" t="str">
            <v>M</v>
          </cell>
          <cell r="P394" t="str">
            <v>00000000</v>
          </cell>
          <cell r="Q394">
            <v>0</v>
          </cell>
          <cell r="R394">
            <v>279.69</v>
          </cell>
          <cell r="S394">
            <v>53.79</v>
          </cell>
          <cell r="T394">
            <v>246.88</v>
          </cell>
          <cell r="U394">
            <v>96.81</v>
          </cell>
          <cell r="V394">
            <v>34.85</v>
          </cell>
          <cell r="W394">
            <v>38.729999999999997</v>
          </cell>
          <cell r="X394">
            <v>0</v>
          </cell>
          <cell r="Y394">
            <v>0</v>
          </cell>
          <cell r="Z394">
            <v>50.46</v>
          </cell>
          <cell r="AA394">
            <v>77</v>
          </cell>
          <cell r="AB394">
            <v>96</v>
          </cell>
          <cell r="AC394">
            <v>80</v>
          </cell>
          <cell r="AD394">
            <v>13.49</v>
          </cell>
          <cell r="AE394">
            <v>0</v>
          </cell>
          <cell r="AF394">
            <v>0</v>
          </cell>
          <cell r="AG394">
            <v>0</v>
          </cell>
          <cell r="AH394">
            <v>0</v>
          </cell>
          <cell r="AI394">
            <v>0</v>
          </cell>
          <cell r="AJ394">
            <v>0</v>
          </cell>
          <cell r="AK394">
            <v>0</v>
          </cell>
          <cell r="AL394">
            <v>0</v>
          </cell>
          <cell r="AM394">
            <v>0</v>
          </cell>
          <cell r="AN394">
            <v>0</v>
          </cell>
          <cell r="AY394">
            <v>36048</v>
          </cell>
        </row>
        <row r="395">
          <cell r="A395">
            <v>2</v>
          </cell>
          <cell r="B395" t="str">
            <v>12</v>
          </cell>
          <cell r="C395" t="str">
            <v>000</v>
          </cell>
          <cell r="D395" t="str">
            <v>1</v>
          </cell>
          <cell r="E395" t="str">
            <v>703</v>
          </cell>
          <cell r="F395" t="str">
            <v>N000</v>
          </cell>
          <cell r="G395" t="str">
            <v>211</v>
          </cell>
          <cell r="H395" t="str">
            <v>1103</v>
          </cell>
          <cell r="I395" t="str">
            <v>S03810</v>
          </cell>
          <cell r="J395" t="str">
            <v>22</v>
          </cell>
          <cell r="K395" t="str">
            <v>2</v>
          </cell>
          <cell r="L395">
            <v>1</v>
          </cell>
          <cell r="M395">
            <v>0</v>
          </cell>
          <cell r="N395">
            <v>2342.3000000000002</v>
          </cell>
          <cell r="O395" t="str">
            <v>M</v>
          </cell>
          <cell r="P395" t="str">
            <v>00000000</v>
          </cell>
          <cell r="Q395">
            <v>0</v>
          </cell>
          <cell r="R395">
            <v>338.33</v>
          </cell>
          <cell r="S395">
            <v>65.06</v>
          </cell>
          <cell r="T395">
            <v>298.64</v>
          </cell>
          <cell r="U395">
            <v>117.12</v>
          </cell>
          <cell r="V395">
            <v>42.16</v>
          </cell>
          <cell r="W395">
            <v>46.85</v>
          </cell>
          <cell r="X395">
            <v>0</v>
          </cell>
          <cell r="Y395">
            <v>0</v>
          </cell>
          <cell r="Z395">
            <v>59.97</v>
          </cell>
          <cell r="AA395">
            <v>77</v>
          </cell>
          <cell r="AB395">
            <v>96</v>
          </cell>
          <cell r="AC395">
            <v>80</v>
          </cell>
          <cell r="AD395">
            <v>13.49</v>
          </cell>
          <cell r="AE395">
            <v>0</v>
          </cell>
          <cell r="AF395">
            <v>0</v>
          </cell>
          <cell r="AG395">
            <v>0</v>
          </cell>
          <cell r="AH395">
            <v>0</v>
          </cell>
          <cell r="AI395">
            <v>0</v>
          </cell>
          <cell r="AJ395">
            <v>0</v>
          </cell>
          <cell r="AK395">
            <v>0</v>
          </cell>
          <cell r="AL395">
            <v>0</v>
          </cell>
          <cell r="AM395">
            <v>0</v>
          </cell>
          <cell r="AN395">
            <v>0</v>
          </cell>
          <cell r="AY395">
            <v>42923.040000000001</v>
          </cell>
        </row>
        <row r="396">
          <cell r="A396">
            <v>2</v>
          </cell>
          <cell r="B396" t="str">
            <v>12</v>
          </cell>
          <cell r="C396" t="str">
            <v>000</v>
          </cell>
          <cell r="D396" t="str">
            <v>1</v>
          </cell>
          <cell r="E396" t="str">
            <v>703</v>
          </cell>
          <cell r="F396" t="str">
            <v>N000</v>
          </cell>
          <cell r="G396" t="str">
            <v>211</v>
          </cell>
          <cell r="H396" t="str">
            <v>1103</v>
          </cell>
          <cell r="I396" t="str">
            <v>S08802</v>
          </cell>
          <cell r="J396" t="str">
            <v>21</v>
          </cell>
          <cell r="K396" t="str">
            <v>2</v>
          </cell>
          <cell r="L396">
            <v>2</v>
          </cell>
          <cell r="M396">
            <v>0</v>
          </cell>
          <cell r="N396">
            <v>2238.1999999999998</v>
          </cell>
          <cell r="O396" t="str">
            <v>M</v>
          </cell>
          <cell r="P396" t="str">
            <v>00000000</v>
          </cell>
          <cell r="Q396">
            <v>0</v>
          </cell>
          <cell r="R396">
            <v>323.3</v>
          </cell>
          <cell r="S396">
            <v>62.17</v>
          </cell>
          <cell r="T396">
            <v>285.37</v>
          </cell>
          <cell r="U396">
            <v>111.91</v>
          </cell>
          <cell r="V396">
            <v>40.29</v>
          </cell>
          <cell r="W396">
            <v>44.76</v>
          </cell>
          <cell r="X396">
            <v>77.5</v>
          </cell>
          <cell r="Y396">
            <v>0</v>
          </cell>
          <cell r="Z396">
            <v>59.08</v>
          </cell>
          <cell r="AA396">
            <v>77</v>
          </cell>
          <cell r="AB396">
            <v>96</v>
          </cell>
          <cell r="AC396">
            <v>80</v>
          </cell>
          <cell r="AD396">
            <v>13.49</v>
          </cell>
          <cell r="AE396">
            <v>0</v>
          </cell>
          <cell r="AF396">
            <v>0</v>
          </cell>
          <cell r="AG396">
            <v>0</v>
          </cell>
          <cell r="AH396">
            <v>0</v>
          </cell>
          <cell r="AI396">
            <v>0</v>
          </cell>
          <cell r="AJ396">
            <v>0</v>
          </cell>
          <cell r="AK396">
            <v>0</v>
          </cell>
          <cell r="AL396">
            <v>0</v>
          </cell>
          <cell r="AM396">
            <v>0</v>
          </cell>
          <cell r="AN396">
            <v>0</v>
          </cell>
          <cell r="AY396">
            <v>84217.68</v>
          </cell>
        </row>
        <row r="397">
          <cell r="A397">
            <v>2</v>
          </cell>
          <cell r="B397" t="str">
            <v>12</v>
          </cell>
          <cell r="C397" t="str">
            <v>000</v>
          </cell>
          <cell r="D397" t="str">
            <v>1</v>
          </cell>
          <cell r="E397" t="str">
            <v>703</v>
          </cell>
          <cell r="F397" t="str">
            <v>N000</v>
          </cell>
          <cell r="G397" t="str">
            <v>211</v>
          </cell>
          <cell r="H397" t="str">
            <v>1103</v>
          </cell>
          <cell r="I397" t="str">
            <v>T03803</v>
          </cell>
          <cell r="J397" t="str">
            <v>22</v>
          </cell>
          <cell r="K397" t="str">
            <v>2</v>
          </cell>
          <cell r="L397">
            <v>1</v>
          </cell>
          <cell r="M397">
            <v>0</v>
          </cell>
          <cell r="N397">
            <v>2342.3000000000002</v>
          </cell>
          <cell r="O397" t="str">
            <v>M</v>
          </cell>
          <cell r="P397" t="str">
            <v>00000000</v>
          </cell>
          <cell r="Q397">
            <v>0</v>
          </cell>
          <cell r="R397">
            <v>338.33</v>
          </cell>
          <cell r="S397">
            <v>65.06</v>
          </cell>
          <cell r="T397">
            <v>298.64</v>
          </cell>
          <cell r="U397">
            <v>117.12</v>
          </cell>
          <cell r="V397">
            <v>42.16</v>
          </cell>
          <cell r="W397">
            <v>46.85</v>
          </cell>
          <cell r="X397">
            <v>0</v>
          </cell>
          <cell r="Y397">
            <v>0</v>
          </cell>
          <cell r="Z397">
            <v>59.97</v>
          </cell>
          <cell r="AA397">
            <v>77</v>
          </cell>
          <cell r="AB397">
            <v>96</v>
          </cell>
          <cell r="AC397">
            <v>80</v>
          </cell>
          <cell r="AD397">
            <v>13.49</v>
          </cell>
          <cell r="AE397">
            <v>0</v>
          </cell>
          <cell r="AF397">
            <v>0</v>
          </cell>
          <cell r="AG397">
            <v>0</v>
          </cell>
          <cell r="AH397">
            <v>0</v>
          </cell>
          <cell r="AI397">
            <v>0</v>
          </cell>
          <cell r="AJ397">
            <v>0</v>
          </cell>
          <cell r="AK397">
            <v>0</v>
          </cell>
          <cell r="AL397">
            <v>0</v>
          </cell>
          <cell r="AM397">
            <v>0</v>
          </cell>
          <cell r="AN397">
            <v>0</v>
          </cell>
          <cell r="AY397">
            <v>42923.040000000001</v>
          </cell>
        </row>
        <row r="398">
          <cell r="A398">
            <v>2</v>
          </cell>
          <cell r="B398" t="str">
            <v>12</v>
          </cell>
          <cell r="C398" t="str">
            <v>000</v>
          </cell>
          <cell r="D398" t="str">
            <v>1</v>
          </cell>
          <cell r="E398" t="str">
            <v>703</v>
          </cell>
          <cell r="F398" t="str">
            <v>N000</v>
          </cell>
          <cell r="G398" t="str">
            <v>211</v>
          </cell>
          <cell r="H398" t="str">
            <v>1103</v>
          </cell>
          <cell r="I398" t="str">
            <v>T03804</v>
          </cell>
          <cell r="J398" t="str">
            <v>25</v>
          </cell>
          <cell r="K398" t="str">
            <v>2</v>
          </cell>
          <cell r="L398">
            <v>11</v>
          </cell>
          <cell r="M398">
            <v>0</v>
          </cell>
          <cell r="N398">
            <v>2572.4</v>
          </cell>
          <cell r="O398" t="str">
            <v>M</v>
          </cell>
          <cell r="P398" t="str">
            <v>00000000</v>
          </cell>
          <cell r="Q398">
            <v>0</v>
          </cell>
          <cell r="R398">
            <v>371.57</v>
          </cell>
          <cell r="S398">
            <v>71.459999999999994</v>
          </cell>
          <cell r="T398">
            <v>327.98</v>
          </cell>
          <cell r="U398">
            <v>128.62</v>
          </cell>
          <cell r="V398">
            <v>46.3</v>
          </cell>
          <cell r="W398">
            <v>51.45</v>
          </cell>
          <cell r="X398">
            <v>38.450000000000003</v>
          </cell>
          <cell r="Y398">
            <v>0</v>
          </cell>
          <cell r="Z398">
            <v>66.14</v>
          </cell>
          <cell r="AA398">
            <v>77</v>
          </cell>
          <cell r="AB398">
            <v>96</v>
          </cell>
          <cell r="AC398">
            <v>80</v>
          </cell>
          <cell r="AD398">
            <v>13.49</v>
          </cell>
          <cell r="AE398">
            <v>0</v>
          </cell>
          <cell r="AF398">
            <v>0</v>
          </cell>
          <cell r="AG398">
            <v>0</v>
          </cell>
          <cell r="AH398">
            <v>0</v>
          </cell>
          <cell r="AI398">
            <v>0</v>
          </cell>
          <cell r="AJ398">
            <v>0</v>
          </cell>
          <cell r="AK398">
            <v>0</v>
          </cell>
          <cell r="AL398">
            <v>0</v>
          </cell>
          <cell r="AM398">
            <v>0</v>
          </cell>
          <cell r="AN398">
            <v>0</v>
          </cell>
          <cell r="AY398">
            <v>520193.52</v>
          </cell>
        </row>
        <row r="399">
          <cell r="A399">
            <v>2</v>
          </cell>
          <cell r="B399" t="str">
            <v>12</v>
          </cell>
          <cell r="C399" t="str">
            <v>000</v>
          </cell>
          <cell r="D399" t="str">
            <v>1</v>
          </cell>
          <cell r="E399" t="str">
            <v>703</v>
          </cell>
          <cell r="F399" t="str">
            <v>N000</v>
          </cell>
          <cell r="G399" t="str">
            <v>211</v>
          </cell>
          <cell r="H399" t="str">
            <v>1103</v>
          </cell>
          <cell r="I399" t="str">
            <v>T06803</v>
          </cell>
          <cell r="J399" t="str">
            <v>26</v>
          </cell>
          <cell r="K399" t="str">
            <v>2</v>
          </cell>
          <cell r="L399">
            <v>3</v>
          </cell>
          <cell r="M399">
            <v>0</v>
          </cell>
          <cell r="N399">
            <v>2692.2</v>
          </cell>
          <cell r="O399" t="str">
            <v>M</v>
          </cell>
          <cell r="P399" t="str">
            <v>00000000</v>
          </cell>
          <cell r="Q399">
            <v>0</v>
          </cell>
          <cell r="R399">
            <v>388.87</v>
          </cell>
          <cell r="S399">
            <v>74.78</v>
          </cell>
          <cell r="T399">
            <v>343.26</v>
          </cell>
          <cell r="U399">
            <v>134.61000000000001</v>
          </cell>
          <cell r="V399">
            <v>48.46</v>
          </cell>
          <cell r="W399">
            <v>53.84</v>
          </cell>
          <cell r="X399">
            <v>46</v>
          </cell>
          <cell r="Y399">
            <v>0</v>
          </cell>
          <cell r="Z399">
            <v>69.099999999999994</v>
          </cell>
          <cell r="AA399">
            <v>77</v>
          </cell>
          <cell r="AB399">
            <v>96</v>
          </cell>
          <cell r="AC399">
            <v>80</v>
          </cell>
          <cell r="AD399">
            <v>13.49</v>
          </cell>
          <cell r="AE399">
            <v>0</v>
          </cell>
          <cell r="AF399">
            <v>0</v>
          </cell>
          <cell r="AG399">
            <v>0</v>
          </cell>
          <cell r="AH399">
            <v>0</v>
          </cell>
          <cell r="AI399">
            <v>0</v>
          </cell>
          <cell r="AJ399">
            <v>0</v>
          </cell>
          <cell r="AK399">
            <v>0</v>
          </cell>
          <cell r="AL399">
            <v>0</v>
          </cell>
          <cell r="AM399">
            <v>0</v>
          </cell>
          <cell r="AN399">
            <v>0</v>
          </cell>
          <cell r="AY399">
            <v>148233.96</v>
          </cell>
        </row>
        <row r="400">
          <cell r="A400">
            <v>2</v>
          </cell>
          <cell r="B400" t="str">
            <v>12</v>
          </cell>
          <cell r="C400" t="str">
            <v>000</v>
          </cell>
          <cell r="D400" t="str">
            <v>1</v>
          </cell>
          <cell r="E400" t="str">
            <v>703</v>
          </cell>
          <cell r="F400" t="str">
            <v>N000</v>
          </cell>
          <cell r="G400" t="str">
            <v>211</v>
          </cell>
          <cell r="H400" t="str">
            <v>1103</v>
          </cell>
          <cell r="I400" t="str">
            <v>T06804</v>
          </cell>
          <cell r="J400" t="str">
            <v>27Z</v>
          </cell>
          <cell r="K400" t="str">
            <v>2</v>
          </cell>
          <cell r="L400">
            <v>2</v>
          </cell>
          <cell r="M400">
            <v>0</v>
          </cell>
          <cell r="N400">
            <v>2900.25</v>
          </cell>
          <cell r="O400" t="str">
            <v>M</v>
          </cell>
          <cell r="P400" t="str">
            <v>00000000</v>
          </cell>
          <cell r="Q400">
            <v>205.15</v>
          </cell>
          <cell r="R400">
            <v>418.93</v>
          </cell>
          <cell r="S400">
            <v>80.56</v>
          </cell>
          <cell r="T400">
            <v>369.78</v>
          </cell>
          <cell r="U400">
            <v>145.01</v>
          </cell>
          <cell r="V400">
            <v>55.89</v>
          </cell>
          <cell r="W400">
            <v>58.01</v>
          </cell>
          <cell r="X400">
            <v>23</v>
          </cell>
          <cell r="Y400">
            <v>0</v>
          </cell>
          <cell r="Z400">
            <v>77.62</v>
          </cell>
          <cell r="AA400">
            <v>77</v>
          </cell>
          <cell r="AB400">
            <v>96</v>
          </cell>
          <cell r="AC400">
            <v>80</v>
          </cell>
          <cell r="AD400">
            <v>13.49</v>
          </cell>
          <cell r="AE400">
            <v>0</v>
          </cell>
          <cell r="AF400">
            <v>0</v>
          </cell>
          <cell r="AG400">
            <v>0</v>
          </cell>
          <cell r="AH400">
            <v>0</v>
          </cell>
          <cell r="AI400">
            <v>0</v>
          </cell>
          <cell r="AJ400">
            <v>0</v>
          </cell>
          <cell r="AK400">
            <v>0</v>
          </cell>
          <cell r="AL400">
            <v>0</v>
          </cell>
          <cell r="AM400">
            <v>0</v>
          </cell>
          <cell r="AN400">
            <v>0</v>
          </cell>
          <cell r="AY400">
            <v>110416.56</v>
          </cell>
        </row>
        <row r="401">
          <cell r="A401">
            <v>2</v>
          </cell>
          <cell r="B401" t="str">
            <v>12</v>
          </cell>
          <cell r="C401" t="str">
            <v>000</v>
          </cell>
          <cell r="D401" t="str">
            <v>1</v>
          </cell>
          <cell r="E401" t="str">
            <v>703</v>
          </cell>
          <cell r="F401" t="str">
            <v>N000</v>
          </cell>
          <cell r="G401" t="str">
            <v>211</v>
          </cell>
          <cell r="H401" t="str">
            <v>1103</v>
          </cell>
          <cell r="I401" t="str">
            <v>CF01059</v>
          </cell>
          <cell r="J401" t="str">
            <v>28</v>
          </cell>
          <cell r="K401" t="str">
            <v>1</v>
          </cell>
          <cell r="L401">
            <v>10</v>
          </cell>
          <cell r="M401">
            <v>0</v>
          </cell>
          <cell r="N401">
            <v>3631.8</v>
          </cell>
          <cell r="O401" t="str">
            <v>M</v>
          </cell>
          <cell r="P401" t="str">
            <v>00000000</v>
          </cell>
          <cell r="Q401">
            <v>8731.1</v>
          </cell>
          <cell r="R401">
            <v>524.59</v>
          </cell>
          <cell r="S401">
            <v>100.88</v>
          </cell>
          <cell r="T401">
            <v>463.05</v>
          </cell>
          <cell r="U401">
            <v>181.59</v>
          </cell>
          <cell r="V401">
            <v>222.53</v>
          </cell>
          <cell r="W401">
            <v>72.64</v>
          </cell>
          <cell r="X401">
            <v>48.4</v>
          </cell>
          <cell r="Y401">
            <v>618.15</v>
          </cell>
          <cell r="Z401">
            <v>262.27999999999997</v>
          </cell>
          <cell r="AA401">
            <v>77</v>
          </cell>
          <cell r="AB401">
            <v>0</v>
          </cell>
          <cell r="AC401">
            <v>0</v>
          </cell>
          <cell r="AD401">
            <v>13.49</v>
          </cell>
          <cell r="AE401">
            <v>0</v>
          </cell>
          <cell r="AF401">
            <v>0</v>
          </cell>
          <cell r="AG401">
            <v>0</v>
          </cell>
          <cell r="AH401">
            <v>0</v>
          </cell>
          <cell r="AI401">
            <v>0</v>
          </cell>
          <cell r="AJ401">
            <v>0</v>
          </cell>
          <cell r="AK401">
            <v>0</v>
          </cell>
          <cell r="AL401">
            <v>0</v>
          </cell>
          <cell r="AM401">
            <v>0</v>
          </cell>
          <cell r="AN401">
            <v>0</v>
          </cell>
          <cell r="AY401">
            <v>1793700</v>
          </cell>
        </row>
        <row r="402">
          <cell r="A402">
            <v>2</v>
          </cell>
          <cell r="B402" t="str">
            <v>12</v>
          </cell>
          <cell r="C402" t="str">
            <v>000</v>
          </cell>
          <cell r="D402" t="str">
            <v>1</v>
          </cell>
          <cell r="E402" t="str">
            <v>703</v>
          </cell>
          <cell r="F402" t="str">
            <v>N000</v>
          </cell>
          <cell r="G402" t="str">
            <v>211</v>
          </cell>
          <cell r="H402" t="str">
            <v>1103</v>
          </cell>
          <cell r="I402" t="str">
            <v>CF03809</v>
          </cell>
          <cell r="J402" t="str">
            <v>25</v>
          </cell>
          <cell r="K402" t="str">
            <v>2</v>
          </cell>
          <cell r="L402">
            <v>2</v>
          </cell>
          <cell r="M402">
            <v>0</v>
          </cell>
          <cell r="N402">
            <v>2572.4</v>
          </cell>
          <cell r="O402" t="str">
            <v>M</v>
          </cell>
          <cell r="P402" t="str">
            <v>00000000</v>
          </cell>
          <cell r="Q402">
            <v>0</v>
          </cell>
          <cell r="R402">
            <v>371.57</v>
          </cell>
          <cell r="S402">
            <v>71.459999999999994</v>
          </cell>
          <cell r="T402">
            <v>327.98</v>
          </cell>
          <cell r="U402">
            <v>128.62</v>
          </cell>
          <cell r="V402">
            <v>46.3</v>
          </cell>
          <cell r="W402">
            <v>51.45</v>
          </cell>
          <cell r="X402">
            <v>0</v>
          </cell>
          <cell r="Y402">
            <v>0</v>
          </cell>
          <cell r="Z402">
            <v>65.37</v>
          </cell>
          <cell r="AA402">
            <v>77</v>
          </cell>
          <cell r="AB402">
            <v>96</v>
          </cell>
          <cell r="AC402">
            <v>80</v>
          </cell>
          <cell r="AD402">
            <v>13.49</v>
          </cell>
          <cell r="AE402">
            <v>0</v>
          </cell>
          <cell r="AF402">
            <v>0</v>
          </cell>
          <cell r="AG402">
            <v>0</v>
          </cell>
          <cell r="AH402">
            <v>0</v>
          </cell>
          <cell r="AI402">
            <v>0</v>
          </cell>
          <cell r="AJ402">
            <v>0</v>
          </cell>
          <cell r="AK402">
            <v>0</v>
          </cell>
          <cell r="AL402">
            <v>0</v>
          </cell>
          <cell r="AM402">
            <v>0</v>
          </cell>
          <cell r="AN402">
            <v>0</v>
          </cell>
          <cell r="AY402">
            <v>93639.360000000001</v>
          </cell>
        </row>
        <row r="403">
          <cell r="A403">
            <v>2</v>
          </cell>
          <cell r="B403" t="str">
            <v>12</v>
          </cell>
          <cell r="C403" t="str">
            <v>000</v>
          </cell>
          <cell r="D403" t="str">
            <v>1</v>
          </cell>
          <cell r="E403" t="str">
            <v>703</v>
          </cell>
          <cell r="F403" t="str">
            <v>N000</v>
          </cell>
          <cell r="G403" t="str">
            <v>211</v>
          </cell>
          <cell r="H403" t="str">
            <v>1103</v>
          </cell>
          <cell r="I403" t="str">
            <v>CF03820</v>
          </cell>
          <cell r="J403" t="str">
            <v>27Z</v>
          </cell>
          <cell r="K403" t="str">
            <v>2</v>
          </cell>
          <cell r="L403">
            <v>1</v>
          </cell>
          <cell r="M403">
            <v>0</v>
          </cell>
          <cell r="N403">
            <v>2900.25</v>
          </cell>
          <cell r="O403" t="str">
            <v>M</v>
          </cell>
          <cell r="P403" t="str">
            <v>00000000</v>
          </cell>
          <cell r="Q403">
            <v>205.15</v>
          </cell>
          <cell r="R403">
            <v>418.93</v>
          </cell>
          <cell r="S403">
            <v>80.56</v>
          </cell>
          <cell r="T403">
            <v>369.78</v>
          </cell>
          <cell r="U403">
            <v>145.01</v>
          </cell>
          <cell r="V403">
            <v>55.89</v>
          </cell>
          <cell r="W403">
            <v>58.01</v>
          </cell>
          <cell r="X403">
            <v>0</v>
          </cell>
          <cell r="Y403">
            <v>0</v>
          </cell>
          <cell r="Z403">
            <v>77.16</v>
          </cell>
          <cell r="AA403">
            <v>77</v>
          </cell>
          <cell r="AB403">
            <v>96</v>
          </cell>
          <cell r="AC403">
            <v>80</v>
          </cell>
          <cell r="AD403">
            <v>13.49</v>
          </cell>
          <cell r="AE403">
            <v>0</v>
          </cell>
          <cell r="AF403">
            <v>0</v>
          </cell>
          <cell r="AG403">
            <v>0</v>
          </cell>
          <cell r="AH403">
            <v>0</v>
          </cell>
          <cell r="AI403">
            <v>0</v>
          </cell>
          <cell r="AJ403">
            <v>0</v>
          </cell>
          <cell r="AK403">
            <v>0</v>
          </cell>
          <cell r="AL403">
            <v>0</v>
          </cell>
          <cell r="AM403">
            <v>0</v>
          </cell>
          <cell r="AN403">
            <v>0</v>
          </cell>
          <cell r="AY403">
            <v>54926.76</v>
          </cell>
        </row>
        <row r="404">
          <cell r="A404">
            <v>2</v>
          </cell>
          <cell r="B404" t="str">
            <v>12</v>
          </cell>
          <cell r="C404" t="str">
            <v>000</v>
          </cell>
          <cell r="D404" t="str">
            <v>1</v>
          </cell>
          <cell r="E404" t="str">
            <v>703</v>
          </cell>
          <cell r="F404" t="str">
            <v>N000</v>
          </cell>
          <cell r="G404" t="str">
            <v>211</v>
          </cell>
          <cell r="H404" t="str">
            <v>1103</v>
          </cell>
          <cell r="I404" t="str">
            <v>CF04806</v>
          </cell>
          <cell r="J404" t="str">
            <v>26</v>
          </cell>
          <cell r="K404" t="str">
            <v>2</v>
          </cell>
          <cell r="L404">
            <v>22</v>
          </cell>
          <cell r="M404">
            <v>0</v>
          </cell>
          <cell r="N404">
            <v>2692.2</v>
          </cell>
          <cell r="O404" t="str">
            <v>M</v>
          </cell>
          <cell r="P404" t="str">
            <v>00000000</v>
          </cell>
          <cell r="Q404">
            <v>0</v>
          </cell>
          <cell r="R404">
            <v>388.87</v>
          </cell>
          <cell r="S404">
            <v>74.78</v>
          </cell>
          <cell r="T404">
            <v>343.26</v>
          </cell>
          <cell r="U404">
            <v>134.61000000000001</v>
          </cell>
          <cell r="V404">
            <v>48.46</v>
          </cell>
          <cell r="W404">
            <v>53.84</v>
          </cell>
          <cell r="X404">
            <v>41.73</v>
          </cell>
          <cell r="Y404">
            <v>0</v>
          </cell>
          <cell r="Z404">
            <v>69.010000000000005</v>
          </cell>
          <cell r="AA404">
            <v>77</v>
          </cell>
          <cell r="AB404">
            <v>96</v>
          </cell>
          <cell r="AC404">
            <v>80</v>
          </cell>
          <cell r="AD404">
            <v>13.49</v>
          </cell>
          <cell r="AE404">
            <v>0</v>
          </cell>
          <cell r="AF404">
            <v>0</v>
          </cell>
          <cell r="AG404">
            <v>0</v>
          </cell>
          <cell r="AH404">
            <v>0</v>
          </cell>
          <cell r="AI404">
            <v>0</v>
          </cell>
          <cell r="AJ404">
            <v>0</v>
          </cell>
          <cell r="AK404">
            <v>0</v>
          </cell>
          <cell r="AL404">
            <v>0</v>
          </cell>
          <cell r="AM404">
            <v>0</v>
          </cell>
          <cell r="AN404">
            <v>0</v>
          </cell>
          <cell r="AY404">
            <v>1085898</v>
          </cell>
        </row>
        <row r="405">
          <cell r="A405">
            <v>2</v>
          </cell>
          <cell r="B405" t="str">
            <v>12</v>
          </cell>
          <cell r="C405" t="str">
            <v>000</v>
          </cell>
          <cell r="D405" t="str">
            <v>1</v>
          </cell>
          <cell r="E405" t="str">
            <v>703</v>
          </cell>
          <cell r="F405" t="str">
            <v>N000</v>
          </cell>
          <cell r="G405" t="str">
            <v>211</v>
          </cell>
          <cell r="H405" t="str">
            <v>1103</v>
          </cell>
          <cell r="I405" t="str">
            <v>CF04807</v>
          </cell>
          <cell r="J405" t="str">
            <v>27Z</v>
          </cell>
          <cell r="K405" t="str">
            <v>2</v>
          </cell>
          <cell r="L405">
            <v>8</v>
          </cell>
          <cell r="M405">
            <v>0</v>
          </cell>
          <cell r="N405">
            <v>2900.25</v>
          </cell>
          <cell r="O405" t="str">
            <v>M</v>
          </cell>
          <cell r="P405" t="str">
            <v>00000000</v>
          </cell>
          <cell r="Q405">
            <v>205.15</v>
          </cell>
          <cell r="R405">
            <v>418.93</v>
          </cell>
          <cell r="S405">
            <v>80.56</v>
          </cell>
          <cell r="T405">
            <v>369.78</v>
          </cell>
          <cell r="U405">
            <v>145.01</v>
          </cell>
          <cell r="V405">
            <v>55.89</v>
          </cell>
          <cell r="W405">
            <v>58.01</v>
          </cell>
          <cell r="X405">
            <v>55.88</v>
          </cell>
          <cell r="Y405">
            <v>0</v>
          </cell>
          <cell r="Z405">
            <v>78.28</v>
          </cell>
          <cell r="AA405">
            <v>77</v>
          </cell>
          <cell r="AB405">
            <v>96</v>
          </cell>
          <cell r="AC405">
            <v>80</v>
          </cell>
          <cell r="AD405">
            <v>13.49</v>
          </cell>
          <cell r="AE405">
            <v>0</v>
          </cell>
          <cell r="AF405">
            <v>0</v>
          </cell>
          <cell r="AG405">
            <v>0</v>
          </cell>
          <cell r="AH405">
            <v>0</v>
          </cell>
          <cell r="AI405">
            <v>0</v>
          </cell>
          <cell r="AJ405">
            <v>0</v>
          </cell>
          <cell r="AK405">
            <v>0</v>
          </cell>
          <cell r="AL405">
            <v>0</v>
          </cell>
          <cell r="AM405">
            <v>0</v>
          </cell>
          <cell r="AN405">
            <v>0</v>
          </cell>
          <cell r="AY405">
            <v>444886.08</v>
          </cell>
        </row>
        <row r="406">
          <cell r="A406">
            <v>2</v>
          </cell>
          <cell r="B406" t="str">
            <v>12</v>
          </cell>
          <cell r="C406" t="str">
            <v>000</v>
          </cell>
          <cell r="D406" t="str">
            <v>1</v>
          </cell>
          <cell r="E406" t="str">
            <v>703</v>
          </cell>
          <cell r="F406" t="str">
            <v>N000</v>
          </cell>
          <cell r="G406" t="str">
            <v>211</v>
          </cell>
          <cell r="H406" t="str">
            <v>1103</v>
          </cell>
          <cell r="I406" t="str">
            <v>CF04808</v>
          </cell>
          <cell r="J406" t="str">
            <v>27ZA</v>
          </cell>
          <cell r="K406" t="str">
            <v>2</v>
          </cell>
          <cell r="L406">
            <v>8</v>
          </cell>
          <cell r="M406">
            <v>0</v>
          </cell>
          <cell r="N406">
            <v>2982.9</v>
          </cell>
          <cell r="O406" t="str">
            <v>M</v>
          </cell>
          <cell r="P406" t="str">
            <v>00000000</v>
          </cell>
          <cell r="Q406">
            <v>579.4</v>
          </cell>
          <cell r="R406">
            <v>430.86</v>
          </cell>
          <cell r="S406">
            <v>82.86</v>
          </cell>
          <cell r="T406">
            <v>380.32</v>
          </cell>
          <cell r="U406">
            <v>149.15</v>
          </cell>
          <cell r="V406">
            <v>64.12</v>
          </cell>
          <cell r="W406">
            <v>59.66</v>
          </cell>
          <cell r="X406">
            <v>0</v>
          </cell>
          <cell r="Y406">
            <v>0</v>
          </cell>
          <cell r="Z406">
            <v>86.58</v>
          </cell>
          <cell r="AA406">
            <v>77</v>
          </cell>
          <cell r="AB406">
            <v>96</v>
          </cell>
          <cell r="AC406">
            <v>80</v>
          </cell>
          <cell r="AD406">
            <v>13.49</v>
          </cell>
          <cell r="AE406">
            <v>0</v>
          </cell>
          <cell r="AF406">
            <v>0</v>
          </cell>
          <cell r="AG406">
            <v>0</v>
          </cell>
          <cell r="AH406">
            <v>0</v>
          </cell>
          <cell r="AI406">
            <v>0</v>
          </cell>
          <cell r="AJ406">
            <v>0</v>
          </cell>
          <cell r="AK406">
            <v>0</v>
          </cell>
          <cell r="AL406">
            <v>0</v>
          </cell>
          <cell r="AM406">
            <v>0</v>
          </cell>
          <cell r="AN406">
            <v>0</v>
          </cell>
          <cell r="AY406">
            <v>487904.64</v>
          </cell>
        </row>
        <row r="407">
          <cell r="A407">
            <v>2</v>
          </cell>
          <cell r="B407" t="str">
            <v>12</v>
          </cell>
          <cell r="C407" t="str">
            <v>000</v>
          </cell>
          <cell r="D407" t="str">
            <v>1</v>
          </cell>
          <cell r="E407" t="str">
            <v>703</v>
          </cell>
          <cell r="F407" t="str">
            <v>N000</v>
          </cell>
          <cell r="G407" t="str">
            <v>211</v>
          </cell>
          <cell r="H407" t="str">
            <v>1103</v>
          </cell>
          <cell r="I407" t="str">
            <v>CF12825</v>
          </cell>
          <cell r="J407" t="str">
            <v>27ZB</v>
          </cell>
          <cell r="K407" t="str">
            <v>2</v>
          </cell>
          <cell r="L407">
            <v>2</v>
          </cell>
          <cell r="M407">
            <v>0</v>
          </cell>
          <cell r="N407">
            <v>3008.65</v>
          </cell>
          <cell r="O407" t="str">
            <v>M</v>
          </cell>
          <cell r="P407" t="str">
            <v>00000000</v>
          </cell>
          <cell r="Q407">
            <v>857</v>
          </cell>
          <cell r="R407">
            <v>434.58</v>
          </cell>
          <cell r="S407">
            <v>83.57</v>
          </cell>
          <cell r="T407">
            <v>383.6</v>
          </cell>
          <cell r="U407">
            <v>150.43</v>
          </cell>
          <cell r="V407">
            <v>69.59</v>
          </cell>
          <cell r="W407">
            <v>60.17</v>
          </cell>
          <cell r="X407">
            <v>0</v>
          </cell>
          <cell r="Y407">
            <v>0</v>
          </cell>
          <cell r="Z407">
            <v>92.74</v>
          </cell>
          <cell r="AA407">
            <v>77</v>
          </cell>
          <cell r="AB407">
            <v>96</v>
          </cell>
          <cell r="AC407">
            <v>80</v>
          </cell>
          <cell r="AD407">
            <v>13.49</v>
          </cell>
          <cell r="AE407">
            <v>0</v>
          </cell>
          <cell r="AF407">
            <v>0</v>
          </cell>
          <cell r="AG407">
            <v>0</v>
          </cell>
          <cell r="AH407">
            <v>0</v>
          </cell>
          <cell r="AI407">
            <v>0</v>
          </cell>
          <cell r="AJ407">
            <v>0</v>
          </cell>
          <cell r="AK407">
            <v>0</v>
          </cell>
          <cell r="AL407">
            <v>0</v>
          </cell>
          <cell r="AM407">
            <v>0</v>
          </cell>
          <cell r="AN407">
            <v>0</v>
          </cell>
          <cell r="AY407">
            <v>129763.68</v>
          </cell>
        </row>
        <row r="408">
          <cell r="A408">
            <v>2</v>
          </cell>
          <cell r="B408" t="str">
            <v>12</v>
          </cell>
          <cell r="C408" t="str">
            <v>000</v>
          </cell>
          <cell r="D408" t="str">
            <v>1</v>
          </cell>
          <cell r="E408" t="str">
            <v>703</v>
          </cell>
          <cell r="F408" t="str">
            <v>N000</v>
          </cell>
          <cell r="G408" t="str">
            <v>211</v>
          </cell>
          <cell r="H408" t="str">
            <v>1103</v>
          </cell>
          <cell r="I408" t="str">
            <v>CF21856</v>
          </cell>
          <cell r="J408" t="str">
            <v>27Z</v>
          </cell>
          <cell r="K408" t="str">
            <v>2</v>
          </cell>
          <cell r="L408">
            <v>5</v>
          </cell>
          <cell r="M408">
            <v>0</v>
          </cell>
          <cell r="N408">
            <v>2900.25</v>
          </cell>
          <cell r="O408" t="str">
            <v>M</v>
          </cell>
          <cell r="P408" t="str">
            <v>00000000</v>
          </cell>
          <cell r="Q408">
            <v>205.15</v>
          </cell>
          <cell r="R408">
            <v>418.93</v>
          </cell>
          <cell r="S408">
            <v>80.56</v>
          </cell>
          <cell r="T408">
            <v>369.78</v>
          </cell>
          <cell r="U408">
            <v>145.01</v>
          </cell>
          <cell r="V408">
            <v>55.89</v>
          </cell>
          <cell r="W408">
            <v>58.01</v>
          </cell>
          <cell r="X408">
            <v>31</v>
          </cell>
          <cell r="Y408">
            <v>0</v>
          </cell>
          <cell r="Z408">
            <v>77.78</v>
          </cell>
          <cell r="AA408">
            <v>77</v>
          </cell>
          <cell r="AB408">
            <v>96</v>
          </cell>
          <cell r="AC408">
            <v>80</v>
          </cell>
          <cell r="AD408">
            <v>13.49</v>
          </cell>
          <cell r="AE408">
            <v>0</v>
          </cell>
          <cell r="AF408">
            <v>0</v>
          </cell>
          <cell r="AG408">
            <v>0</v>
          </cell>
          <cell r="AH408">
            <v>0</v>
          </cell>
          <cell r="AI408">
            <v>0</v>
          </cell>
          <cell r="AJ408">
            <v>0</v>
          </cell>
          <cell r="AK408">
            <v>0</v>
          </cell>
          <cell r="AL408">
            <v>0</v>
          </cell>
          <cell r="AM408">
            <v>0</v>
          </cell>
          <cell r="AN408">
            <v>0</v>
          </cell>
          <cell r="AY408">
            <v>276531</v>
          </cell>
        </row>
        <row r="409">
          <cell r="A409">
            <v>2</v>
          </cell>
          <cell r="B409" t="str">
            <v>12</v>
          </cell>
          <cell r="C409" t="str">
            <v>000</v>
          </cell>
          <cell r="D409" t="str">
            <v>1</v>
          </cell>
          <cell r="E409" t="str">
            <v>703</v>
          </cell>
          <cell r="F409" t="str">
            <v>N000</v>
          </cell>
          <cell r="G409" t="str">
            <v>211</v>
          </cell>
          <cell r="H409" t="str">
            <v>1103</v>
          </cell>
          <cell r="I409" t="str">
            <v>CF21858</v>
          </cell>
          <cell r="J409" t="str">
            <v>27ZA</v>
          </cell>
          <cell r="K409" t="str">
            <v>2</v>
          </cell>
          <cell r="L409">
            <v>12</v>
          </cell>
          <cell r="M409">
            <v>0</v>
          </cell>
          <cell r="N409">
            <v>2982.9</v>
          </cell>
          <cell r="O409" t="str">
            <v>M</v>
          </cell>
          <cell r="P409" t="str">
            <v>00000000</v>
          </cell>
          <cell r="Q409">
            <v>579.4</v>
          </cell>
          <cell r="R409">
            <v>430.86</v>
          </cell>
          <cell r="S409">
            <v>82.86</v>
          </cell>
          <cell r="T409">
            <v>380.32</v>
          </cell>
          <cell r="U409">
            <v>149.15</v>
          </cell>
          <cell r="V409">
            <v>64.12</v>
          </cell>
          <cell r="W409">
            <v>59.66</v>
          </cell>
          <cell r="X409">
            <v>43.5</v>
          </cell>
          <cell r="Y409">
            <v>0</v>
          </cell>
          <cell r="Z409">
            <v>87.45</v>
          </cell>
          <cell r="AA409">
            <v>77</v>
          </cell>
          <cell r="AB409">
            <v>96</v>
          </cell>
          <cell r="AC409">
            <v>80</v>
          </cell>
          <cell r="AD409">
            <v>13.49</v>
          </cell>
          <cell r="AE409">
            <v>0</v>
          </cell>
          <cell r="AF409">
            <v>0</v>
          </cell>
          <cell r="AG409">
            <v>0</v>
          </cell>
          <cell r="AH409">
            <v>0</v>
          </cell>
          <cell r="AI409">
            <v>0</v>
          </cell>
          <cell r="AJ409">
            <v>0</v>
          </cell>
          <cell r="AK409">
            <v>0</v>
          </cell>
          <cell r="AL409">
            <v>0</v>
          </cell>
          <cell r="AM409">
            <v>0</v>
          </cell>
          <cell r="AN409">
            <v>0</v>
          </cell>
          <cell r="AY409">
            <v>738246.24</v>
          </cell>
        </row>
        <row r="410">
          <cell r="A410">
            <v>2</v>
          </cell>
          <cell r="B410" t="str">
            <v>12</v>
          </cell>
          <cell r="C410" t="str">
            <v>000</v>
          </cell>
          <cell r="D410" t="str">
            <v>1</v>
          </cell>
          <cell r="E410" t="str">
            <v>703</v>
          </cell>
          <cell r="F410" t="str">
            <v>N000</v>
          </cell>
          <cell r="G410" t="str">
            <v>211</v>
          </cell>
          <cell r="H410" t="str">
            <v>1103</v>
          </cell>
          <cell r="I410" t="str">
            <v>CF21859</v>
          </cell>
          <cell r="J410" t="str">
            <v>27ZB</v>
          </cell>
          <cell r="K410" t="str">
            <v>2</v>
          </cell>
          <cell r="L410">
            <v>4</v>
          </cell>
          <cell r="M410">
            <v>0</v>
          </cell>
          <cell r="N410">
            <v>3008.65</v>
          </cell>
          <cell r="O410" t="str">
            <v>M</v>
          </cell>
          <cell r="P410" t="str">
            <v>00000000</v>
          </cell>
          <cell r="Q410">
            <v>857</v>
          </cell>
          <cell r="R410">
            <v>434.58</v>
          </cell>
          <cell r="S410">
            <v>83.57</v>
          </cell>
          <cell r="T410">
            <v>383.6</v>
          </cell>
          <cell r="U410">
            <v>150.43</v>
          </cell>
          <cell r="V410">
            <v>69.59</v>
          </cell>
          <cell r="W410">
            <v>60.17</v>
          </cell>
          <cell r="X410">
            <v>95.5</v>
          </cell>
          <cell r="Y410">
            <v>0</v>
          </cell>
          <cell r="Z410">
            <v>94.65</v>
          </cell>
          <cell r="AA410">
            <v>77</v>
          </cell>
          <cell r="AB410">
            <v>96</v>
          </cell>
          <cell r="AC410">
            <v>80</v>
          </cell>
          <cell r="AD410">
            <v>13.49</v>
          </cell>
          <cell r="AE410">
            <v>0</v>
          </cell>
          <cell r="AF410">
            <v>0</v>
          </cell>
          <cell r="AG410">
            <v>0</v>
          </cell>
          <cell r="AH410">
            <v>0</v>
          </cell>
          <cell r="AI410">
            <v>0</v>
          </cell>
          <cell r="AJ410">
            <v>0</v>
          </cell>
          <cell r="AK410">
            <v>0</v>
          </cell>
          <cell r="AL410">
            <v>0</v>
          </cell>
          <cell r="AM410">
            <v>0</v>
          </cell>
          <cell r="AN410">
            <v>0</v>
          </cell>
          <cell r="AY410">
            <v>264203.03999999998</v>
          </cell>
        </row>
        <row r="411">
          <cell r="A411">
            <v>2</v>
          </cell>
          <cell r="B411" t="str">
            <v>12</v>
          </cell>
          <cell r="C411" t="str">
            <v>000</v>
          </cell>
          <cell r="D411" t="str">
            <v>1</v>
          </cell>
          <cell r="E411" t="str">
            <v>703</v>
          </cell>
          <cell r="F411" t="str">
            <v>N000</v>
          </cell>
          <cell r="G411" t="str">
            <v>211</v>
          </cell>
          <cell r="H411" t="str">
            <v>1103</v>
          </cell>
          <cell r="I411" t="str">
            <v>CF21864</v>
          </cell>
          <cell r="J411" t="str">
            <v>27C</v>
          </cell>
          <cell r="K411" t="str">
            <v>1</v>
          </cell>
          <cell r="L411">
            <v>2</v>
          </cell>
          <cell r="M411">
            <v>0</v>
          </cell>
          <cell r="N411">
            <v>3268.2</v>
          </cell>
          <cell r="O411" t="str">
            <v>M</v>
          </cell>
          <cell r="P411" t="str">
            <v>00000000</v>
          </cell>
          <cell r="Q411">
            <v>4783.05</v>
          </cell>
          <cell r="R411">
            <v>472.07</v>
          </cell>
          <cell r="S411">
            <v>90.78</v>
          </cell>
          <cell r="T411">
            <v>416.7</v>
          </cell>
          <cell r="U411">
            <v>163.41</v>
          </cell>
          <cell r="V411">
            <v>144.91999999999999</v>
          </cell>
          <cell r="W411">
            <v>65.36</v>
          </cell>
          <cell r="X411">
            <v>27.5</v>
          </cell>
          <cell r="Y411">
            <v>0</v>
          </cell>
          <cell r="Z411">
            <v>174.37</v>
          </cell>
          <cell r="AA411">
            <v>77</v>
          </cell>
          <cell r="AB411">
            <v>0</v>
          </cell>
          <cell r="AC411">
            <v>0</v>
          </cell>
          <cell r="AD411">
            <v>13.49</v>
          </cell>
          <cell r="AE411">
            <v>0</v>
          </cell>
          <cell r="AF411">
            <v>0</v>
          </cell>
          <cell r="AG411">
            <v>0</v>
          </cell>
          <cell r="AH411">
            <v>0</v>
          </cell>
          <cell r="AI411">
            <v>0</v>
          </cell>
          <cell r="AJ411">
            <v>0</v>
          </cell>
          <cell r="AK411">
            <v>0</v>
          </cell>
          <cell r="AL411">
            <v>0</v>
          </cell>
          <cell r="AM411">
            <v>0</v>
          </cell>
          <cell r="AN411">
            <v>0</v>
          </cell>
          <cell r="AY411">
            <v>232724.4</v>
          </cell>
        </row>
        <row r="412">
          <cell r="A412">
            <v>2</v>
          </cell>
          <cell r="B412" t="str">
            <v>12</v>
          </cell>
          <cell r="C412" t="str">
            <v>000</v>
          </cell>
          <cell r="D412" t="str">
            <v>1</v>
          </cell>
          <cell r="E412" t="str">
            <v>703</v>
          </cell>
          <cell r="F412" t="str">
            <v>N000</v>
          </cell>
          <cell r="G412" t="str">
            <v>211</v>
          </cell>
          <cell r="H412" t="str">
            <v>1103</v>
          </cell>
          <cell r="I412" t="str">
            <v>CF21865</v>
          </cell>
          <cell r="J412" t="str">
            <v>27B</v>
          </cell>
          <cell r="K412" t="str">
            <v>1</v>
          </cell>
          <cell r="L412">
            <v>10</v>
          </cell>
          <cell r="M412">
            <v>0</v>
          </cell>
          <cell r="N412">
            <v>3222.2</v>
          </cell>
          <cell r="O412" t="str">
            <v>M</v>
          </cell>
          <cell r="P412" t="str">
            <v>00000000</v>
          </cell>
          <cell r="Q412">
            <v>3558.85</v>
          </cell>
          <cell r="R412">
            <v>465.43</v>
          </cell>
          <cell r="S412">
            <v>89.51</v>
          </cell>
          <cell r="T412">
            <v>410.83</v>
          </cell>
          <cell r="U412">
            <v>161.11000000000001</v>
          </cell>
          <cell r="V412">
            <v>122.06</v>
          </cell>
          <cell r="W412">
            <v>64.44</v>
          </cell>
          <cell r="X412">
            <v>63.9</v>
          </cell>
          <cell r="Y412">
            <v>0</v>
          </cell>
          <cell r="Z412">
            <v>149.54</v>
          </cell>
          <cell r="AA412">
            <v>77</v>
          </cell>
          <cell r="AB412">
            <v>0</v>
          </cell>
          <cell r="AC412">
            <v>0</v>
          </cell>
          <cell r="AD412">
            <v>13.49</v>
          </cell>
          <cell r="AE412">
            <v>0</v>
          </cell>
          <cell r="AF412">
            <v>0</v>
          </cell>
          <cell r="AG412">
            <v>0</v>
          </cell>
          <cell r="AH412">
            <v>0</v>
          </cell>
          <cell r="AI412">
            <v>0</v>
          </cell>
          <cell r="AJ412">
            <v>0</v>
          </cell>
          <cell r="AK412">
            <v>0</v>
          </cell>
          <cell r="AL412">
            <v>0</v>
          </cell>
          <cell r="AM412">
            <v>0</v>
          </cell>
          <cell r="AN412">
            <v>0</v>
          </cell>
          <cell r="AY412">
            <v>1007803.2</v>
          </cell>
        </row>
        <row r="413">
          <cell r="A413">
            <v>2</v>
          </cell>
          <cell r="B413" t="str">
            <v>12</v>
          </cell>
          <cell r="C413" t="str">
            <v>000</v>
          </cell>
          <cell r="D413" t="str">
            <v>1</v>
          </cell>
          <cell r="E413" t="str">
            <v>703</v>
          </cell>
          <cell r="F413" t="str">
            <v>N000</v>
          </cell>
          <cell r="G413" t="str">
            <v>211</v>
          </cell>
          <cell r="H413" t="str">
            <v>1103</v>
          </cell>
          <cell r="I413" t="str">
            <v>CF21865</v>
          </cell>
          <cell r="J413" t="str">
            <v>27B</v>
          </cell>
          <cell r="K413" t="str">
            <v>1</v>
          </cell>
          <cell r="L413">
            <v>9</v>
          </cell>
          <cell r="M413">
            <v>0</v>
          </cell>
          <cell r="N413">
            <v>3222.2</v>
          </cell>
          <cell r="O413" t="str">
            <v>M</v>
          </cell>
          <cell r="P413" t="str">
            <v>00000000</v>
          </cell>
          <cell r="Q413">
            <v>3558.85</v>
          </cell>
          <cell r="R413">
            <v>465.43</v>
          </cell>
          <cell r="S413">
            <v>89.51</v>
          </cell>
          <cell r="T413">
            <v>410.83</v>
          </cell>
          <cell r="U413">
            <v>161.11000000000001</v>
          </cell>
          <cell r="V413">
            <v>122.06</v>
          </cell>
          <cell r="W413">
            <v>64.44</v>
          </cell>
          <cell r="X413">
            <v>0</v>
          </cell>
          <cell r="Y413">
            <v>0</v>
          </cell>
          <cell r="Z413">
            <v>148.26</v>
          </cell>
          <cell r="AA413">
            <v>77</v>
          </cell>
          <cell r="AB413">
            <v>0</v>
          </cell>
          <cell r="AC413">
            <v>0</v>
          </cell>
          <cell r="AD413">
            <v>13.49</v>
          </cell>
          <cell r="AE413">
            <v>0</v>
          </cell>
          <cell r="AF413">
            <v>0</v>
          </cell>
          <cell r="AG413">
            <v>0</v>
          </cell>
          <cell r="AH413">
            <v>0</v>
          </cell>
          <cell r="AI413">
            <v>0</v>
          </cell>
          <cell r="AJ413">
            <v>0</v>
          </cell>
          <cell r="AK413">
            <v>0</v>
          </cell>
          <cell r="AL413">
            <v>0</v>
          </cell>
          <cell r="AM413">
            <v>0</v>
          </cell>
          <cell r="AN413">
            <v>0</v>
          </cell>
          <cell r="AY413">
            <v>899983.44</v>
          </cell>
        </row>
        <row r="414">
          <cell r="A414">
            <v>2</v>
          </cell>
          <cell r="B414" t="str">
            <v>12</v>
          </cell>
          <cell r="C414" t="str">
            <v>000</v>
          </cell>
          <cell r="D414" t="str">
            <v>1</v>
          </cell>
          <cell r="E414" t="str">
            <v>703</v>
          </cell>
          <cell r="F414" t="str">
            <v>N000</v>
          </cell>
          <cell r="G414" t="str">
            <v>211</v>
          </cell>
          <cell r="H414" t="str">
            <v>1103</v>
          </cell>
          <cell r="I414" t="str">
            <v>CF21866</v>
          </cell>
          <cell r="J414" t="str">
            <v>27A</v>
          </cell>
          <cell r="K414" t="str">
            <v>1</v>
          </cell>
          <cell r="L414">
            <v>6</v>
          </cell>
          <cell r="M414">
            <v>0</v>
          </cell>
          <cell r="N414">
            <v>3185.4</v>
          </cell>
          <cell r="O414" t="str">
            <v>M</v>
          </cell>
          <cell r="P414" t="str">
            <v>00000000</v>
          </cell>
          <cell r="Q414">
            <v>2791.7</v>
          </cell>
          <cell r="R414">
            <v>460.11</v>
          </cell>
          <cell r="S414">
            <v>88.48</v>
          </cell>
          <cell r="T414">
            <v>406.14</v>
          </cell>
          <cell r="U414">
            <v>159.27000000000001</v>
          </cell>
          <cell r="V414">
            <v>107.59</v>
          </cell>
          <cell r="W414">
            <v>63.71</v>
          </cell>
          <cell r="X414">
            <v>7.67</v>
          </cell>
          <cell r="Y414">
            <v>0</v>
          </cell>
          <cell r="Z414">
            <v>132.21</v>
          </cell>
          <cell r="AA414">
            <v>77</v>
          </cell>
          <cell r="AB414">
            <v>0</v>
          </cell>
          <cell r="AC414">
            <v>0</v>
          </cell>
          <cell r="AD414">
            <v>13.49</v>
          </cell>
          <cell r="AE414">
            <v>0</v>
          </cell>
          <cell r="AF414">
            <v>0</v>
          </cell>
          <cell r="AG414">
            <v>0</v>
          </cell>
          <cell r="AH414">
            <v>0</v>
          </cell>
          <cell r="AI414">
            <v>0</v>
          </cell>
          <cell r="AJ414">
            <v>0</v>
          </cell>
          <cell r="AK414">
            <v>0</v>
          </cell>
          <cell r="AL414">
            <v>0</v>
          </cell>
          <cell r="AM414">
            <v>0</v>
          </cell>
          <cell r="AN414">
            <v>0</v>
          </cell>
          <cell r="AY414">
            <v>539479.43999999994</v>
          </cell>
        </row>
        <row r="415">
          <cell r="A415">
            <v>2</v>
          </cell>
          <cell r="B415" t="str">
            <v>12</v>
          </cell>
          <cell r="C415" t="str">
            <v>000</v>
          </cell>
          <cell r="D415" t="str">
            <v>1</v>
          </cell>
          <cell r="E415" t="str">
            <v>703</v>
          </cell>
          <cell r="F415" t="str">
            <v>N000</v>
          </cell>
          <cell r="G415" t="str">
            <v>211</v>
          </cell>
          <cell r="H415" t="str">
            <v>1103</v>
          </cell>
          <cell r="I415" t="str">
            <v>CF21869</v>
          </cell>
          <cell r="J415" t="str">
            <v>27B</v>
          </cell>
          <cell r="K415" t="str">
            <v>1</v>
          </cell>
          <cell r="L415">
            <v>8</v>
          </cell>
          <cell r="M415">
            <v>0</v>
          </cell>
          <cell r="N415">
            <v>3222.2</v>
          </cell>
          <cell r="O415" t="str">
            <v>M</v>
          </cell>
          <cell r="P415" t="str">
            <v>00000000</v>
          </cell>
          <cell r="Q415">
            <v>3558.85</v>
          </cell>
          <cell r="R415">
            <v>465.43</v>
          </cell>
          <cell r="S415">
            <v>89.51</v>
          </cell>
          <cell r="T415">
            <v>410.83</v>
          </cell>
          <cell r="U415">
            <v>161.11000000000001</v>
          </cell>
          <cell r="V415">
            <v>122.06</v>
          </cell>
          <cell r="W415">
            <v>64.44</v>
          </cell>
          <cell r="X415">
            <v>0</v>
          </cell>
          <cell r="Y415">
            <v>0</v>
          </cell>
          <cell r="Z415">
            <v>148.26</v>
          </cell>
          <cell r="AA415">
            <v>77</v>
          </cell>
          <cell r="AB415">
            <v>0</v>
          </cell>
          <cell r="AC415">
            <v>0</v>
          </cell>
          <cell r="AD415">
            <v>13.49</v>
          </cell>
          <cell r="AE415">
            <v>0</v>
          </cell>
          <cell r="AF415">
            <v>0</v>
          </cell>
          <cell r="AG415">
            <v>0</v>
          </cell>
          <cell r="AH415">
            <v>0</v>
          </cell>
          <cell r="AI415">
            <v>0</v>
          </cell>
          <cell r="AJ415">
            <v>0</v>
          </cell>
          <cell r="AK415">
            <v>0</v>
          </cell>
          <cell r="AL415">
            <v>0</v>
          </cell>
          <cell r="AM415">
            <v>0</v>
          </cell>
          <cell r="AN415">
            <v>0</v>
          </cell>
          <cell r="AY415">
            <v>799985.28</v>
          </cell>
        </row>
        <row r="416">
          <cell r="A416">
            <v>2</v>
          </cell>
          <cell r="B416" t="str">
            <v>12</v>
          </cell>
          <cell r="C416" t="str">
            <v>000</v>
          </cell>
          <cell r="D416" t="str">
            <v>1</v>
          </cell>
          <cell r="E416" t="str">
            <v>703</v>
          </cell>
          <cell r="F416" t="str">
            <v>N000</v>
          </cell>
          <cell r="G416" t="str">
            <v>211</v>
          </cell>
          <cell r="H416" t="str">
            <v>1103</v>
          </cell>
          <cell r="I416" t="str">
            <v>CF21869</v>
          </cell>
          <cell r="J416" t="str">
            <v>27B</v>
          </cell>
          <cell r="K416" t="str">
            <v>1</v>
          </cell>
          <cell r="L416">
            <v>8</v>
          </cell>
          <cell r="M416">
            <v>0</v>
          </cell>
          <cell r="N416">
            <v>3222.2</v>
          </cell>
          <cell r="O416" t="str">
            <v>M</v>
          </cell>
          <cell r="P416" t="str">
            <v>00000000</v>
          </cell>
          <cell r="Q416">
            <v>3558.85</v>
          </cell>
          <cell r="R416">
            <v>465.43</v>
          </cell>
          <cell r="S416">
            <v>89.51</v>
          </cell>
          <cell r="T416">
            <v>410.83</v>
          </cell>
          <cell r="U416">
            <v>161.11000000000001</v>
          </cell>
          <cell r="V416">
            <v>122.06</v>
          </cell>
          <cell r="W416">
            <v>64.44</v>
          </cell>
          <cell r="X416">
            <v>0</v>
          </cell>
          <cell r="Y416">
            <v>0</v>
          </cell>
          <cell r="Z416">
            <v>148.26</v>
          </cell>
          <cell r="AA416">
            <v>77</v>
          </cell>
          <cell r="AB416">
            <v>0</v>
          </cell>
          <cell r="AC416">
            <v>0</v>
          </cell>
          <cell r="AD416">
            <v>13.49</v>
          </cell>
          <cell r="AE416">
            <v>0</v>
          </cell>
          <cell r="AF416">
            <v>0</v>
          </cell>
          <cell r="AG416">
            <v>0</v>
          </cell>
          <cell r="AH416">
            <v>0</v>
          </cell>
          <cell r="AI416">
            <v>0</v>
          </cell>
          <cell r="AJ416">
            <v>0</v>
          </cell>
          <cell r="AK416">
            <v>0</v>
          </cell>
          <cell r="AL416">
            <v>0</v>
          </cell>
          <cell r="AM416">
            <v>0</v>
          </cell>
          <cell r="AN416">
            <v>0</v>
          </cell>
          <cell r="AY416">
            <v>799985.28</v>
          </cell>
        </row>
        <row r="417">
          <cell r="A417">
            <v>2</v>
          </cell>
          <cell r="B417" t="str">
            <v>12</v>
          </cell>
          <cell r="C417" t="str">
            <v>000</v>
          </cell>
          <cell r="D417" t="str">
            <v>1</v>
          </cell>
          <cell r="E417" t="str">
            <v>703</v>
          </cell>
          <cell r="F417" t="str">
            <v>N000</v>
          </cell>
          <cell r="G417" t="str">
            <v>211</v>
          </cell>
          <cell r="H417" t="str">
            <v>1103</v>
          </cell>
          <cell r="I417" t="str">
            <v>CF33834</v>
          </cell>
          <cell r="J417" t="str">
            <v>27</v>
          </cell>
          <cell r="K417" t="str">
            <v>2</v>
          </cell>
          <cell r="L417">
            <v>19</v>
          </cell>
          <cell r="M417">
            <v>0</v>
          </cell>
          <cell r="N417">
            <v>2817.8</v>
          </cell>
          <cell r="O417" t="str">
            <v>M</v>
          </cell>
          <cell r="P417" t="str">
            <v>00000000</v>
          </cell>
          <cell r="Q417">
            <v>0</v>
          </cell>
          <cell r="R417">
            <v>407.02</v>
          </cell>
          <cell r="S417">
            <v>78.27</v>
          </cell>
          <cell r="T417">
            <v>359.27</v>
          </cell>
          <cell r="U417">
            <v>140.88999999999999</v>
          </cell>
          <cell r="V417">
            <v>50.72</v>
          </cell>
          <cell r="W417">
            <v>56.36</v>
          </cell>
          <cell r="X417">
            <v>50.47</v>
          </cell>
          <cell r="Y417">
            <v>0</v>
          </cell>
          <cell r="Z417">
            <v>72.13</v>
          </cell>
          <cell r="AA417">
            <v>77</v>
          </cell>
          <cell r="AB417">
            <v>96</v>
          </cell>
          <cell r="AC417">
            <v>80</v>
          </cell>
          <cell r="AD417">
            <v>13.49</v>
          </cell>
          <cell r="AE417">
            <v>0</v>
          </cell>
          <cell r="AF417">
            <v>0</v>
          </cell>
          <cell r="AG417">
            <v>0</v>
          </cell>
          <cell r="AH417">
            <v>0</v>
          </cell>
          <cell r="AI417">
            <v>0</v>
          </cell>
          <cell r="AJ417">
            <v>0</v>
          </cell>
          <cell r="AK417">
            <v>0</v>
          </cell>
          <cell r="AL417">
            <v>0</v>
          </cell>
          <cell r="AM417">
            <v>0</v>
          </cell>
          <cell r="AN417">
            <v>0</v>
          </cell>
          <cell r="AY417">
            <v>980267.76</v>
          </cell>
        </row>
        <row r="418">
          <cell r="A418">
            <v>2</v>
          </cell>
          <cell r="B418" t="str">
            <v>12</v>
          </cell>
          <cell r="C418" t="str">
            <v>000</v>
          </cell>
          <cell r="D418" t="str">
            <v>1</v>
          </cell>
          <cell r="E418" t="str">
            <v>703</v>
          </cell>
          <cell r="F418" t="str">
            <v>N000</v>
          </cell>
          <cell r="G418" t="str">
            <v>211</v>
          </cell>
          <cell r="H418" t="str">
            <v>1103</v>
          </cell>
          <cell r="I418" t="str">
            <v>CF33892</v>
          </cell>
          <cell r="J418" t="str">
            <v>27ZA</v>
          </cell>
          <cell r="K418" t="str">
            <v>2</v>
          </cell>
          <cell r="L418">
            <v>55</v>
          </cell>
          <cell r="M418">
            <v>0</v>
          </cell>
          <cell r="N418">
            <v>2982.9</v>
          </cell>
          <cell r="O418" t="str">
            <v>M</v>
          </cell>
          <cell r="P418" t="str">
            <v>00000000</v>
          </cell>
          <cell r="Q418">
            <v>579.4</v>
          </cell>
          <cell r="R418">
            <v>430.86</v>
          </cell>
          <cell r="S418">
            <v>82.86</v>
          </cell>
          <cell r="T418">
            <v>380.32</v>
          </cell>
          <cell r="U418">
            <v>149.15</v>
          </cell>
          <cell r="V418">
            <v>64.12</v>
          </cell>
          <cell r="W418">
            <v>59.66</v>
          </cell>
          <cell r="X418">
            <v>68.040000000000006</v>
          </cell>
          <cell r="Y418">
            <v>0</v>
          </cell>
          <cell r="Z418">
            <v>87.94</v>
          </cell>
          <cell r="AA418">
            <v>77</v>
          </cell>
          <cell r="AB418">
            <v>96</v>
          </cell>
          <cell r="AC418">
            <v>80</v>
          </cell>
          <cell r="AD418">
            <v>13.49</v>
          </cell>
          <cell r="AE418">
            <v>0</v>
          </cell>
          <cell r="AF418">
            <v>0</v>
          </cell>
          <cell r="AG418">
            <v>0</v>
          </cell>
          <cell r="AH418">
            <v>0</v>
          </cell>
          <cell r="AI418">
            <v>0</v>
          </cell>
          <cell r="AJ418">
            <v>0</v>
          </cell>
          <cell r="AK418">
            <v>0</v>
          </cell>
          <cell r="AL418">
            <v>0</v>
          </cell>
          <cell r="AM418">
            <v>0</v>
          </cell>
          <cell r="AN418">
            <v>0</v>
          </cell>
          <cell r="AY418">
            <v>3400148.4</v>
          </cell>
        </row>
        <row r="419">
          <cell r="A419">
            <v>2</v>
          </cell>
          <cell r="B419" t="str">
            <v>12</v>
          </cell>
          <cell r="C419" t="str">
            <v>000</v>
          </cell>
          <cell r="D419" t="str">
            <v>1</v>
          </cell>
          <cell r="E419" t="str">
            <v>703</v>
          </cell>
          <cell r="F419" t="str">
            <v>N000</v>
          </cell>
          <cell r="G419" t="str">
            <v>211</v>
          </cell>
          <cell r="H419" t="str">
            <v>1103</v>
          </cell>
          <cell r="I419" t="str">
            <v>CF34806</v>
          </cell>
          <cell r="J419" t="str">
            <v>23</v>
          </cell>
          <cell r="K419" t="str">
            <v>2</v>
          </cell>
          <cell r="L419">
            <v>1</v>
          </cell>
          <cell r="M419">
            <v>0</v>
          </cell>
          <cell r="N419">
            <v>2451.25</v>
          </cell>
          <cell r="O419" t="str">
            <v>M</v>
          </cell>
          <cell r="P419" t="str">
            <v>00000000</v>
          </cell>
          <cell r="Q419">
            <v>0</v>
          </cell>
          <cell r="R419">
            <v>354.07</v>
          </cell>
          <cell r="S419">
            <v>68.09</v>
          </cell>
          <cell r="T419">
            <v>312.52999999999997</v>
          </cell>
          <cell r="U419">
            <v>122.56</v>
          </cell>
          <cell r="V419">
            <v>44.12</v>
          </cell>
          <cell r="W419">
            <v>49.02</v>
          </cell>
          <cell r="X419">
            <v>0</v>
          </cell>
          <cell r="Y419">
            <v>0</v>
          </cell>
          <cell r="Z419">
            <v>62.53</v>
          </cell>
          <cell r="AA419">
            <v>77</v>
          </cell>
          <cell r="AB419">
            <v>96</v>
          </cell>
          <cell r="AC419">
            <v>80</v>
          </cell>
          <cell r="AD419">
            <v>13.49</v>
          </cell>
          <cell r="AE419">
            <v>0</v>
          </cell>
          <cell r="AF419">
            <v>0</v>
          </cell>
          <cell r="AG419">
            <v>0</v>
          </cell>
          <cell r="AH419">
            <v>0</v>
          </cell>
          <cell r="AI419">
            <v>0</v>
          </cell>
          <cell r="AJ419">
            <v>0</v>
          </cell>
          <cell r="AK419">
            <v>0</v>
          </cell>
          <cell r="AL419">
            <v>0</v>
          </cell>
          <cell r="AM419">
            <v>0</v>
          </cell>
          <cell r="AN419">
            <v>0</v>
          </cell>
          <cell r="AY419">
            <v>44767.92</v>
          </cell>
        </row>
        <row r="420">
          <cell r="A420">
            <v>2</v>
          </cell>
          <cell r="B420" t="str">
            <v>12</v>
          </cell>
          <cell r="C420" t="str">
            <v>000</v>
          </cell>
          <cell r="D420" t="str">
            <v>1</v>
          </cell>
          <cell r="E420" t="str">
            <v>703</v>
          </cell>
          <cell r="F420" t="str">
            <v>N000</v>
          </cell>
          <cell r="G420" t="str">
            <v>211</v>
          </cell>
          <cell r="H420" t="str">
            <v>1103</v>
          </cell>
          <cell r="I420" t="str">
            <v>CF34832</v>
          </cell>
          <cell r="J420" t="str">
            <v>20</v>
          </cell>
          <cell r="K420" t="str">
            <v>2</v>
          </cell>
          <cell r="L420">
            <v>1</v>
          </cell>
          <cell r="M420">
            <v>0</v>
          </cell>
          <cell r="N420">
            <v>2138.85</v>
          </cell>
          <cell r="O420" t="str">
            <v>M</v>
          </cell>
          <cell r="P420" t="str">
            <v>00000000</v>
          </cell>
          <cell r="Q420">
            <v>0</v>
          </cell>
          <cell r="R420">
            <v>308.94</v>
          </cell>
          <cell r="S420">
            <v>59.41</v>
          </cell>
          <cell r="T420">
            <v>272.7</v>
          </cell>
          <cell r="U420">
            <v>106.94</v>
          </cell>
          <cell r="V420">
            <v>38.5</v>
          </cell>
          <cell r="W420">
            <v>42.78</v>
          </cell>
          <cell r="X420">
            <v>0</v>
          </cell>
          <cell r="Y420">
            <v>0</v>
          </cell>
          <cell r="Z420">
            <v>55.2</v>
          </cell>
          <cell r="AA420">
            <v>77</v>
          </cell>
          <cell r="AB420">
            <v>96</v>
          </cell>
          <cell r="AC420">
            <v>80</v>
          </cell>
          <cell r="AD420">
            <v>13.49</v>
          </cell>
          <cell r="AE420">
            <v>0</v>
          </cell>
          <cell r="AF420">
            <v>0</v>
          </cell>
          <cell r="AG420">
            <v>0</v>
          </cell>
          <cell r="AH420">
            <v>0</v>
          </cell>
          <cell r="AI420">
            <v>0</v>
          </cell>
          <cell r="AJ420">
            <v>0</v>
          </cell>
          <cell r="AK420">
            <v>0</v>
          </cell>
          <cell r="AL420">
            <v>0</v>
          </cell>
          <cell r="AM420">
            <v>0</v>
          </cell>
          <cell r="AN420">
            <v>0</v>
          </cell>
          <cell r="AY420">
            <v>39477.72</v>
          </cell>
        </row>
        <row r="421">
          <cell r="A421">
            <v>2</v>
          </cell>
          <cell r="B421" t="str">
            <v>12</v>
          </cell>
          <cell r="C421" t="str">
            <v>000</v>
          </cell>
          <cell r="D421" t="str">
            <v>1</v>
          </cell>
          <cell r="E421" t="str">
            <v>703</v>
          </cell>
          <cell r="F421" t="str">
            <v>N000</v>
          </cell>
          <cell r="G421" t="str">
            <v>211</v>
          </cell>
          <cell r="H421" t="str">
            <v>1103</v>
          </cell>
          <cell r="I421" t="str">
            <v>CF41015</v>
          </cell>
          <cell r="K421" t="str">
            <v>2</v>
          </cell>
          <cell r="L421">
            <v>1</v>
          </cell>
          <cell r="M421">
            <v>0</v>
          </cell>
          <cell r="N421">
            <v>7285</v>
          </cell>
          <cell r="O421" t="str">
            <v>M</v>
          </cell>
          <cell r="P421" t="str">
            <v>00000000</v>
          </cell>
          <cell r="Q421">
            <v>0</v>
          </cell>
          <cell r="R421">
            <v>1052.28</v>
          </cell>
          <cell r="S421">
            <v>202.36</v>
          </cell>
          <cell r="T421">
            <v>928.84</v>
          </cell>
          <cell r="U421">
            <v>364.25</v>
          </cell>
          <cell r="V421">
            <v>131.13</v>
          </cell>
          <cell r="W421">
            <v>145.69999999999999</v>
          </cell>
          <cell r="X421">
            <v>0</v>
          </cell>
          <cell r="Y421">
            <v>0</v>
          </cell>
          <cell r="Z421">
            <v>268.27</v>
          </cell>
          <cell r="AA421">
            <v>77</v>
          </cell>
          <cell r="AB421">
            <v>96</v>
          </cell>
          <cell r="AC421">
            <v>80</v>
          </cell>
          <cell r="AD421">
            <v>13.49</v>
          </cell>
          <cell r="AE421">
            <v>6.07</v>
          </cell>
          <cell r="AF421">
            <v>0</v>
          </cell>
          <cell r="AG421">
            <v>0</v>
          </cell>
          <cell r="AH421">
            <v>0</v>
          </cell>
          <cell r="AI421">
            <v>0</v>
          </cell>
          <cell r="AJ421">
            <v>4615</v>
          </cell>
          <cell r="AK421">
            <v>0</v>
          </cell>
          <cell r="AL421">
            <v>0</v>
          </cell>
          <cell r="AM421">
            <v>0</v>
          </cell>
          <cell r="AN421">
            <v>0</v>
          </cell>
          <cell r="AY421">
            <v>183184.68</v>
          </cell>
        </row>
        <row r="422">
          <cell r="A422">
            <v>2</v>
          </cell>
          <cell r="B422" t="str">
            <v>12</v>
          </cell>
          <cell r="C422" t="str">
            <v>000</v>
          </cell>
          <cell r="D422" t="str">
            <v>1</v>
          </cell>
          <cell r="E422" t="str">
            <v>703</v>
          </cell>
          <cell r="F422" t="str">
            <v>N000</v>
          </cell>
          <cell r="G422" t="str">
            <v>211</v>
          </cell>
          <cell r="H422" t="str">
            <v>1103</v>
          </cell>
          <cell r="I422" t="str">
            <v>CF41024</v>
          </cell>
          <cell r="K422" t="str">
            <v>2</v>
          </cell>
          <cell r="L422">
            <v>2</v>
          </cell>
          <cell r="M422">
            <v>0</v>
          </cell>
          <cell r="N422">
            <v>5681</v>
          </cell>
          <cell r="O422" t="str">
            <v>M</v>
          </cell>
          <cell r="P422" t="str">
            <v>00000000</v>
          </cell>
          <cell r="Q422">
            <v>0</v>
          </cell>
          <cell r="R422">
            <v>820.59</v>
          </cell>
          <cell r="S422">
            <v>157.81</v>
          </cell>
          <cell r="T422">
            <v>724.33</v>
          </cell>
          <cell r="U422">
            <v>284.05</v>
          </cell>
          <cell r="V422">
            <v>102.26</v>
          </cell>
          <cell r="W422">
            <v>113.62</v>
          </cell>
          <cell r="X422">
            <v>46</v>
          </cell>
          <cell r="Y422">
            <v>0</v>
          </cell>
          <cell r="Z422">
            <v>240.16</v>
          </cell>
          <cell r="AA422">
            <v>77</v>
          </cell>
          <cell r="AB422">
            <v>96</v>
          </cell>
          <cell r="AC422">
            <v>80</v>
          </cell>
          <cell r="AD422">
            <v>13.49</v>
          </cell>
          <cell r="AE422">
            <v>4.7300000000000004</v>
          </cell>
          <cell r="AF422">
            <v>0</v>
          </cell>
          <cell r="AG422">
            <v>0</v>
          </cell>
          <cell r="AH422">
            <v>2740</v>
          </cell>
          <cell r="AI422">
            <v>0</v>
          </cell>
          <cell r="AJ422">
            <v>2305</v>
          </cell>
          <cell r="AK422">
            <v>0</v>
          </cell>
          <cell r="AL422">
            <v>0</v>
          </cell>
          <cell r="AM422">
            <v>0</v>
          </cell>
          <cell r="AN422">
            <v>0</v>
          </cell>
          <cell r="AY422">
            <v>323664.96000000002</v>
          </cell>
        </row>
        <row r="423">
          <cell r="A423">
            <v>2</v>
          </cell>
          <cell r="B423" t="str">
            <v>12</v>
          </cell>
          <cell r="C423" t="str">
            <v>000</v>
          </cell>
          <cell r="D423" t="str">
            <v>1</v>
          </cell>
          <cell r="E423" t="str">
            <v>703</v>
          </cell>
          <cell r="F423" t="str">
            <v>N000</v>
          </cell>
          <cell r="G423" t="str">
            <v>211</v>
          </cell>
          <cell r="H423" t="str">
            <v>1103</v>
          </cell>
          <cell r="I423" t="str">
            <v>CF41040</v>
          </cell>
          <cell r="K423" t="str">
            <v>2</v>
          </cell>
          <cell r="L423">
            <v>3</v>
          </cell>
          <cell r="M423">
            <v>0</v>
          </cell>
          <cell r="N423">
            <v>7482</v>
          </cell>
          <cell r="O423" t="str">
            <v>M</v>
          </cell>
          <cell r="P423" t="str">
            <v>00000000</v>
          </cell>
          <cell r="Q423">
            <v>0</v>
          </cell>
          <cell r="R423">
            <v>1080.73</v>
          </cell>
          <cell r="S423">
            <v>207.83</v>
          </cell>
          <cell r="T423">
            <v>953.96</v>
          </cell>
          <cell r="U423">
            <v>374.1</v>
          </cell>
          <cell r="V423">
            <v>134.68</v>
          </cell>
          <cell r="W423">
            <v>149.63999999999999</v>
          </cell>
          <cell r="X423">
            <v>42.67</v>
          </cell>
          <cell r="Y423">
            <v>0</v>
          </cell>
          <cell r="Z423">
            <v>290.07</v>
          </cell>
          <cell r="AA423">
            <v>77</v>
          </cell>
          <cell r="AB423">
            <v>96</v>
          </cell>
          <cell r="AC423">
            <v>80</v>
          </cell>
          <cell r="AD423">
            <v>13.49</v>
          </cell>
          <cell r="AE423">
            <v>6.24</v>
          </cell>
          <cell r="AF423">
            <v>0</v>
          </cell>
          <cell r="AG423">
            <v>0</v>
          </cell>
          <cell r="AH423">
            <v>0</v>
          </cell>
          <cell r="AI423">
            <v>0</v>
          </cell>
          <cell r="AJ423">
            <v>5431</v>
          </cell>
          <cell r="AK423">
            <v>0</v>
          </cell>
          <cell r="AL423">
            <v>0</v>
          </cell>
          <cell r="AM423">
            <v>0</v>
          </cell>
          <cell r="AN423">
            <v>0</v>
          </cell>
          <cell r="AY423">
            <v>591098.76</v>
          </cell>
        </row>
        <row r="424">
          <cell r="A424">
            <v>2</v>
          </cell>
          <cell r="B424" t="str">
            <v>12</v>
          </cell>
          <cell r="C424" t="str">
            <v>000</v>
          </cell>
          <cell r="D424" t="str">
            <v>1</v>
          </cell>
          <cell r="E424" t="str">
            <v>201</v>
          </cell>
          <cell r="F424" t="str">
            <v>N000</v>
          </cell>
          <cell r="G424" t="str">
            <v>212</v>
          </cell>
          <cell r="H424" t="str">
            <v>1103</v>
          </cell>
          <cell r="I424" t="str">
            <v>A01801</v>
          </cell>
          <cell r="J424" t="str">
            <v>17</v>
          </cell>
          <cell r="K424" t="str">
            <v>2</v>
          </cell>
          <cell r="L424">
            <v>7</v>
          </cell>
          <cell r="M424">
            <v>0</v>
          </cell>
          <cell r="N424">
            <v>1936.3</v>
          </cell>
          <cell r="O424" t="str">
            <v>M</v>
          </cell>
          <cell r="P424" t="str">
            <v>00000000</v>
          </cell>
          <cell r="Q424">
            <v>0</v>
          </cell>
          <cell r="R424">
            <v>279.69</v>
          </cell>
          <cell r="S424">
            <v>53.79</v>
          </cell>
          <cell r="T424">
            <v>246.88</v>
          </cell>
          <cell r="U424">
            <v>96.81</v>
          </cell>
          <cell r="V424">
            <v>34.85</v>
          </cell>
          <cell r="W424">
            <v>38.729999999999997</v>
          </cell>
          <cell r="X424">
            <v>46</v>
          </cell>
          <cell r="Y424">
            <v>0</v>
          </cell>
          <cell r="Z424">
            <v>51.41</v>
          </cell>
          <cell r="AA424">
            <v>77</v>
          </cell>
          <cell r="AB424">
            <v>96</v>
          </cell>
          <cell r="AC424">
            <v>80</v>
          </cell>
          <cell r="AD424">
            <v>13.49</v>
          </cell>
          <cell r="AE424">
            <v>1.61</v>
          </cell>
          <cell r="AF424">
            <v>0</v>
          </cell>
          <cell r="AG424">
            <v>0</v>
          </cell>
          <cell r="AH424">
            <v>0</v>
          </cell>
          <cell r="AI424">
            <v>0</v>
          </cell>
          <cell r="AJ424">
            <v>0</v>
          </cell>
          <cell r="AK424">
            <v>0</v>
          </cell>
          <cell r="AL424">
            <v>0</v>
          </cell>
          <cell r="AM424">
            <v>0</v>
          </cell>
          <cell r="AN424">
            <v>0</v>
          </cell>
          <cell r="AY424">
            <v>256415.04</v>
          </cell>
        </row>
        <row r="425">
          <cell r="A425">
            <v>2</v>
          </cell>
          <cell r="B425" t="str">
            <v>12</v>
          </cell>
          <cell r="C425" t="str">
            <v>000</v>
          </cell>
          <cell r="D425" t="str">
            <v>1</v>
          </cell>
          <cell r="E425" t="str">
            <v>201</v>
          </cell>
          <cell r="F425" t="str">
            <v>N000</v>
          </cell>
          <cell r="G425" t="str">
            <v>212</v>
          </cell>
          <cell r="H425" t="str">
            <v>1103</v>
          </cell>
          <cell r="I425" t="str">
            <v>A01801</v>
          </cell>
          <cell r="J425" t="str">
            <v>17</v>
          </cell>
          <cell r="K425" t="str">
            <v>3</v>
          </cell>
          <cell r="L425">
            <v>10</v>
          </cell>
          <cell r="M425">
            <v>0</v>
          </cell>
          <cell r="N425">
            <v>2324.9</v>
          </cell>
          <cell r="O425" t="str">
            <v>M</v>
          </cell>
          <cell r="P425" t="str">
            <v>00000000</v>
          </cell>
          <cell r="Q425">
            <v>0</v>
          </cell>
          <cell r="R425">
            <v>335.82</v>
          </cell>
          <cell r="S425">
            <v>64.58</v>
          </cell>
          <cell r="T425">
            <v>296.42</v>
          </cell>
          <cell r="U425">
            <v>116.25</v>
          </cell>
          <cell r="V425">
            <v>41.85</v>
          </cell>
          <cell r="W425">
            <v>46.5</v>
          </cell>
          <cell r="X425">
            <v>0</v>
          </cell>
          <cell r="Y425">
            <v>0</v>
          </cell>
          <cell r="Z425">
            <v>59.6</v>
          </cell>
          <cell r="AA425">
            <v>77</v>
          </cell>
          <cell r="AB425">
            <v>96</v>
          </cell>
          <cell r="AC425">
            <v>80</v>
          </cell>
          <cell r="AD425">
            <v>13.49</v>
          </cell>
          <cell r="AE425">
            <v>1.94</v>
          </cell>
          <cell r="AF425">
            <v>0</v>
          </cell>
          <cell r="AG425">
            <v>0</v>
          </cell>
          <cell r="AH425">
            <v>0</v>
          </cell>
          <cell r="AI425">
            <v>0</v>
          </cell>
          <cell r="AJ425">
            <v>0</v>
          </cell>
          <cell r="AK425">
            <v>0</v>
          </cell>
          <cell r="AL425">
            <v>0</v>
          </cell>
          <cell r="AM425">
            <v>0</v>
          </cell>
          <cell r="AN425">
            <v>0</v>
          </cell>
          <cell r="AY425">
            <v>426522</v>
          </cell>
        </row>
        <row r="426">
          <cell r="A426">
            <v>2</v>
          </cell>
          <cell r="B426" t="str">
            <v>12</v>
          </cell>
          <cell r="C426" t="str">
            <v>000</v>
          </cell>
          <cell r="D426" t="str">
            <v>1</v>
          </cell>
          <cell r="E426" t="str">
            <v>201</v>
          </cell>
          <cell r="F426" t="str">
            <v>N000</v>
          </cell>
          <cell r="G426" t="str">
            <v>212</v>
          </cell>
          <cell r="H426" t="str">
            <v>1103</v>
          </cell>
          <cell r="I426" t="str">
            <v>A01803</v>
          </cell>
          <cell r="J426" t="str">
            <v>19</v>
          </cell>
          <cell r="K426" t="str">
            <v>2</v>
          </cell>
          <cell r="L426">
            <v>13</v>
          </cell>
          <cell r="M426">
            <v>0</v>
          </cell>
          <cell r="N426">
            <v>2120.3000000000002</v>
          </cell>
          <cell r="O426" t="str">
            <v>M</v>
          </cell>
          <cell r="P426" t="str">
            <v>00000000</v>
          </cell>
          <cell r="Q426">
            <v>0</v>
          </cell>
          <cell r="R426">
            <v>306.27</v>
          </cell>
          <cell r="S426">
            <v>58.9</v>
          </cell>
          <cell r="T426">
            <v>270.33999999999997</v>
          </cell>
          <cell r="U426">
            <v>106.02</v>
          </cell>
          <cell r="V426">
            <v>38.17</v>
          </cell>
          <cell r="W426">
            <v>42.41</v>
          </cell>
          <cell r="X426">
            <v>0</v>
          </cell>
          <cell r="Y426">
            <v>0</v>
          </cell>
          <cell r="Z426">
            <v>54.8</v>
          </cell>
          <cell r="AA426">
            <v>77</v>
          </cell>
          <cell r="AB426">
            <v>96</v>
          </cell>
          <cell r="AC426">
            <v>80</v>
          </cell>
          <cell r="AD426">
            <v>13.49</v>
          </cell>
          <cell r="AE426">
            <v>1.63</v>
          </cell>
          <cell r="AF426">
            <v>0</v>
          </cell>
          <cell r="AG426">
            <v>0</v>
          </cell>
          <cell r="AH426">
            <v>0</v>
          </cell>
          <cell r="AI426">
            <v>0</v>
          </cell>
          <cell r="AJ426">
            <v>0</v>
          </cell>
          <cell r="AK426">
            <v>0</v>
          </cell>
          <cell r="AL426">
            <v>0</v>
          </cell>
          <cell r="AM426">
            <v>0</v>
          </cell>
          <cell r="AN426">
            <v>0</v>
          </cell>
          <cell r="AY426">
            <v>509391.48</v>
          </cell>
        </row>
        <row r="427">
          <cell r="A427">
            <v>2</v>
          </cell>
          <cell r="B427" t="str">
            <v>12</v>
          </cell>
          <cell r="C427" t="str">
            <v>000</v>
          </cell>
          <cell r="D427" t="str">
            <v>1</v>
          </cell>
          <cell r="E427" t="str">
            <v>201</v>
          </cell>
          <cell r="F427" t="str">
            <v>N000</v>
          </cell>
          <cell r="G427" t="str">
            <v>212</v>
          </cell>
          <cell r="H427" t="str">
            <v>1103</v>
          </cell>
          <cell r="I427" t="str">
            <v>A01803</v>
          </cell>
          <cell r="J427" t="str">
            <v>19</v>
          </cell>
          <cell r="K427" t="str">
            <v>3</v>
          </cell>
          <cell r="L427">
            <v>3</v>
          </cell>
          <cell r="M427">
            <v>0</v>
          </cell>
          <cell r="N427">
            <v>2511.3000000000002</v>
          </cell>
          <cell r="O427" t="str">
            <v>M</v>
          </cell>
          <cell r="P427" t="str">
            <v>00000000</v>
          </cell>
          <cell r="Q427">
            <v>0</v>
          </cell>
          <cell r="R427">
            <v>362.74</v>
          </cell>
          <cell r="S427">
            <v>69.760000000000005</v>
          </cell>
          <cell r="T427">
            <v>320.19</v>
          </cell>
          <cell r="U427">
            <v>125.57</v>
          </cell>
          <cell r="V427">
            <v>45.2</v>
          </cell>
          <cell r="W427">
            <v>50.23</v>
          </cell>
          <cell r="X427">
            <v>0</v>
          </cell>
          <cell r="Y427">
            <v>0</v>
          </cell>
          <cell r="Z427">
            <v>63.98</v>
          </cell>
          <cell r="AA427">
            <v>77</v>
          </cell>
          <cell r="AB427">
            <v>96</v>
          </cell>
          <cell r="AC427">
            <v>80</v>
          </cell>
          <cell r="AD427">
            <v>13.49</v>
          </cell>
          <cell r="AE427">
            <v>2.09</v>
          </cell>
          <cell r="AF427">
            <v>0</v>
          </cell>
          <cell r="AG427">
            <v>0</v>
          </cell>
          <cell r="AH427">
            <v>0</v>
          </cell>
          <cell r="AI427">
            <v>0</v>
          </cell>
          <cell r="AJ427">
            <v>0</v>
          </cell>
          <cell r="AK427">
            <v>0</v>
          </cell>
          <cell r="AL427">
            <v>0</v>
          </cell>
          <cell r="AM427">
            <v>0</v>
          </cell>
          <cell r="AN427">
            <v>0</v>
          </cell>
          <cell r="AY427">
            <v>137431.79999999999</v>
          </cell>
        </row>
        <row r="428">
          <cell r="A428">
            <v>2</v>
          </cell>
          <cell r="B428" t="str">
            <v>12</v>
          </cell>
          <cell r="C428" t="str">
            <v>000</v>
          </cell>
          <cell r="D428" t="str">
            <v>1</v>
          </cell>
          <cell r="E428" t="str">
            <v>201</v>
          </cell>
          <cell r="F428" t="str">
            <v>N000</v>
          </cell>
          <cell r="G428" t="str">
            <v>212</v>
          </cell>
          <cell r="H428" t="str">
            <v>1103</v>
          </cell>
          <cell r="I428" t="str">
            <v>A01805</v>
          </cell>
          <cell r="J428" t="str">
            <v>21</v>
          </cell>
          <cell r="K428" t="str">
            <v>2</v>
          </cell>
          <cell r="L428">
            <v>4</v>
          </cell>
          <cell r="M428">
            <v>0</v>
          </cell>
          <cell r="N428">
            <v>2238.1999999999998</v>
          </cell>
          <cell r="O428" t="str">
            <v>M</v>
          </cell>
          <cell r="P428" t="str">
            <v>00000000</v>
          </cell>
          <cell r="Q428">
            <v>0</v>
          </cell>
          <cell r="R428">
            <v>323.3</v>
          </cell>
          <cell r="S428">
            <v>62.17</v>
          </cell>
          <cell r="T428">
            <v>285.37</v>
          </cell>
          <cell r="U428">
            <v>111.91</v>
          </cell>
          <cell r="V428">
            <v>40.29</v>
          </cell>
          <cell r="W428">
            <v>44.76</v>
          </cell>
          <cell r="X428">
            <v>25.25</v>
          </cell>
          <cell r="Y428">
            <v>0</v>
          </cell>
          <cell r="Z428">
            <v>58.04</v>
          </cell>
          <cell r="AA428">
            <v>77</v>
          </cell>
          <cell r="AB428">
            <v>96</v>
          </cell>
          <cell r="AC428">
            <v>80</v>
          </cell>
          <cell r="AD428">
            <v>13.49</v>
          </cell>
          <cell r="AE428">
            <v>0</v>
          </cell>
          <cell r="AF428">
            <v>0</v>
          </cell>
          <cell r="AG428">
            <v>0</v>
          </cell>
          <cell r="AH428">
            <v>0</v>
          </cell>
          <cell r="AI428">
            <v>0</v>
          </cell>
          <cell r="AJ428">
            <v>0</v>
          </cell>
          <cell r="AK428">
            <v>0</v>
          </cell>
          <cell r="AL428">
            <v>0</v>
          </cell>
          <cell r="AM428">
            <v>0</v>
          </cell>
          <cell r="AN428">
            <v>0</v>
          </cell>
          <cell r="AY428">
            <v>165877.44</v>
          </cell>
        </row>
        <row r="429">
          <cell r="A429">
            <v>2</v>
          </cell>
          <cell r="B429" t="str">
            <v>12</v>
          </cell>
          <cell r="C429" t="str">
            <v>000</v>
          </cell>
          <cell r="D429" t="str">
            <v>1</v>
          </cell>
          <cell r="E429" t="str">
            <v>201</v>
          </cell>
          <cell r="F429" t="str">
            <v>N000</v>
          </cell>
          <cell r="G429" t="str">
            <v>212</v>
          </cell>
          <cell r="H429" t="str">
            <v>1103</v>
          </cell>
          <cell r="I429" t="str">
            <v>A01806</v>
          </cell>
          <cell r="J429" t="str">
            <v>25</v>
          </cell>
          <cell r="K429" t="str">
            <v>2</v>
          </cell>
          <cell r="L429">
            <v>3</v>
          </cell>
          <cell r="M429">
            <v>0</v>
          </cell>
          <cell r="N429">
            <v>2572.4</v>
          </cell>
          <cell r="O429" t="str">
            <v>M</v>
          </cell>
          <cell r="P429" t="str">
            <v>00000000</v>
          </cell>
          <cell r="Q429">
            <v>0</v>
          </cell>
          <cell r="R429">
            <v>371.57</v>
          </cell>
          <cell r="S429">
            <v>71.459999999999994</v>
          </cell>
          <cell r="T429">
            <v>327.98</v>
          </cell>
          <cell r="U429">
            <v>128.62</v>
          </cell>
          <cell r="V429">
            <v>46.3</v>
          </cell>
          <cell r="W429">
            <v>51.45</v>
          </cell>
          <cell r="X429">
            <v>36.33</v>
          </cell>
          <cell r="Y429">
            <v>0</v>
          </cell>
          <cell r="Z429">
            <v>66.099999999999994</v>
          </cell>
          <cell r="AA429">
            <v>77</v>
          </cell>
          <cell r="AB429">
            <v>96</v>
          </cell>
          <cell r="AC429">
            <v>80</v>
          </cell>
          <cell r="AD429">
            <v>13.49</v>
          </cell>
          <cell r="AE429">
            <v>0</v>
          </cell>
          <cell r="AF429">
            <v>0</v>
          </cell>
          <cell r="AG429">
            <v>0</v>
          </cell>
          <cell r="AH429">
            <v>0</v>
          </cell>
          <cell r="AI429">
            <v>0</v>
          </cell>
          <cell r="AJ429">
            <v>0</v>
          </cell>
          <cell r="AK429">
            <v>0</v>
          </cell>
          <cell r="AL429">
            <v>0</v>
          </cell>
          <cell r="AM429">
            <v>0</v>
          </cell>
          <cell r="AN429">
            <v>0</v>
          </cell>
          <cell r="AY429">
            <v>141793.20000000001</v>
          </cell>
        </row>
        <row r="430">
          <cell r="A430">
            <v>2</v>
          </cell>
          <cell r="B430" t="str">
            <v>12</v>
          </cell>
          <cell r="C430" t="str">
            <v>000</v>
          </cell>
          <cell r="D430" t="str">
            <v>1</v>
          </cell>
          <cell r="E430" t="str">
            <v>201</v>
          </cell>
          <cell r="F430" t="str">
            <v>N000</v>
          </cell>
          <cell r="G430" t="str">
            <v>212</v>
          </cell>
          <cell r="H430" t="str">
            <v>1103</v>
          </cell>
          <cell r="I430" t="str">
            <v>A01807</v>
          </cell>
          <cell r="J430" t="str">
            <v>27</v>
          </cell>
          <cell r="K430" t="str">
            <v>2</v>
          </cell>
          <cell r="L430">
            <v>4</v>
          </cell>
          <cell r="M430">
            <v>0</v>
          </cell>
          <cell r="N430">
            <v>2817.8</v>
          </cell>
          <cell r="O430" t="str">
            <v>M</v>
          </cell>
          <cell r="P430" t="str">
            <v>00000000</v>
          </cell>
          <cell r="Q430">
            <v>0</v>
          </cell>
          <cell r="R430">
            <v>407.02</v>
          </cell>
          <cell r="S430">
            <v>78.27</v>
          </cell>
          <cell r="T430">
            <v>359.27</v>
          </cell>
          <cell r="U430">
            <v>140.88999999999999</v>
          </cell>
          <cell r="V430">
            <v>50.72</v>
          </cell>
          <cell r="W430">
            <v>56.36</v>
          </cell>
          <cell r="X430">
            <v>88.75</v>
          </cell>
          <cell r="Y430">
            <v>0</v>
          </cell>
          <cell r="Z430">
            <v>72.900000000000006</v>
          </cell>
          <cell r="AA430">
            <v>77</v>
          </cell>
          <cell r="AB430">
            <v>96</v>
          </cell>
          <cell r="AC430">
            <v>80</v>
          </cell>
          <cell r="AD430">
            <v>13.49</v>
          </cell>
          <cell r="AE430">
            <v>0</v>
          </cell>
          <cell r="AF430">
            <v>0</v>
          </cell>
          <cell r="AG430">
            <v>0</v>
          </cell>
          <cell r="AH430">
            <v>0</v>
          </cell>
          <cell r="AI430">
            <v>0</v>
          </cell>
          <cell r="AJ430">
            <v>0</v>
          </cell>
          <cell r="AK430">
            <v>0</v>
          </cell>
          <cell r="AL430">
            <v>0</v>
          </cell>
          <cell r="AM430">
            <v>0</v>
          </cell>
          <cell r="AN430">
            <v>0</v>
          </cell>
          <cell r="AY430">
            <v>208246.56</v>
          </cell>
        </row>
        <row r="431">
          <cell r="A431">
            <v>2</v>
          </cell>
          <cell r="B431" t="str">
            <v>12</v>
          </cell>
          <cell r="C431" t="str">
            <v>000</v>
          </cell>
          <cell r="D431" t="str">
            <v>1</v>
          </cell>
          <cell r="E431" t="str">
            <v>201</v>
          </cell>
          <cell r="F431" t="str">
            <v>N000</v>
          </cell>
          <cell r="G431" t="str">
            <v>212</v>
          </cell>
          <cell r="H431" t="str">
            <v>1103</v>
          </cell>
          <cell r="I431" t="str">
            <v>A01808</v>
          </cell>
          <cell r="J431" t="str">
            <v>21</v>
          </cell>
          <cell r="K431" t="str">
            <v>2</v>
          </cell>
          <cell r="L431">
            <v>2</v>
          </cell>
          <cell r="M431">
            <v>0</v>
          </cell>
          <cell r="N431">
            <v>2238.1999999999998</v>
          </cell>
          <cell r="O431" t="str">
            <v>M</v>
          </cell>
          <cell r="P431" t="str">
            <v>00000000</v>
          </cell>
          <cell r="Q431">
            <v>0</v>
          </cell>
          <cell r="R431">
            <v>323.3</v>
          </cell>
          <cell r="S431">
            <v>62.17</v>
          </cell>
          <cell r="T431">
            <v>285.37</v>
          </cell>
          <cell r="U431">
            <v>111.91</v>
          </cell>
          <cell r="V431">
            <v>40.29</v>
          </cell>
          <cell r="W431">
            <v>44.76</v>
          </cell>
          <cell r="X431">
            <v>0</v>
          </cell>
          <cell r="Y431">
            <v>0</v>
          </cell>
          <cell r="Z431">
            <v>57.57</v>
          </cell>
          <cell r="AA431">
            <v>77</v>
          </cell>
          <cell r="AB431">
            <v>96</v>
          </cell>
          <cell r="AC431">
            <v>80</v>
          </cell>
          <cell r="AD431">
            <v>13.49</v>
          </cell>
          <cell r="AE431">
            <v>1.87</v>
          </cell>
          <cell r="AF431">
            <v>0</v>
          </cell>
          <cell r="AG431">
            <v>0</v>
          </cell>
          <cell r="AH431">
            <v>0</v>
          </cell>
          <cell r="AI431">
            <v>0</v>
          </cell>
          <cell r="AJ431">
            <v>0</v>
          </cell>
          <cell r="AK431">
            <v>0</v>
          </cell>
          <cell r="AL431">
            <v>0</v>
          </cell>
          <cell r="AM431">
            <v>0</v>
          </cell>
          <cell r="AN431">
            <v>0</v>
          </cell>
          <cell r="AY431">
            <v>82366.320000000007</v>
          </cell>
        </row>
        <row r="432">
          <cell r="A432">
            <v>2</v>
          </cell>
          <cell r="B432" t="str">
            <v>12</v>
          </cell>
          <cell r="C432" t="str">
            <v>000</v>
          </cell>
          <cell r="D432" t="str">
            <v>1</v>
          </cell>
          <cell r="E432" t="str">
            <v>201</v>
          </cell>
          <cell r="F432" t="str">
            <v>N000</v>
          </cell>
          <cell r="G432" t="str">
            <v>212</v>
          </cell>
          <cell r="H432" t="str">
            <v>1103</v>
          </cell>
          <cell r="I432" t="str">
            <v>A03801</v>
          </cell>
          <cell r="J432" t="str">
            <v>17</v>
          </cell>
          <cell r="K432" t="str">
            <v>2</v>
          </cell>
          <cell r="L432">
            <v>41</v>
          </cell>
          <cell r="M432">
            <v>0</v>
          </cell>
          <cell r="N432">
            <v>1936.3</v>
          </cell>
          <cell r="O432" t="str">
            <v>M</v>
          </cell>
          <cell r="P432" t="str">
            <v>00000000</v>
          </cell>
          <cell r="Q432">
            <v>0</v>
          </cell>
          <cell r="R432">
            <v>279.69</v>
          </cell>
          <cell r="S432">
            <v>53.79</v>
          </cell>
          <cell r="T432">
            <v>246.88</v>
          </cell>
          <cell r="U432">
            <v>96.81</v>
          </cell>
          <cell r="V432">
            <v>34.85</v>
          </cell>
          <cell r="W432">
            <v>38.729999999999997</v>
          </cell>
          <cell r="X432">
            <v>0</v>
          </cell>
          <cell r="Y432">
            <v>0</v>
          </cell>
          <cell r="Z432">
            <v>50.49</v>
          </cell>
          <cell r="AA432">
            <v>77</v>
          </cell>
          <cell r="AB432">
            <v>96</v>
          </cell>
          <cell r="AC432">
            <v>80</v>
          </cell>
          <cell r="AD432">
            <v>13.49</v>
          </cell>
          <cell r="AE432">
            <v>1.61</v>
          </cell>
          <cell r="AF432">
            <v>0</v>
          </cell>
          <cell r="AG432">
            <v>0</v>
          </cell>
          <cell r="AH432">
            <v>0</v>
          </cell>
          <cell r="AI432">
            <v>0</v>
          </cell>
          <cell r="AJ432">
            <v>0</v>
          </cell>
          <cell r="AK432">
            <v>0</v>
          </cell>
          <cell r="AL432">
            <v>0</v>
          </cell>
          <cell r="AM432">
            <v>0</v>
          </cell>
          <cell r="AN432">
            <v>0</v>
          </cell>
          <cell r="AY432">
            <v>1478774.88</v>
          </cell>
        </row>
        <row r="433">
          <cell r="A433">
            <v>2</v>
          </cell>
          <cell r="B433" t="str">
            <v>12</v>
          </cell>
          <cell r="C433" t="str">
            <v>000</v>
          </cell>
          <cell r="D433" t="str">
            <v>1</v>
          </cell>
          <cell r="E433" t="str">
            <v>201</v>
          </cell>
          <cell r="F433" t="str">
            <v>N000</v>
          </cell>
          <cell r="G433" t="str">
            <v>212</v>
          </cell>
          <cell r="H433" t="str">
            <v>1103</v>
          </cell>
          <cell r="I433" t="str">
            <v>A03801</v>
          </cell>
          <cell r="J433" t="str">
            <v>17</v>
          </cell>
          <cell r="K433" t="str">
            <v>3</v>
          </cell>
          <cell r="L433">
            <v>14</v>
          </cell>
          <cell r="M433">
            <v>0</v>
          </cell>
          <cell r="N433">
            <v>2324.9</v>
          </cell>
          <cell r="O433" t="str">
            <v>M</v>
          </cell>
          <cell r="P433" t="str">
            <v>00000000</v>
          </cell>
          <cell r="Q433">
            <v>0</v>
          </cell>
          <cell r="R433">
            <v>335.82</v>
          </cell>
          <cell r="S433">
            <v>64.58</v>
          </cell>
          <cell r="T433">
            <v>296.42</v>
          </cell>
          <cell r="U433">
            <v>116.25</v>
          </cell>
          <cell r="V433">
            <v>41.85</v>
          </cell>
          <cell r="W433">
            <v>46.5</v>
          </cell>
          <cell r="X433">
            <v>0</v>
          </cell>
          <cell r="Y433">
            <v>0</v>
          </cell>
          <cell r="Z433">
            <v>59.6</v>
          </cell>
          <cell r="AA433">
            <v>77</v>
          </cell>
          <cell r="AB433">
            <v>96</v>
          </cell>
          <cell r="AC433">
            <v>80</v>
          </cell>
          <cell r="AD433">
            <v>13.49</v>
          </cell>
          <cell r="AE433">
            <v>1.94</v>
          </cell>
          <cell r="AF433">
            <v>0</v>
          </cell>
          <cell r="AG433">
            <v>0</v>
          </cell>
          <cell r="AH433">
            <v>0</v>
          </cell>
          <cell r="AI433">
            <v>0</v>
          </cell>
          <cell r="AJ433">
            <v>0</v>
          </cell>
          <cell r="AK433">
            <v>0</v>
          </cell>
          <cell r="AL433">
            <v>0</v>
          </cell>
          <cell r="AM433">
            <v>0</v>
          </cell>
          <cell r="AN433">
            <v>0</v>
          </cell>
          <cell r="AY433">
            <v>597130.80000000005</v>
          </cell>
        </row>
        <row r="434">
          <cell r="A434">
            <v>2</v>
          </cell>
          <cell r="B434" t="str">
            <v>12</v>
          </cell>
          <cell r="C434" t="str">
            <v>000</v>
          </cell>
          <cell r="D434" t="str">
            <v>1</v>
          </cell>
          <cell r="E434" t="str">
            <v>201</v>
          </cell>
          <cell r="F434" t="str">
            <v>N000</v>
          </cell>
          <cell r="G434" t="str">
            <v>212</v>
          </cell>
          <cell r="H434" t="str">
            <v>1103</v>
          </cell>
          <cell r="I434" t="str">
            <v>A03804</v>
          </cell>
          <cell r="J434" t="str">
            <v>23</v>
          </cell>
          <cell r="K434" t="str">
            <v>2</v>
          </cell>
          <cell r="L434">
            <v>31</v>
          </cell>
          <cell r="M434">
            <v>0</v>
          </cell>
          <cell r="N434">
            <v>2451.25</v>
          </cell>
          <cell r="O434" t="str">
            <v>M</v>
          </cell>
          <cell r="P434" t="str">
            <v>00000000</v>
          </cell>
          <cell r="Q434">
            <v>0</v>
          </cell>
          <cell r="R434">
            <v>354.07</v>
          </cell>
          <cell r="S434">
            <v>68.09</v>
          </cell>
          <cell r="T434">
            <v>312.52999999999997</v>
          </cell>
          <cell r="U434">
            <v>122.56</v>
          </cell>
          <cell r="V434">
            <v>44.12</v>
          </cell>
          <cell r="W434">
            <v>49.02</v>
          </cell>
          <cell r="X434">
            <v>0</v>
          </cell>
          <cell r="Y434">
            <v>0</v>
          </cell>
          <cell r="Z434">
            <v>62.57</v>
          </cell>
          <cell r="AA434">
            <v>77</v>
          </cell>
          <cell r="AB434">
            <v>96</v>
          </cell>
          <cell r="AC434">
            <v>80</v>
          </cell>
          <cell r="AD434">
            <v>13.49</v>
          </cell>
          <cell r="AE434">
            <v>2.04</v>
          </cell>
          <cell r="AF434">
            <v>0</v>
          </cell>
          <cell r="AG434">
            <v>0</v>
          </cell>
          <cell r="AH434">
            <v>0</v>
          </cell>
          <cell r="AI434">
            <v>0</v>
          </cell>
          <cell r="AJ434">
            <v>0</v>
          </cell>
          <cell r="AK434">
            <v>0</v>
          </cell>
          <cell r="AL434">
            <v>0</v>
          </cell>
          <cell r="AM434">
            <v>0</v>
          </cell>
          <cell r="AN434">
            <v>0</v>
          </cell>
          <cell r="AY434">
            <v>1388579.28</v>
          </cell>
        </row>
        <row r="435">
          <cell r="A435">
            <v>2</v>
          </cell>
          <cell r="B435" t="str">
            <v>12</v>
          </cell>
          <cell r="C435" t="str">
            <v>000</v>
          </cell>
          <cell r="D435" t="str">
            <v>1</v>
          </cell>
          <cell r="E435" t="str">
            <v>201</v>
          </cell>
          <cell r="F435" t="str">
            <v>N000</v>
          </cell>
          <cell r="G435" t="str">
            <v>212</v>
          </cell>
          <cell r="H435" t="str">
            <v>1103</v>
          </cell>
          <cell r="I435" t="str">
            <v>CFMC03</v>
          </cell>
          <cell r="J435" t="str">
            <v>MC03</v>
          </cell>
          <cell r="K435" t="str">
            <v>1</v>
          </cell>
          <cell r="L435">
            <v>1</v>
          </cell>
          <cell r="M435">
            <v>0</v>
          </cell>
          <cell r="N435">
            <v>4311.3999999999996</v>
          </cell>
          <cell r="O435" t="str">
            <v>M</v>
          </cell>
          <cell r="P435" t="str">
            <v>00000000</v>
          </cell>
          <cell r="Q435">
            <v>11306.9</v>
          </cell>
          <cell r="R435">
            <v>622.76</v>
          </cell>
          <cell r="S435">
            <v>119.76</v>
          </cell>
          <cell r="T435">
            <v>549.70000000000005</v>
          </cell>
          <cell r="U435">
            <v>215.57</v>
          </cell>
          <cell r="V435">
            <v>281.13</v>
          </cell>
          <cell r="W435">
            <v>86.23</v>
          </cell>
          <cell r="X435">
            <v>0</v>
          </cell>
          <cell r="Y435">
            <v>780.91</v>
          </cell>
          <cell r="Z435">
            <v>328.76</v>
          </cell>
          <cell r="AA435">
            <v>77</v>
          </cell>
          <cell r="AB435">
            <v>0</v>
          </cell>
          <cell r="AC435">
            <v>0</v>
          </cell>
          <cell r="AD435">
            <v>13.49</v>
          </cell>
          <cell r="AE435">
            <v>0</v>
          </cell>
          <cell r="AF435">
            <v>0</v>
          </cell>
          <cell r="AG435">
            <v>0</v>
          </cell>
          <cell r="AH435">
            <v>0</v>
          </cell>
          <cell r="AI435">
            <v>0</v>
          </cell>
          <cell r="AJ435">
            <v>0</v>
          </cell>
          <cell r="AK435">
            <v>0</v>
          </cell>
          <cell r="AL435">
            <v>0</v>
          </cell>
          <cell r="AM435">
            <v>0</v>
          </cell>
          <cell r="AN435">
            <v>0</v>
          </cell>
          <cell r="AY435">
            <v>224323.32</v>
          </cell>
        </row>
        <row r="436">
          <cell r="A436">
            <v>2</v>
          </cell>
          <cell r="B436" t="str">
            <v>12</v>
          </cell>
          <cell r="C436" t="str">
            <v>000</v>
          </cell>
          <cell r="D436" t="str">
            <v>1</v>
          </cell>
          <cell r="E436" t="str">
            <v>201</v>
          </cell>
          <cell r="F436" t="str">
            <v>N000</v>
          </cell>
          <cell r="G436" t="str">
            <v>212</v>
          </cell>
          <cell r="H436" t="str">
            <v>1103</v>
          </cell>
          <cell r="I436" t="str">
            <v>CFMD09</v>
          </cell>
          <cell r="J436" t="str">
            <v>MD09</v>
          </cell>
          <cell r="K436" t="str">
            <v>1</v>
          </cell>
          <cell r="L436">
            <v>1</v>
          </cell>
          <cell r="M436">
            <v>0</v>
          </cell>
          <cell r="N436">
            <v>14852.65</v>
          </cell>
          <cell r="O436" t="str">
            <v>M</v>
          </cell>
          <cell r="P436" t="str">
            <v>00000000</v>
          </cell>
          <cell r="Q436">
            <v>100991.65</v>
          </cell>
          <cell r="R436">
            <v>2145.38</v>
          </cell>
          <cell r="S436">
            <v>412.57</v>
          </cell>
          <cell r="T436">
            <v>1893.71</v>
          </cell>
          <cell r="U436">
            <v>742.63</v>
          </cell>
          <cell r="V436">
            <v>2085.1999999999998</v>
          </cell>
          <cell r="W436">
            <v>297.05</v>
          </cell>
          <cell r="X436">
            <v>46</v>
          </cell>
          <cell r="Y436">
            <v>5792.22</v>
          </cell>
          <cell r="Z436">
            <v>2370.5100000000002</v>
          </cell>
          <cell r="AA436">
            <v>77</v>
          </cell>
          <cell r="AB436">
            <v>0</v>
          </cell>
          <cell r="AC436">
            <v>0</v>
          </cell>
          <cell r="AD436">
            <v>13.49</v>
          </cell>
          <cell r="AE436">
            <v>0</v>
          </cell>
          <cell r="AF436">
            <v>0</v>
          </cell>
          <cell r="AG436">
            <v>0</v>
          </cell>
          <cell r="AH436">
            <v>0</v>
          </cell>
          <cell r="AI436">
            <v>0</v>
          </cell>
          <cell r="AJ436">
            <v>0</v>
          </cell>
          <cell r="AK436">
            <v>0</v>
          </cell>
          <cell r="AL436">
            <v>0</v>
          </cell>
          <cell r="AM436">
            <v>0</v>
          </cell>
          <cell r="AN436">
            <v>0</v>
          </cell>
          <cell r="AY436">
            <v>1580640.72</v>
          </cell>
        </row>
        <row r="437">
          <cell r="A437">
            <v>2</v>
          </cell>
          <cell r="B437" t="str">
            <v>12</v>
          </cell>
          <cell r="C437" t="str">
            <v>000</v>
          </cell>
          <cell r="D437" t="str">
            <v>1</v>
          </cell>
          <cell r="E437" t="str">
            <v>201</v>
          </cell>
          <cell r="F437" t="str">
            <v>N000</v>
          </cell>
          <cell r="G437" t="str">
            <v>212</v>
          </cell>
          <cell r="H437" t="str">
            <v>1103</v>
          </cell>
          <cell r="I437" t="str">
            <v>CFMD12</v>
          </cell>
          <cell r="J437" t="str">
            <v>MD12</v>
          </cell>
          <cell r="K437" t="str">
            <v>1</v>
          </cell>
          <cell r="L437">
            <v>2</v>
          </cell>
          <cell r="M437">
            <v>0</v>
          </cell>
          <cell r="N437">
            <v>12026.05</v>
          </cell>
          <cell r="O437" t="str">
            <v>M</v>
          </cell>
          <cell r="P437" t="str">
            <v>00000000</v>
          </cell>
          <cell r="Q437">
            <v>72295.199999999997</v>
          </cell>
          <cell r="R437">
            <v>1737.1</v>
          </cell>
          <cell r="S437">
            <v>334.06</v>
          </cell>
          <cell r="T437">
            <v>1533.32</v>
          </cell>
          <cell r="U437">
            <v>601.29999999999995</v>
          </cell>
          <cell r="V437">
            <v>1517.78</v>
          </cell>
          <cell r="W437">
            <v>240.52</v>
          </cell>
          <cell r="X437">
            <v>82</v>
          </cell>
          <cell r="Y437">
            <v>4216.0600000000004</v>
          </cell>
          <cell r="Z437">
            <v>1731.03</v>
          </cell>
          <cell r="AA437">
            <v>77</v>
          </cell>
          <cell r="AB437">
            <v>0</v>
          </cell>
          <cell r="AC437">
            <v>0</v>
          </cell>
          <cell r="AD437">
            <v>13.49</v>
          </cell>
          <cell r="AE437">
            <v>0</v>
          </cell>
          <cell r="AF437">
            <v>0</v>
          </cell>
          <cell r="AG437">
            <v>0</v>
          </cell>
          <cell r="AH437">
            <v>0</v>
          </cell>
          <cell r="AI437">
            <v>0</v>
          </cell>
          <cell r="AJ437">
            <v>0</v>
          </cell>
          <cell r="AK437">
            <v>0</v>
          </cell>
          <cell r="AL437">
            <v>0</v>
          </cell>
          <cell r="AM437">
            <v>0</v>
          </cell>
          <cell r="AN437">
            <v>0</v>
          </cell>
          <cell r="AY437">
            <v>2313717.84</v>
          </cell>
        </row>
        <row r="438">
          <cell r="A438">
            <v>2</v>
          </cell>
          <cell r="B438" t="str">
            <v>12</v>
          </cell>
          <cell r="C438" t="str">
            <v>000</v>
          </cell>
          <cell r="D438" t="str">
            <v>1</v>
          </cell>
          <cell r="E438" t="str">
            <v>201</v>
          </cell>
          <cell r="F438" t="str">
            <v>N000</v>
          </cell>
          <cell r="G438" t="str">
            <v>212</v>
          </cell>
          <cell r="H438" t="str">
            <v>1103</v>
          </cell>
          <cell r="I438" t="str">
            <v>CFMG01</v>
          </cell>
          <cell r="J438" t="str">
            <v>MG01</v>
          </cell>
          <cell r="K438" t="str">
            <v>1</v>
          </cell>
          <cell r="L438">
            <v>1</v>
          </cell>
          <cell r="M438">
            <v>0</v>
          </cell>
          <cell r="N438">
            <v>9641.4</v>
          </cell>
          <cell r="O438" t="str">
            <v>M</v>
          </cell>
          <cell r="P438" t="str">
            <v>00000000</v>
          </cell>
          <cell r="Q438">
            <v>56872.15</v>
          </cell>
          <cell r="R438">
            <v>1392.65</v>
          </cell>
          <cell r="S438">
            <v>267.82</v>
          </cell>
          <cell r="T438">
            <v>1229.28</v>
          </cell>
          <cell r="U438">
            <v>482.07</v>
          </cell>
          <cell r="V438">
            <v>1197.25</v>
          </cell>
          <cell r="W438">
            <v>192.83</v>
          </cell>
          <cell r="X438">
            <v>55</v>
          </cell>
          <cell r="Y438">
            <v>3325.68</v>
          </cell>
          <cell r="Z438">
            <v>1366.12</v>
          </cell>
          <cell r="AA438">
            <v>77</v>
          </cell>
          <cell r="AB438">
            <v>0</v>
          </cell>
          <cell r="AC438">
            <v>0</v>
          </cell>
          <cell r="AD438">
            <v>13.49</v>
          </cell>
          <cell r="AE438">
            <v>0</v>
          </cell>
          <cell r="AF438">
            <v>0</v>
          </cell>
          <cell r="AG438">
            <v>0</v>
          </cell>
          <cell r="AH438">
            <v>0</v>
          </cell>
          <cell r="AI438">
            <v>0</v>
          </cell>
          <cell r="AJ438">
            <v>0</v>
          </cell>
          <cell r="AK438">
            <v>0</v>
          </cell>
          <cell r="AL438">
            <v>0</v>
          </cell>
          <cell r="AM438">
            <v>0</v>
          </cell>
          <cell r="AN438">
            <v>0</v>
          </cell>
          <cell r="AY438">
            <v>913352.88</v>
          </cell>
        </row>
        <row r="439">
          <cell r="A439">
            <v>2</v>
          </cell>
          <cell r="B439" t="str">
            <v>12</v>
          </cell>
          <cell r="C439" t="str">
            <v>000</v>
          </cell>
          <cell r="D439" t="str">
            <v>1</v>
          </cell>
          <cell r="E439" t="str">
            <v>201</v>
          </cell>
          <cell r="F439" t="str">
            <v>N000</v>
          </cell>
          <cell r="G439" t="str">
            <v>212</v>
          </cell>
          <cell r="H439" t="str">
            <v>1103</v>
          </cell>
          <cell r="I439" t="str">
            <v>CFMG06</v>
          </cell>
          <cell r="J439" t="str">
            <v>MG06</v>
          </cell>
          <cell r="K439" t="str">
            <v>1</v>
          </cell>
          <cell r="L439">
            <v>4</v>
          </cell>
          <cell r="M439">
            <v>0</v>
          </cell>
          <cell r="N439">
            <v>8232.25</v>
          </cell>
          <cell r="O439" t="str">
            <v>M</v>
          </cell>
          <cell r="P439" t="str">
            <v>00000000</v>
          </cell>
          <cell r="Q439">
            <v>38872.050000000003</v>
          </cell>
          <cell r="R439">
            <v>1189.0999999999999</v>
          </cell>
          <cell r="S439">
            <v>228.67</v>
          </cell>
          <cell r="T439">
            <v>1049.6099999999999</v>
          </cell>
          <cell r="U439">
            <v>411.61</v>
          </cell>
          <cell r="V439">
            <v>847.88</v>
          </cell>
          <cell r="W439">
            <v>164.65</v>
          </cell>
          <cell r="X439">
            <v>61.5</v>
          </cell>
          <cell r="Y439">
            <v>2355.2199999999998</v>
          </cell>
          <cell r="Z439">
            <v>973.21</v>
          </cell>
          <cell r="AA439">
            <v>77</v>
          </cell>
          <cell r="AB439">
            <v>0</v>
          </cell>
          <cell r="AC439">
            <v>0</v>
          </cell>
          <cell r="AD439">
            <v>13.49</v>
          </cell>
          <cell r="AE439">
            <v>0</v>
          </cell>
          <cell r="AF439">
            <v>0</v>
          </cell>
          <cell r="AG439">
            <v>0</v>
          </cell>
          <cell r="AH439">
            <v>0</v>
          </cell>
          <cell r="AI439">
            <v>0</v>
          </cell>
          <cell r="AJ439">
            <v>0</v>
          </cell>
          <cell r="AK439">
            <v>0</v>
          </cell>
          <cell r="AL439">
            <v>0</v>
          </cell>
          <cell r="AM439">
            <v>0</v>
          </cell>
          <cell r="AN439">
            <v>0</v>
          </cell>
          <cell r="AY439">
            <v>2614859.52</v>
          </cell>
        </row>
        <row r="440">
          <cell r="A440">
            <v>2</v>
          </cell>
          <cell r="B440" t="str">
            <v>12</v>
          </cell>
          <cell r="C440" t="str">
            <v>000</v>
          </cell>
          <cell r="D440" t="str">
            <v>1</v>
          </cell>
          <cell r="E440" t="str">
            <v>201</v>
          </cell>
          <cell r="F440" t="str">
            <v>N000</v>
          </cell>
          <cell r="G440" t="str">
            <v>212</v>
          </cell>
          <cell r="H440" t="str">
            <v>1103</v>
          </cell>
          <cell r="I440" t="str">
            <v>CFMG08</v>
          </cell>
          <cell r="J440" t="str">
            <v>MG08</v>
          </cell>
          <cell r="K440" t="str">
            <v>1</v>
          </cell>
          <cell r="L440">
            <v>1</v>
          </cell>
          <cell r="M440">
            <v>0</v>
          </cell>
          <cell r="N440">
            <v>6807.9</v>
          </cell>
          <cell r="O440" t="str">
            <v>M</v>
          </cell>
          <cell r="P440" t="str">
            <v>00000000</v>
          </cell>
          <cell r="Q440">
            <v>34139.449999999997</v>
          </cell>
          <cell r="R440">
            <v>983.36</v>
          </cell>
          <cell r="S440">
            <v>189.11</v>
          </cell>
          <cell r="T440">
            <v>868.01</v>
          </cell>
          <cell r="U440">
            <v>340.39</v>
          </cell>
          <cell r="V440">
            <v>737.05</v>
          </cell>
          <cell r="W440">
            <v>136.16</v>
          </cell>
          <cell r="X440">
            <v>46</v>
          </cell>
          <cell r="Y440">
            <v>2047.37</v>
          </cell>
          <cell r="Z440">
            <v>844.86</v>
          </cell>
          <cell r="AA440">
            <v>77</v>
          </cell>
          <cell r="AB440">
            <v>0</v>
          </cell>
          <cell r="AC440">
            <v>0</v>
          </cell>
          <cell r="AD440">
            <v>13.49</v>
          </cell>
          <cell r="AE440">
            <v>0</v>
          </cell>
          <cell r="AF440">
            <v>0</v>
          </cell>
          <cell r="AG440">
            <v>0</v>
          </cell>
          <cell r="AH440">
            <v>0</v>
          </cell>
          <cell r="AI440">
            <v>0</v>
          </cell>
          <cell r="AJ440">
            <v>0</v>
          </cell>
          <cell r="AK440">
            <v>0</v>
          </cell>
          <cell r="AL440">
            <v>0</v>
          </cell>
          <cell r="AM440">
            <v>0</v>
          </cell>
          <cell r="AN440">
            <v>0</v>
          </cell>
          <cell r="AY440">
            <v>566761.80000000005</v>
          </cell>
        </row>
        <row r="441">
          <cell r="A441">
            <v>2</v>
          </cell>
          <cell r="B441" t="str">
            <v>12</v>
          </cell>
          <cell r="C441" t="str">
            <v>000</v>
          </cell>
          <cell r="D441" t="str">
            <v>1</v>
          </cell>
          <cell r="E441" t="str">
            <v>201</v>
          </cell>
          <cell r="F441" t="str">
            <v>N000</v>
          </cell>
          <cell r="G441" t="str">
            <v>212</v>
          </cell>
          <cell r="H441" t="str">
            <v>1103</v>
          </cell>
          <cell r="I441" t="str">
            <v>CFMS06</v>
          </cell>
          <cell r="J441" t="str">
            <v>MS06</v>
          </cell>
          <cell r="K441" t="str">
            <v>1</v>
          </cell>
          <cell r="L441">
            <v>1</v>
          </cell>
          <cell r="M441">
            <v>0</v>
          </cell>
          <cell r="N441">
            <v>4801.8999999999996</v>
          </cell>
          <cell r="O441" t="str">
            <v>M</v>
          </cell>
          <cell r="P441" t="str">
            <v>00000000</v>
          </cell>
          <cell r="Q441">
            <v>21723.85</v>
          </cell>
          <cell r="R441">
            <v>693.61</v>
          </cell>
          <cell r="S441">
            <v>133.38999999999999</v>
          </cell>
          <cell r="T441">
            <v>612.24</v>
          </cell>
          <cell r="U441">
            <v>240.09</v>
          </cell>
          <cell r="V441">
            <v>477.46</v>
          </cell>
          <cell r="W441">
            <v>96.04</v>
          </cell>
          <cell r="X441">
            <v>46</v>
          </cell>
          <cell r="Y441">
            <v>1326.29</v>
          </cell>
          <cell r="Z441">
            <v>549.51</v>
          </cell>
          <cell r="AA441">
            <v>77</v>
          </cell>
          <cell r="AB441">
            <v>0</v>
          </cell>
          <cell r="AC441">
            <v>0</v>
          </cell>
          <cell r="AD441">
            <v>13.49</v>
          </cell>
          <cell r="AE441">
            <v>0</v>
          </cell>
          <cell r="AF441">
            <v>0</v>
          </cell>
          <cell r="AG441">
            <v>0</v>
          </cell>
          <cell r="AH441">
            <v>0</v>
          </cell>
          <cell r="AI441">
            <v>0</v>
          </cell>
          <cell r="AJ441">
            <v>0</v>
          </cell>
          <cell r="AK441">
            <v>0</v>
          </cell>
          <cell r="AL441">
            <v>0</v>
          </cell>
          <cell r="AM441">
            <v>0</v>
          </cell>
          <cell r="AN441">
            <v>0</v>
          </cell>
          <cell r="AY441">
            <v>369490.44</v>
          </cell>
        </row>
        <row r="442">
          <cell r="A442">
            <v>2</v>
          </cell>
          <cell r="B442" t="str">
            <v>12</v>
          </cell>
          <cell r="C442" t="str">
            <v>000</v>
          </cell>
          <cell r="D442" t="str">
            <v>1</v>
          </cell>
          <cell r="E442" t="str">
            <v>201</v>
          </cell>
          <cell r="F442" t="str">
            <v>N000</v>
          </cell>
          <cell r="G442" t="str">
            <v>212</v>
          </cell>
          <cell r="H442" t="str">
            <v>1103</v>
          </cell>
          <cell r="I442" t="str">
            <v>CFMS08</v>
          </cell>
          <cell r="J442" t="str">
            <v>MS08</v>
          </cell>
          <cell r="K442" t="str">
            <v>1</v>
          </cell>
          <cell r="L442">
            <v>14</v>
          </cell>
          <cell r="M442">
            <v>0</v>
          </cell>
          <cell r="N442">
            <v>4801.8999999999996</v>
          </cell>
          <cell r="O442" t="str">
            <v>M</v>
          </cell>
          <cell r="P442" t="str">
            <v>00000000</v>
          </cell>
          <cell r="Q442">
            <v>18269.849999999999</v>
          </cell>
          <cell r="R442">
            <v>693.61</v>
          </cell>
          <cell r="S442">
            <v>133.38999999999999</v>
          </cell>
          <cell r="T442">
            <v>612.24</v>
          </cell>
          <cell r="U442">
            <v>240.09</v>
          </cell>
          <cell r="V442">
            <v>415.29</v>
          </cell>
          <cell r="W442">
            <v>96.04</v>
          </cell>
          <cell r="X442">
            <v>24.86</v>
          </cell>
          <cell r="Y442">
            <v>1153.5899999999999</v>
          </cell>
          <cell r="Z442">
            <v>480.01</v>
          </cell>
          <cell r="AA442">
            <v>77</v>
          </cell>
          <cell r="AB442">
            <v>0</v>
          </cell>
          <cell r="AC442">
            <v>0</v>
          </cell>
          <cell r="AD442">
            <v>13.49</v>
          </cell>
          <cell r="AE442">
            <v>0</v>
          </cell>
          <cell r="AF442">
            <v>0</v>
          </cell>
          <cell r="AG442">
            <v>0</v>
          </cell>
          <cell r="AH442">
            <v>0</v>
          </cell>
          <cell r="AI442">
            <v>0</v>
          </cell>
          <cell r="AJ442">
            <v>0</v>
          </cell>
          <cell r="AK442">
            <v>0</v>
          </cell>
          <cell r="AL442">
            <v>0</v>
          </cell>
          <cell r="AM442">
            <v>0</v>
          </cell>
          <cell r="AN442">
            <v>0</v>
          </cell>
          <cell r="AY442">
            <v>4537908.4800000004</v>
          </cell>
        </row>
        <row r="443">
          <cell r="A443">
            <v>2</v>
          </cell>
          <cell r="B443" t="str">
            <v>12</v>
          </cell>
          <cell r="C443" t="str">
            <v>000</v>
          </cell>
          <cell r="D443" t="str">
            <v>1</v>
          </cell>
          <cell r="E443" t="str">
            <v>201</v>
          </cell>
          <cell r="F443" t="str">
            <v>N000</v>
          </cell>
          <cell r="G443" t="str">
            <v>212</v>
          </cell>
          <cell r="H443" t="str">
            <v>1103</v>
          </cell>
          <cell r="I443" t="str">
            <v>M01004</v>
          </cell>
          <cell r="K443" t="str">
            <v>2</v>
          </cell>
          <cell r="L443">
            <v>2</v>
          </cell>
          <cell r="M443">
            <v>0</v>
          </cell>
          <cell r="N443">
            <v>6400</v>
          </cell>
          <cell r="O443" t="str">
            <v>M</v>
          </cell>
          <cell r="P443" t="str">
            <v>00000000</v>
          </cell>
          <cell r="Q443">
            <v>0</v>
          </cell>
          <cell r="R443">
            <v>924.44</v>
          </cell>
          <cell r="S443">
            <v>177.78</v>
          </cell>
          <cell r="T443">
            <v>816</v>
          </cell>
          <cell r="U443">
            <v>320</v>
          </cell>
          <cell r="V443">
            <v>115.2</v>
          </cell>
          <cell r="W443">
            <v>128</v>
          </cell>
          <cell r="X443">
            <v>82</v>
          </cell>
          <cell r="Y443">
            <v>0</v>
          </cell>
          <cell r="Z443">
            <v>289.17</v>
          </cell>
          <cell r="AA443">
            <v>77</v>
          </cell>
          <cell r="AB443">
            <v>96</v>
          </cell>
          <cell r="AC443">
            <v>80</v>
          </cell>
          <cell r="AD443">
            <v>13.49</v>
          </cell>
          <cell r="AE443">
            <v>5.33</v>
          </cell>
          <cell r="AF443">
            <v>0</v>
          </cell>
          <cell r="AG443">
            <v>0</v>
          </cell>
          <cell r="AH443">
            <v>4086</v>
          </cell>
          <cell r="AI443">
            <v>0</v>
          </cell>
          <cell r="AJ443">
            <v>2530</v>
          </cell>
          <cell r="AK443">
            <v>0</v>
          </cell>
          <cell r="AL443">
            <v>0</v>
          </cell>
          <cell r="AM443">
            <v>0</v>
          </cell>
          <cell r="AN443">
            <v>0</v>
          </cell>
          <cell r="AY443">
            <v>387369.84</v>
          </cell>
        </row>
        <row r="444">
          <cell r="A444">
            <v>2</v>
          </cell>
          <cell r="B444" t="str">
            <v>12</v>
          </cell>
          <cell r="C444" t="str">
            <v>000</v>
          </cell>
          <cell r="D444" t="str">
            <v>1</v>
          </cell>
          <cell r="E444" t="str">
            <v>201</v>
          </cell>
          <cell r="F444" t="str">
            <v>N000</v>
          </cell>
          <cell r="G444" t="str">
            <v>212</v>
          </cell>
          <cell r="H444" t="str">
            <v>1103</v>
          </cell>
          <cell r="I444" t="str">
            <v>M01006</v>
          </cell>
          <cell r="K444" t="str">
            <v>2</v>
          </cell>
          <cell r="L444">
            <v>101</v>
          </cell>
          <cell r="M444">
            <v>0</v>
          </cell>
          <cell r="N444">
            <v>5300</v>
          </cell>
          <cell r="O444" t="str">
            <v>M</v>
          </cell>
          <cell r="P444" t="str">
            <v>00000000</v>
          </cell>
          <cell r="Q444">
            <v>0</v>
          </cell>
          <cell r="R444">
            <v>765.56</v>
          </cell>
          <cell r="S444">
            <v>147.22</v>
          </cell>
          <cell r="T444">
            <v>675.75</v>
          </cell>
          <cell r="U444">
            <v>265</v>
          </cell>
          <cell r="V444">
            <v>95.4</v>
          </cell>
          <cell r="W444">
            <v>106</v>
          </cell>
          <cell r="X444">
            <v>8</v>
          </cell>
          <cell r="Y444">
            <v>0</v>
          </cell>
          <cell r="Z444">
            <v>238.08</v>
          </cell>
          <cell r="AA444">
            <v>77</v>
          </cell>
          <cell r="AB444">
            <v>96</v>
          </cell>
          <cell r="AC444">
            <v>80</v>
          </cell>
          <cell r="AD444">
            <v>13.49</v>
          </cell>
          <cell r="AE444">
            <v>4.42</v>
          </cell>
          <cell r="AF444">
            <v>0</v>
          </cell>
          <cell r="AG444">
            <v>0</v>
          </cell>
          <cell r="AH444">
            <v>2426</v>
          </cell>
          <cell r="AI444">
            <v>0</v>
          </cell>
          <cell r="AJ444">
            <v>3000</v>
          </cell>
          <cell r="AK444">
            <v>0</v>
          </cell>
          <cell r="AL444">
            <v>0</v>
          </cell>
          <cell r="AM444">
            <v>0</v>
          </cell>
          <cell r="AN444">
            <v>0</v>
          </cell>
          <cell r="AY444">
            <v>16117079.039999999</v>
          </cell>
        </row>
        <row r="445">
          <cell r="A445">
            <v>2</v>
          </cell>
          <cell r="B445" t="str">
            <v>12</v>
          </cell>
          <cell r="C445" t="str">
            <v>000</v>
          </cell>
          <cell r="D445" t="str">
            <v>1</v>
          </cell>
          <cell r="E445" t="str">
            <v>201</v>
          </cell>
          <cell r="F445" t="str">
            <v>N000</v>
          </cell>
          <cell r="G445" t="str">
            <v>212</v>
          </cell>
          <cell r="H445" t="str">
            <v>1103</v>
          </cell>
          <cell r="I445" t="str">
            <v>M01006</v>
          </cell>
          <cell r="K445" t="str">
            <v>3</v>
          </cell>
          <cell r="L445">
            <v>15</v>
          </cell>
          <cell r="M445">
            <v>0</v>
          </cell>
          <cell r="N445">
            <v>5750</v>
          </cell>
          <cell r="O445" t="str">
            <v>M</v>
          </cell>
          <cell r="P445" t="str">
            <v>00000000</v>
          </cell>
          <cell r="Q445">
            <v>0</v>
          </cell>
          <cell r="R445">
            <v>830.56</v>
          </cell>
          <cell r="S445">
            <v>159.72</v>
          </cell>
          <cell r="T445">
            <v>733.13</v>
          </cell>
          <cell r="U445">
            <v>287.5</v>
          </cell>
          <cell r="V445">
            <v>103.5</v>
          </cell>
          <cell r="W445">
            <v>115</v>
          </cell>
          <cell r="X445">
            <v>0</v>
          </cell>
          <cell r="Y445">
            <v>0</v>
          </cell>
          <cell r="Z445">
            <v>258.62</v>
          </cell>
          <cell r="AA445">
            <v>77</v>
          </cell>
          <cell r="AB445">
            <v>96</v>
          </cell>
          <cell r="AC445">
            <v>80</v>
          </cell>
          <cell r="AD445">
            <v>13.49</v>
          </cell>
          <cell r="AE445">
            <v>4.79</v>
          </cell>
          <cell r="AF445">
            <v>0</v>
          </cell>
          <cell r="AG445">
            <v>0</v>
          </cell>
          <cell r="AH445">
            <v>2733</v>
          </cell>
          <cell r="AI445">
            <v>0</v>
          </cell>
          <cell r="AJ445">
            <v>3200</v>
          </cell>
          <cell r="AK445">
            <v>0</v>
          </cell>
          <cell r="AL445">
            <v>0</v>
          </cell>
          <cell r="AM445">
            <v>0</v>
          </cell>
          <cell r="AN445">
            <v>0</v>
          </cell>
          <cell r="AY445">
            <v>2599615.7999999998</v>
          </cell>
        </row>
        <row r="446">
          <cell r="A446">
            <v>2</v>
          </cell>
          <cell r="B446" t="str">
            <v>12</v>
          </cell>
          <cell r="C446" t="str">
            <v>000</v>
          </cell>
          <cell r="D446" t="str">
            <v>1</v>
          </cell>
          <cell r="E446" t="str">
            <v>201</v>
          </cell>
          <cell r="F446" t="str">
            <v>N000</v>
          </cell>
          <cell r="G446" t="str">
            <v>212</v>
          </cell>
          <cell r="H446" t="str">
            <v>1103</v>
          </cell>
          <cell r="I446" t="str">
            <v>M01007</v>
          </cell>
          <cell r="K446" t="str">
            <v>3</v>
          </cell>
          <cell r="L446">
            <v>5</v>
          </cell>
          <cell r="M446">
            <v>0</v>
          </cell>
          <cell r="N446">
            <v>5505</v>
          </cell>
          <cell r="O446" t="str">
            <v>M</v>
          </cell>
          <cell r="P446" t="str">
            <v>00000000</v>
          </cell>
          <cell r="Q446">
            <v>0</v>
          </cell>
          <cell r="R446">
            <v>795.17</v>
          </cell>
          <cell r="S446">
            <v>152.91999999999999</v>
          </cell>
          <cell r="T446">
            <v>701.89</v>
          </cell>
          <cell r="U446">
            <v>275.25</v>
          </cell>
          <cell r="V446">
            <v>99.09</v>
          </cell>
          <cell r="W446">
            <v>110.1</v>
          </cell>
          <cell r="X446">
            <v>0</v>
          </cell>
          <cell r="Y446">
            <v>0</v>
          </cell>
          <cell r="Z446">
            <v>225.79</v>
          </cell>
          <cell r="AA446">
            <v>77</v>
          </cell>
          <cell r="AB446">
            <v>96</v>
          </cell>
          <cell r="AC446">
            <v>80</v>
          </cell>
          <cell r="AD446">
            <v>13.49</v>
          </cell>
          <cell r="AE446">
            <v>4.59</v>
          </cell>
          <cell r="AF446">
            <v>0</v>
          </cell>
          <cell r="AG446">
            <v>0</v>
          </cell>
          <cell r="AH446">
            <v>1779</v>
          </cell>
          <cell r="AI446">
            <v>0</v>
          </cell>
          <cell r="AJ446">
            <v>2800</v>
          </cell>
          <cell r="AK446">
            <v>0</v>
          </cell>
          <cell r="AL446">
            <v>0</v>
          </cell>
          <cell r="AM446">
            <v>0</v>
          </cell>
          <cell r="AN446">
            <v>0</v>
          </cell>
          <cell r="AY446">
            <v>762917.4</v>
          </cell>
        </row>
        <row r="447">
          <cell r="A447">
            <v>2</v>
          </cell>
          <cell r="B447" t="str">
            <v>12</v>
          </cell>
          <cell r="C447" t="str">
            <v>000</v>
          </cell>
          <cell r="D447" t="str">
            <v>1</v>
          </cell>
          <cell r="E447" t="str">
            <v>201</v>
          </cell>
          <cell r="F447" t="str">
            <v>N000</v>
          </cell>
          <cell r="G447" t="str">
            <v>212</v>
          </cell>
          <cell r="H447" t="str">
            <v>1103</v>
          </cell>
          <cell r="I447" t="str">
            <v>M02015</v>
          </cell>
          <cell r="K447" t="str">
            <v>2</v>
          </cell>
          <cell r="L447">
            <v>1</v>
          </cell>
          <cell r="M447">
            <v>0</v>
          </cell>
          <cell r="N447">
            <v>5000</v>
          </cell>
          <cell r="O447" t="str">
            <v>M</v>
          </cell>
          <cell r="P447" t="str">
            <v>00000000</v>
          </cell>
          <cell r="Q447">
            <v>0</v>
          </cell>
          <cell r="R447">
            <v>722.22</v>
          </cell>
          <cell r="S447">
            <v>138.88999999999999</v>
          </cell>
          <cell r="T447">
            <v>637.5</v>
          </cell>
          <cell r="U447">
            <v>250</v>
          </cell>
          <cell r="V447">
            <v>90</v>
          </cell>
          <cell r="W447">
            <v>100</v>
          </cell>
          <cell r="X447">
            <v>82</v>
          </cell>
          <cell r="Y447">
            <v>0</v>
          </cell>
          <cell r="Z447">
            <v>176.01</v>
          </cell>
          <cell r="AA447">
            <v>77</v>
          </cell>
          <cell r="AB447">
            <v>96</v>
          </cell>
          <cell r="AC447">
            <v>80</v>
          </cell>
          <cell r="AD447">
            <v>13.49</v>
          </cell>
          <cell r="AE447">
            <v>4.17</v>
          </cell>
          <cell r="AF447">
            <v>0</v>
          </cell>
          <cell r="AG447">
            <v>0</v>
          </cell>
          <cell r="AH447">
            <v>0</v>
          </cell>
          <cell r="AI447">
            <v>0</v>
          </cell>
          <cell r="AJ447">
            <v>2600</v>
          </cell>
          <cell r="AK447">
            <v>0</v>
          </cell>
          <cell r="AL447">
            <v>0</v>
          </cell>
          <cell r="AM447">
            <v>0</v>
          </cell>
          <cell r="AN447">
            <v>0</v>
          </cell>
          <cell r="AY447">
            <v>120807.36</v>
          </cell>
        </row>
        <row r="448">
          <cell r="A448">
            <v>2</v>
          </cell>
          <cell r="B448" t="str">
            <v>12</v>
          </cell>
          <cell r="C448" t="str">
            <v>000</v>
          </cell>
          <cell r="D448" t="str">
            <v>1</v>
          </cell>
          <cell r="E448" t="str">
            <v>201</v>
          </cell>
          <cell r="F448" t="str">
            <v>N000</v>
          </cell>
          <cell r="G448" t="str">
            <v>212</v>
          </cell>
          <cell r="H448" t="str">
            <v>1103</v>
          </cell>
          <cell r="I448" t="str">
            <v>M02027</v>
          </cell>
          <cell r="K448" t="str">
            <v>2</v>
          </cell>
          <cell r="L448">
            <v>2</v>
          </cell>
          <cell r="M448">
            <v>0</v>
          </cell>
          <cell r="N448">
            <v>4940</v>
          </cell>
          <cell r="O448" t="str">
            <v>M</v>
          </cell>
          <cell r="P448" t="str">
            <v>00000000</v>
          </cell>
          <cell r="Q448">
            <v>0</v>
          </cell>
          <cell r="R448">
            <v>713.56</v>
          </cell>
          <cell r="S448">
            <v>137.22</v>
          </cell>
          <cell r="T448">
            <v>629.85</v>
          </cell>
          <cell r="U448">
            <v>247</v>
          </cell>
          <cell r="V448">
            <v>88.92</v>
          </cell>
          <cell r="W448">
            <v>98.8</v>
          </cell>
          <cell r="X448">
            <v>109</v>
          </cell>
          <cell r="Y448">
            <v>0</v>
          </cell>
          <cell r="Z448">
            <v>169.24</v>
          </cell>
          <cell r="AA448">
            <v>77</v>
          </cell>
          <cell r="AB448">
            <v>96</v>
          </cell>
          <cell r="AC448">
            <v>80</v>
          </cell>
          <cell r="AD448">
            <v>13.49</v>
          </cell>
          <cell r="AE448">
            <v>4.12</v>
          </cell>
          <cell r="AF448">
            <v>0</v>
          </cell>
          <cell r="AG448">
            <v>0</v>
          </cell>
          <cell r="AH448">
            <v>0</v>
          </cell>
          <cell r="AI448">
            <v>0</v>
          </cell>
          <cell r="AJ448">
            <v>2305</v>
          </cell>
          <cell r="AK448">
            <v>0</v>
          </cell>
          <cell r="AL448">
            <v>0</v>
          </cell>
          <cell r="AM448">
            <v>0</v>
          </cell>
          <cell r="AN448">
            <v>0</v>
          </cell>
          <cell r="AY448">
            <v>233020.79999999999</v>
          </cell>
        </row>
        <row r="449">
          <cell r="A449">
            <v>2</v>
          </cell>
          <cell r="B449" t="str">
            <v>12</v>
          </cell>
          <cell r="C449" t="str">
            <v>000</v>
          </cell>
          <cell r="D449" t="str">
            <v>1</v>
          </cell>
          <cell r="E449" t="str">
            <v>201</v>
          </cell>
          <cell r="F449" t="str">
            <v>N000</v>
          </cell>
          <cell r="G449" t="str">
            <v>212</v>
          </cell>
          <cell r="H449" t="str">
            <v>1103</v>
          </cell>
          <cell r="I449" t="str">
            <v>M02031</v>
          </cell>
          <cell r="K449" t="str">
            <v>2</v>
          </cell>
          <cell r="L449">
            <v>10</v>
          </cell>
          <cell r="M449">
            <v>0</v>
          </cell>
          <cell r="N449">
            <v>5200</v>
          </cell>
          <cell r="O449" t="str">
            <v>M</v>
          </cell>
          <cell r="P449" t="str">
            <v>00000000</v>
          </cell>
          <cell r="Q449">
            <v>0</v>
          </cell>
          <cell r="R449">
            <v>751.11</v>
          </cell>
          <cell r="S449">
            <v>144.44</v>
          </cell>
          <cell r="T449">
            <v>663</v>
          </cell>
          <cell r="U449">
            <v>260</v>
          </cell>
          <cell r="V449">
            <v>93.6</v>
          </cell>
          <cell r="W449">
            <v>104</v>
          </cell>
          <cell r="X449">
            <v>0</v>
          </cell>
          <cell r="Y449">
            <v>0</v>
          </cell>
          <cell r="Z449">
            <v>210.5</v>
          </cell>
          <cell r="AA449">
            <v>77</v>
          </cell>
          <cell r="AB449">
            <v>96</v>
          </cell>
          <cell r="AC449">
            <v>80</v>
          </cell>
          <cell r="AD449">
            <v>13.49</v>
          </cell>
          <cell r="AE449">
            <v>4.33</v>
          </cell>
          <cell r="AF449">
            <v>0</v>
          </cell>
          <cell r="AG449">
            <v>0</v>
          </cell>
          <cell r="AH449">
            <v>2172</v>
          </cell>
          <cell r="AI449">
            <v>0</v>
          </cell>
          <cell r="AJ449">
            <v>2000</v>
          </cell>
          <cell r="AK449">
            <v>0</v>
          </cell>
          <cell r="AL449">
            <v>0</v>
          </cell>
          <cell r="AM449">
            <v>0</v>
          </cell>
          <cell r="AN449">
            <v>0</v>
          </cell>
          <cell r="AY449">
            <v>1424336.4</v>
          </cell>
        </row>
        <row r="450">
          <cell r="A450">
            <v>2</v>
          </cell>
          <cell r="B450" t="str">
            <v>12</v>
          </cell>
          <cell r="C450" t="str">
            <v>000</v>
          </cell>
          <cell r="D450" t="str">
            <v>1</v>
          </cell>
          <cell r="E450" t="str">
            <v>201</v>
          </cell>
          <cell r="F450" t="str">
            <v>N000</v>
          </cell>
          <cell r="G450" t="str">
            <v>212</v>
          </cell>
          <cell r="H450" t="str">
            <v>1103</v>
          </cell>
          <cell r="I450" t="str">
            <v>M02031</v>
          </cell>
          <cell r="K450" t="str">
            <v>3</v>
          </cell>
          <cell r="L450">
            <v>5</v>
          </cell>
          <cell r="M450">
            <v>0</v>
          </cell>
          <cell r="N450">
            <v>5736</v>
          </cell>
          <cell r="O450" t="str">
            <v>M</v>
          </cell>
          <cell r="P450" t="str">
            <v>00000000</v>
          </cell>
          <cell r="Q450">
            <v>0</v>
          </cell>
          <cell r="R450">
            <v>828.53</v>
          </cell>
          <cell r="S450">
            <v>159.33000000000001</v>
          </cell>
          <cell r="T450">
            <v>731.34</v>
          </cell>
          <cell r="U450">
            <v>286.8</v>
          </cell>
          <cell r="V450">
            <v>103.25</v>
          </cell>
          <cell r="W450">
            <v>114.72</v>
          </cell>
          <cell r="X450">
            <v>0</v>
          </cell>
          <cell r="Y450">
            <v>0</v>
          </cell>
          <cell r="Z450">
            <v>232.85</v>
          </cell>
          <cell r="AA450">
            <v>77</v>
          </cell>
          <cell r="AB450">
            <v>96</v>
          </cell>
          <cell r="AC450">
            <v>80</v>
          </cell>
          <cell r="AD450">
            <v>13.49</v>
          </cell>
          <cell r="AE450">
            <v>4.78</v>
          </cell>
          <cell r="AF450">
            <v>0</v>
          </cell>
          <cell r="AG450">
            <v>0</v>
          </cell>
          <cell r="AH450">
            <v>1592</v>
          </cell>
          <cell r="AI450">
            <v>0</v>
          </cell>
          <cell r="AJ450">
            <v>3069</v>
          </cell>
          <cell r="AK450">
            <v>0</v>
          </cell>
          <cell r="AL450">
            <v>0</v>
          </cell>
          <cell r="AM450">
            <v>0</v>
          </cell>
          <cell r="AN450">
            <v>0</v>
          </cell>
          <cell r="AY450">
            <v>787505.4</v>
          </cell>
        </row>
        <row r="451">
          <cell r="A451">
            <v>2</v>
          </cell>
          <cell r="B451" t="str">
            <v>12</v>
          </cell>
          <cell r="C451" t="str">
            <v>000</v>
          </cell>
          <cell r="D451" t="str">
            <v>1</v>
          </cell>
          <cell r="E451" t="str">
            <v>201</v>
          </cell>
          <cell r="F451" t="str">
            <v>N000</v>
          </cell>
          <cell r="G451" t="str">
            <v>212</v>
          </cell>
          <cell r="H451" t="str">
            <v>1103</v>
          </cell>
          <cell r="I451" t="str">
            <v>M02035</v>
          </cell>
          <cell r="K451" t="str">
            <v>2</v>
          </cell>
          <cell r="L451">
            <v>28</v>
          </cell>
          <cell r="M451">
            <v>0</v>
          </cell>
          <cell r="N451">
            <v>3388</v>
          </cell>
          <cell r="O451" t="str">
            <v>M</v>
          </cell>
          <cell r="P451" t="str">
            <v>00000000</v>
          </cell>
          <cell r="Q451">
            <v>0</v>
          </cell>
          <cell r="R451">
            <v>489.38</v>
          </cell>
          <cell r="S451">
            <v>94.11</v>
          </cell>
          <cell r="T451">
            <v>431.97</v>
          </cell>
          <cell r="U451">
            <v>169.4</v>
          </cell>
          <cell r="V451">
            <v>60.98</v>
          </cell>
          <cell r="W451">
            <v>67.760000000000005</v>
          </cell>
          <cell r="X451">
            <v>0</v>
          </cell>
          <cell r="Y451">
            <v>0</v>
          </cell>
          <cell r="Z451">
            <v>136.43</v>
          </cell>
          <cell r="AA451">
            <v>77</v>
          </cell>
          <cell r="AB451">
            <v>96</v>
          </cell>
          <cell r="AC451">
            <v>80</v>
          </cell>
          <cell r="AD451">
            <v>13.49</v>
          </cell>
          <cell r="AE451">
            <v>2.82</v>
          </cell>
          <cell r="AF451">
            <v>0</v>
          </cell>
          <cell r="AG451">
            <v>0</v>
          </cell>
          <cell r="AH451">
            <v>734</v>
          </cell>
          <cell r="AI451">
            <v>0</v>
          </cell>
          <cell r="AJ451">
            <v>1860</v>
          </cell>
          <cell r="AK451">
            <v>0</v>
          </cell>
          <cell r="AL451">
            <v>0</v>
          </cell>
          <cell r="AM451">
            <v>0</v>
          </cell>
          <cell r="AN451">
            <v>0</v>
          </cell>
          <cell r="AY451">
            <v>2587650.2400000002</v>
          </cell>
        </row>
        <row r="452">
          <cell r="A452">
            <v>2</v>
          </cell>
          <cell r="B452" t="str">
            <v>12</v>
          </cell>
          <cell r="C452" t="str">
            <v>000</v>
          </cell>
          <cell r="D452" t="str">
            <v>1</v>
          </cell>
          <cell r="E452" t="str">
            <v>201</v>
          </cell>
          <cell r="F452" t="str">
            <v>N000</v>
          </cell>
          <cell r="G452" t="str">
            <v>212</v>
          </cell>
          <cell r="H452" t="str">
            <v>1103</v>
          </cell>
          <cell r="I452" t="str">
            <v>M02035</v>
          </cell>
          <cell r="K452" t="str">
            <v>3</v>
          </cell>
          <cell r="L452">
            <v>8</v>
          </cell>
          <cell r="M452">
            <v>0</v>
          </cell>
          <cell r="N452">
            <v>3886</v>
          </cell>
          <cell r="O452" t="str">
            <v>M</v>
          </cell>
          <cell r="P452" t="str">
            <v>00000000</v>
          </cell>
          <cell r="Q452">
            <v>0</v>
          </cell>
          <cell r="R452">
            <v>561.30999999999995</v>
          </cell>
          <cell r="S452">
            <v>107.94</v>
          </cell>
          <cell r="T452">
            <v>495.47</v>
          </cell>
          <cell r="U452">
            <v>194.3</v>
          </cell>
          <cell r="V452">
            <v>69.95</v>
          </cell>
          <cell r="W452">
            <v>77.72</v>
          </cell>
          <cell r="X452">
            <v>0</v>
          </cell>
          <cell r="Y452">
            <v>0</v>
          </cell>
          <cell r="Z452">
            <v>155.37</v>
          </cell>
          <cell r="AA452">
            <v>77</v>
          </cell>
          <cell r="AB452">
            <v>96</v>
          </cell>
          <cell r="AC452">
            <v>80</v>
          </cell>
          <cell r="AD452">
            <v>13.49</v>
          </cell>
          <cell r="AE452">
            <v>3.24</v>
          </cell>
          <cell r="AF452">
            <v>0</v>
          </cell>
          <cell r="AG452">
            <v>0</v>
          </cell>
          <cell r="AH452">
            <v>859</v>
          </cell>
          <cell r="AI452">
            <v>0</v>
          </cell>
          <cell r="AJ452">
            <v>2098</v>
          </cell>
          <cell r="AK452">
            <v>0</v>
          </cell>
          <cell r="AL452">
            <v>0</v>
          </cell>
          <cell r="AM452">
            <v>0</v>
          </cell>
          <cell r="AN452">
            <v>0</v>
          </cell>
          <cell r="AY452">
            <v>842379.84</v>
          </cell>
        </row>
        <row r="453">
          <cell r="A453">
            <v>2</v>
          </cell>
          <cell r="B453" t="str">
            <v>12</v>
          </cell>
          <cell r="C453" t="str">
            <v>000</v>
          </cell>
          <cell r="D453" t="str">
            <v>1</v>
          </cell>
          <cell r="E453" t="str">
            <v>201</v>
          </cell>
          <cell r="F453" t="str">
            <v>N000</v>
          </cell>
          <cell r="G453" t="str">
            <v>212</v>
          </cell>
          <cell r="H453" t="str">
            <v>1103</v>
          </cell>
          <cell r="I453" t="str">
            <v>M02049</v>
          </cell>
          <cell r="K453" t="str">
            <v>2</v>
          </cell>
          <cell r="L453">
            <v>20</v>
          </cell>
          <cell r="M453">
            <v>0</v>
          </cell>
          <cell r="N453">
            <v>4472</v>
          </cell>
          <cell r="O453" t="str">
            <v>M</v>
          </cell>
          <cell r="P453" t="str">
            <v>00000000</v>
          </cell>
          <cell r="Q453">
            <v>0</v>
          </cell>
          <cell r="R453">
            <v>645.96</v>
          </cell>
          <cell r="S453">
            <v>124.22</v>
          </cell>
          <cell r="T453">
            <v>570.17999999999995</v>
          </cell>
          <cell r="U453">
            <v>223.6</v>
          </cell>
          <cell r="V453">
            <v>80.5</v>
          </cell>
          <cell r="W453">
            <v>89.44</v>
          </cell>
          <cell r="X453">
            <v>0</v>
          </cell>
          <cell r="Y453">
            <v>0</v>
          </cell>
          <cell r="Z453">
            <v>153.18</v>
          </cell>
          <cell r="AA453">
            <v>77</v>
          </cell>
          <cell r="AB453">
            <v>96</v>
          </cell>
          <cell r="AC453">
            <v>80</v>
          </cell>
          <cell r="AD453">
            <v>13.49</v>
          </cell>
          <cell r="AE453">
            <v>3.73</v>
          </cell>
          <cell r="AF453">
            <v>0</v>
          </cell>
          <cell r="AG453">
            <v>0</v>
          </cell>
          <cell r="AH453">
            <v>0</v>
          </cell>
          <cell r="AI453">
            <v>0</v>
          </cell>
          <cell r="AJ453">
            <v>2160</v>
          </cell>
          <cell r="AK453">
            <v>0</v>
          </cell>
          <cell r="AL453">
            <v>0</v>
          </cell>
          <cell r="AM453">
            <v>0</v>
          </cell>
          <cell r="AN453">
            <v>0</v>
          </cell>
          <cell r="AY453">
            <v>2109432</v>
          </cell>
        </row>
        <row r="454">
          <cell r="A454">
            <v>2</v>
          </cell>
          <cell r="B454" t="str">
            <v>12</v>
          </cell>
          <cell r="C454" t="str">
            <v>000</v>
          </cell>
          <cell r="D454" t="str">
            <v>1</v>
          </cell>
          <cell r="E454" t="str">
            <v>201</v>
          </cell>
          <cell r="F454" t="str">
            <v>N000</v>
          </cell>
          <cell r="G454" t="str">
            <v>212</v>
          </cell>
          <cell r="H454" t="str">
            <v>1103</v>
          </cell>
          <cell r="I454" t="str">
            <v>M02049</v>
          </cell>
          <cell r="K454" t="str">
            <v>3</v>
          </cell>
          <cell r="L454">
            <v>4</v>
          </cell>
          <cell r="M454">
            <v>0</v>
          </cell>
          <cell r="N454">
            <v>4868</v>
          </cell>
          <cell r="O454" t="str">
            <v>M</v>
          </cell>
          <cell r="P454" t="str">
            <v>00000000</v>
          </cell>
          <cell r="Q454">
            <v>0</v>
          </cell>
          <cell r="R454">
            <v>703.16</v>
          </cell>
          <cell r="S454">
            <v>135.22</v>
          </cell>
          <cell r="T454">
            <v>620.66999999999996</v>
          </cell>
          <cell r="U454">
            <v>243.4</v>
          </cell>
          <cell r="V454">
            <v>87.62</v>
          </cell>
          <cell r="W454">
            <v>97.36</v>
          </cell>
          <cell r="X454">
            <v>0</v>
          </cell>
          <cell r="Y454">
            <v>0</v>
          </cell>
          <cell r="Z454">
            <v>166.29</v>
          </cell>
          <cell r="AA454">
            <v>77</v>
          </cell>
          <cell r="AB454">
            <v>96</v>
          </cell>
          <cell r="AC454">
            <v>80</v>
          </cell>
          <cell r="AD454">
            <v>13.49</v>
          </cell>
          <cell r="AE454">
            <v>4.0599999999999996</v>
          </cell>
          <cell r="AF454">
            <v>0</v>
          </cell>
          <cell r="AG454">
            <v>0</v>
          </cell>
          <cell r="AH454">
            <v>0</v>
          </cell>
          <cell r="AI454">
            <v>0</v>
          </cell>
          <cell r="AJ454">
            <v>2351</v>
          </cell>
          <cell r="AK454">
            <v>0</v>
          </cell>
          <cell r="AL454">
            <v>0</v>
          </cell>
          <cell r="AM454">
            <v>0</v>
          </cell>
          <cell r="AN454">
            <v>0</v>
          </cell>
          <cell r="AY454">
            <v>458076.96</v>
          </cell>
        </row>
        <row r="455">
          <cell r="A455">
            <v>2</v>
          </cell>
          <cell r="B455" t="str">
            <v>12</v>
          </cell>
          <cell r="C455" t="str">
            <v>000</v>
          </cell>
          <cell r="D455" t="str">
            <v>1</v>
          </cell>
          <cell r="E455" t="str">
            <v>201</v>
          </cell>
          <cell r="F455" t="str">
            <v>N000</v>
          </cell>
          <cell r="G455" t="str">
            <v>212</v>
          </cell>
          <cell r="H455" t="str">
            <v>1103</v>
          </cell>
          <cell r="I455" t="str">
            <v>M02058</v>
          </cell>
          <cell r="K455" t="str">
            <v>2</v>
          </cell>
          <cell r="L455">
            <v>1</v>
          </cell>
          <cell r="M455">
            <v>0</v>
          </cell>
          <cell r="N455">
            <v>3011</v>
          </cell>
          <cell r="O455" t="str">
            <v>M</v>
          </cell>
          <cell r="P455" t="str">
            <v>00000000</v>
          </cell>
          <cell r="Q455">
            <v>0</v>
          </cell>
          <cell r="R455">
            <v>434.92</v>
          </cell>
          <cell r="S455">
            <v>83.64</v>
          </cell>
          <cell r="T455">
            <v>383.9</v>
          </cell>
          <cell r="U455">
            <v>150.55000000000001</v>
          </cell>
          <cell r="V455">
            <v>54.2</v>
          </cell>
          <cell r="W455">
            <v>60.22</v>
          </cell>
          <cell r="X455">
            <v>0</v>
          </cell>
          <cell r="Y455">
            <v>0</v>
          </cell>
          <cell r="Z455">
            <v>106.68</v>
          </cell>
          <cell r="AA455">
            <v>77</v>
          </cell>
          <cell r="AB455">
            <v>96</v>
          </cell>
          <cell r="AC455">
            <v>80</v>
          </cell>
          <cell r="AD455">
            <v>13.49</v>
          </cell>
          <cell r="AE455">
            <v>2.5099999999999998</v>
          </cell>
          <cell r="AF455">
            <v>0</v>
          </cell>
          <cell r="AG455">
            <v>0</v>
          </cell>
          <cell r="AH455">
            <v>0</v>
          </cell>
          <cell r="AI455">
            <v>0</v>
          </cell>
          <cell r="AJ455">
            <v>1549</v>
          </cell>
          <cell r="AK455">
            <v>0</v>
          </cell>
          <cell r="AL455">
            <v>0</v>
          </cell>
          <cell r="AM455">
            <v>0</v>
          </cell>
          <cell r="AN455">
            <v>0</v>
          </cell>
          <cell r="AY455">
            <v>73237.320000000007</v>
          </cell>
        </row>
        <row r="456">
          <cell r="A456">
            <v>2</v>
          </cell>
          <cell r="B456" t="str">
            <v>12</v>
          </cell>
          <cell r="C456" t="str">
            <v>000</v>
          </cell>
          <cell r="D456" t="str">
            <v>1</v>
          </cell>
          <cell r="E456" t="str">
            <v>201</v>
          </cell>
          <cell r="F456" t="str">
            <v>N000</v>
          </cell>
          <cell r="G456" t="str">
            <v>212</v>
          </cell>
          <cell r="H456" t="str">
            <v>1103</v>
          </cell>
          <cell r="I456" t="str">
            <v>M03004</v>
          </cell>
          <cell r="K456" t="str">
            <v>2</v>
          </cell>
          <cell r="L456">
            <v>30</v>
          </cell>
          <cell r="M456">
            <v>0</v>
          </cell>
          <cell r="N456">
            <v>3011</v>
          </cell>
          <cell r="O456" t="str">
            <v>M</v>
          </cell>
          <cell r="P456" t="str">
            <v>00000000</v>
          </cell>
          <cell r="Q456">
            <v>0</v>
          </cell>
          <cell r="R456">
            <v>434.92</v>
          </cell>
          <cell r="S456">
            <v>83.64</v>
          </cell>
          <cell r="T456">
            <v>383.9</v>
          </cell>
          <cell r="U456">
            <v>150.55000000000001</v>
          </cell>
          <cell r="V456">
            <v>54.2</v>
          </cell>
          <cell r="W456">
            <v>60.22</v>
          </cell>
          <cell r="X456">
            <v>0</v>
          </cell>
          <cell r="Y456">
            <v>0</v>
          </cell>
          <cell r="Z456">
            <v>106.68</v>
          </cell>
          <cell r="AA456">
            <v>77</v>
          </cell>
          <cell r="AB456">
            <v>96</v>
          </cell>
          <cell r="AC456">
            <v>80</v>
          </cell>
          <cell r="AD456">
            <v>13.49</v>
          </cell>
          <cell r="AE456">
            <v>2.5099999999999998</v>
          </cell>
          <cell r="AF456">
            <v>0</v>
          </cell>
          <cell r="AG456">
            <v>0</v>
          </cell>
          <cell r="AH456">
            <v>0</v>
          </cell>
          <cell r="AI456">
            <v>0</v>
          </cell>
          <cell r="AJ456">
            <v>1549</v>
          </cell>
          <cell r="AK456">
            <v>0</v>
          </cell>
          <cell r="AL456">
            <v>0</v>
          </cell>
          <cell r="AM456">
            <v>0</v>
          </cell>
          <cell r="AN456">
            <v>0</v>
          </cell>
          <cell r="AY456">
            <v>2197119.6</v>
          </cell>
        </row>
        <row r="457">
          <cell r="A457">
            <v>2</v>
          </cell>
          <cell r="B457" t="str">
            <v>12</v>
          </cell>
          <cell r="C457" t="str">
            <v>000</v>
          </cell>
          <cell r="D457" t="str">
            <v>1</v>
          </cell>
          <cell r="E457" t="str">
            <v>201</v>
          </cell>
          <cell r="F457" t="str">
            <v>N000</v>
          </cell>
          <cell r="G457" t="str">
            <v>212</v>
          </cell>
          <cell r="H457" t="str">
            <v>1103</v>
          </cell>
          <cell r="I457" t="str">
            <v>M03004</v>
          </cell>
          <cell r="K457" t="str">
            <v>3</v>
          </cell>
          <cell r="L457">
            <v>3</v>
          </cell>
          <cell r="M457">
            <v>0</v>
          </cell>
          <cell r="N457">
            <v>3448</v>
          </cell>
          <cell r="O457" t="str">
            <v>M</v>
          </cell>
          <cell r="P457" t="str">
            <v>00000000</v>
          </cell>
          <cell r="Q457">
            <v>0</v>
          </cell>
          <cell r="R457">
            <v>498.04</v>
          </cell>
          <cell r="S457">
            <v>95.78</v>
          </cell>
          <cell r="T457">
            <v>439.62</v>
          </cell>
          <cell r="U457">
            <v>172.4</v>
          </cell>
          <cell r="V457">
            <v>62.06</v>
          </cell>
          <cell r="W457">
            <v>68.959999999999994</v>
          </cell>
          <cell r="X457">
            <v>0</v>
          </cell>
          <cell r="Y457">
            <v>0</v>
          </cell>
          <cell r="Z457">
            <v>122.05</v>
          </cell>
          <cell r="AA457">
            <v>77</v>
          </cell>
          <cell r="AB457">
            <v>96</v>
          </cell>
          <cell r="AC457">
            <v>80</v>
          </cell>
          <cell r="AD457">
            <v>13.49</v>
          </cell>
          <cell r="AE457">
            <v>2.87</v>
          </cell>
          <cell r="AF457">
            <v>0</v>
          </cell>
          <cell r="AG457">
            <v>0</v>
          </cell>
          <cell r="AH457">
            <v>0</v>
          </cell>
          <cell r="AI457">
            <v>0</v>
          </cell>
          <cell r="AJ457">
            <v>1805</v>
          </cell>
          <cell r="AK457">
            <v>0</v>
          </cell>
          <cell r="AL457">
            <v>0</v>
          </cell>
          <cell r="AM457">
            <v>0</v>
          </cell>
          <cell r="AN457">
            <v>0</v>
          </cell>
          <cell r="AY457">
            <v>251325.72</v>
          </cell>
        </row>
        <row r="458">
          <cell r="A458">
            <v>2</v>
          </cell>
          <cell r="B458" t="str">
            <v>12</v>
          </cell>
          <cell r="C458" t="str">
            <v>000</v>
          </cell>
          <cell r="D458" t="str">
            <v>1</v>
          </cell>
          <cell r="E458" t="str">
            <v>201</v>
          </cell>
          <cell r="F458" t="str">
            <v>N000</v>
          </cell>
          <cell r="G458" t="str">
            <v>212</v>
          </cell>
          <cell r="H458" t="str">
            <v>1103</v>
          </cell>
          <cell r="I458" t="str">
            <v>M03006</v>
          </cell>
          <cell r="K458" t="str">
            <v>2</v>
          </cell>
          <cell r="L458">
            <v>1</v>
          </cell>
          <cell r="M458">
            <v>0</v>
          </cell>
          <cell r="N458">
            <v>2580</v>
          </cell>
          <cell r="O458" t="str">
            <v>M</v>
          </cell>
          <cell r="P458" t="str">
            <v>00000000</v>
          </cell>
          <cell r="Q458">
            <v>0</v>
          </cell>
          <cell r="R458">
            <v>372.67</v>
          </cell>
          <cell r="S458">
            <v>71.67</v>
          </cell>
          <cell r="T458">
            <v>328.95</v>
          </cell>
          <cell r="U458">
            <v>129</v>
          </cell>
          <cell r="V458">
            <v>46.44</v>
          </cell>
          <cell r="W458">
            <v>51.6</v>
          </cell>
          <cell r="X458">
            <v>46</v>
          </cell>
          <cell r="Y458">
            <v>0</v>
          </cell>
          <cell r="Z458">
            <v>87.07</v>
          </cell>
          <cell r="AA458">
            <v>77</v>
          </cell>
          <cell r="AB458">
            <v>96</v>
          </cell>
          <cell r="AC458">
            <v>80</v>
          </cell>
          <cell r="AD458">
            <v>13.49</v>
          </cell>
          <cell r="AE458">
            <v>2.15</v>
          </cell>
          <cell r="AF458">
            <v>0</v>
          </cell>
          <cell r="AG458">
            <v>0</v>
          </cell>
          <cell r="AH458">
            <v>0</v>
          </cell>
          <cell r="AI458">
            <v>0</v>
          </cell>
          <cell r="AJ458">
            <v>1028</v>
          </cell>
          <cell r="AK458">
            <v>0</v>
          </cell>
          <cell r="AL458">
            <v>0</v>
          </cell>
          <cell r="AM458">
            <v>0</v>
          </cell>
          <cell r="AN458">
            <v>0</v>
          </cell>
          <cell r="AY458">
            <v>60120.480000000003</v>
          </cell>
        </row>
        <row r="459">
          <cell r="A459">
            <v>2</v>
          </cell>
          <cell r="B459" t="str">
            <v>12</v>
          </cell>
          <cell r="C459" t="str">
            <v>000</v>
          </cell>
          <cell r="D459" t="str">
            <v>1</v>
          </cell>
          <cell r="E459" t="str">
            <v>201</v>
          </cell>
          <cell r="F459" t="str">
            <v>N000</v>
          </cell>
          <cell r="G459" t="str">
            <v>212</v>
          </cell>
          <cell r="H459" t="str">
            <v>1103</v>
          </cell>
          <cell r="I459" t="str">
            <v>M03013</v>
          </cell>
          <cell r="K459" t="str">
            <v>2</v>
          </cell>
          <cell r="L459">
            <v>1</v>
          </cell>
          <cell r="M459">
            <v>0</v>
          </cell>
          <cell r="N459">
            <v>2989</v>
          </cell>
          <cell r="O459" t="str">
            <v>M</v>
          </cell>
          <cell r="P459" t="str">
            <v>00000000</v>
          </cell>
          <cell r="Q459">
            <v>0</v>
          </cell>
          <cell r="R459">
            <v>431.74</v>
          </cell>
          <cell r="S459">
            <v>83.03</v>
          </cell>
          <cell r="T459">
            <v>381.1</v>
          </cell>
          <cell r="U459">
            <v>149.44999999999999</v>
          </cell>
          <cell r="V459">
            <v>53.8</v>
          </cell>
          <cell r="W459">
            <v>59.78</v>
          </cell>
          <cell r="X459">
            <v>55</v>
          </cell>
          <cell r="Y459">
            <v>0</v>
          </cell>
          <cell r="Z459">
            <v>98.87</v>
          </cell>
          <cell r="AA459">
            <v>77</v>
          </cell>
          <cell r="AB459">
            <v>96</v>
          </cell>
          <cell r="AC459">
            <v>80</v>
          </cell>
          <cell r="AD459">
            <v>13.49</v>
          </cell>
          <cell r="AE459">
            <v>2.4900000000000002</v>
          </cell>
          <cell r="AF459">
            <v>0</v>
          </cell>
          <cell r="AG459">
            <v>0</v>
          </cell>
          <cell r="AH459">
            <v>0</v>
          </cell>
          <cell r="AI459">
            <v>0</v>
          </cell>
          <cell r="AJ459">
            <v>1129</v>
          </cell>
          <cell r="AK459">
            <v>0</v>
          </cell>
          <cell r="AL459">
            <v>0</v>
          </cell>
          <cell r="AM459">
            <v>0</v>
          </cell>
          <cell r="AN459">
            <v>0</v>
          </cell>
          <cell r="AY459">
            <v>68397</v>
          </cell>
        </row>
        <row r="460">
          <cell r="A460">
            <v>2</v>
          </cell>
          <cell r="B460" t="str">
            <v>12</v>
          </cell>
          <cell r="C460" t="str">
            <v>000</v>
          </cell>
          <cell r="D460" t="str">
            <v>1</v>
          </cell>
          <cell r="E460" t="str">
            <v>201</v>
          </cell>
          <cell r="F460" t="str">
            <v>N000</v>
          </cell>
          <cell r="G460" t="str">
            <v>212</v>
          </cell>
          <cell r="H460" t="str">
            <v>1103</v>
          </cell>
          <cell r="I460" t="str">
            <v>S01801</v>
          </cell>
          <cell r="J460" t="str">
            <v>14</v>
          </cell>
          <cell r="K460" t="str">
            <v>2</v>
          </cell>
          <cell r="L460">
            <v>7</v>
          </cell>
          <cell r="M460">
            <v>0</v>
          </cell>
          <cell r="N460">
            <v>1812.65</v>
          </cell>
          <cell r="O460" t="str">
            <v>M</v>
          </cell>
          <cell r="P460" t="str">
            <v>00000000</v>
          </cell>
          <cell r="Q460">
            <v>0</v>
          </cell>
          <cell r="R460">
            <v>261.83</v>
          </cell>
          <cell r="S460">
            <v>50.35</v>
          </cell>
          <cell r="T460">
            <v>231.11</v>
          </cell>
          <cell r="U460">
            <v>90.63</v>
          </cell>
          <cell r="V460">
            <v>32.630000000000003</v>
          </cell>
          <cell r="W460">
            <v>36.25</v>
          </cell>
          <cell r="X460">
            <v>0</v>
          </cell>
          <cell r="Y460">
            <v>0</v>
          </cell>
          <cell r="Z460">
            <v>47.59</v>
          </cell>
          <cell r="AA460">
            <v>77</v>
          </cell>
          <cell r="AB460">
            <v>96</v>
          </cell>
          <cell r="AC460">
            <v>80</v>
          </cell>
          <cell r="AD460">
            <v>13.49</v>
          </cell>
          <cell r="AE460">
            <v>1.51</v>
          </cell>
          <cell r="AF460">
            <v>0</v>
          </cell>
          <cell r="AG460">
            <v>0</v>
          </cell>
          <cell r="AH460">
            <v>0</v>
          </cell>
          <cell r="AI460">
            <v>0</v>
          </cell>
          <cell r="AJ460">
            <v>0</v>
          </cell>
          <cell r="AK460">
            <v>0</v>
          </cell>
          <cell r="AL460">
            <v>0</v>
          </cell>
          <cell r="AM460">
            <v>0</v>
          </cell>
          <cell r="AN460">
            <v>0</v>
          </cell>
          <cell r="AY460">
            <v>237807.35999999999</v>
          </cell>
        </row>
        <row r="461">
          <cell r="A461">
            <v>2</v>
          </cell>
          <cell r="B461" t="str">
            <v>12</v>
          </cell>
          <cell r="C461" t="str">
            <v>000</v>
          </cell>
          <cell r="D461" t="str">
            <v>1</v>
          </cell>
          <cell r="E461" t="str">
            <v>201</v>
          </cell>
          <cell r="F461" t="str">
            <v>N000</v>
          </cell>
          <cell r="G461" t="str">
            <v>212</v>
          </cell>
          <cell r="H461" t="str">
            <v>1103</v>
          </cell>
          <cell r="I461" t="str">
            <v>S01803</v>
          </cell>
          <cell r="J461" t="str">
            <v>19</v>
          </cell>
          <cell r="K461" t="str">
            <v>2</v>
          </cell>
          <cell r="L461">
            <v>43</v>
          </cell>
          <cell r="M461">
            <v>0</v>
          </cell>
          <cell r="N461">
            <v>2120.3000000000002</v>
          </cell>
          <cell r="O461" t="str">
            <v>M</v>
          </cell>
          <cell r="P461" t="str">
            <v>00000000</v>
          </cell>
          <cell r="Q461">
            <v>0</v>
          </cell>
          <cell r="R461">
            <v>306.27</v>
          </cell>
          <cell r="S461">
            <v>58.9</v>
          </cell>
          <cell r="T461">
            <v>270.33999999999997</v>
          </cell>
          <cell r="U461">
            <v>106.02</v>
          </cell>
          <cell r="V461">
            <v>38.17</v>
          </cell>
          <cell r="W461">
            <v>42.41</v>
          </cell>
          <cell r="X461">
            <v>0</v>
          </cell>
          <cell r="Y461">
            <v>0</v>
          </cell>
          <cell r="Z461">
            <v>54.8</v>
          </cell>
          <cell r="AA461">
            <v>77</v>
          </cell>
          <cell r="AB461">
            <v>96</v>
          </cell>
          <cell r="AC461">
            <v>80</v>
          </cell>
          <cell r="AD461">
            <v>13.49</v>
          </cell>
          <cell r="AE461">
            <v>1.73</v>
          </cell>
          <cell r="AF461">
            <v>0</v>
          </cell>
          <cell r="AG461">
            <v>0</v>
          </cell>
          <cell r="AH461">
            <v>0</v>
          </cell>
          <cell r="AI461">
            <v>0</v>
          </cell>
          <cell r="AJ461">
            <v>0</v>
          </cell>
          <cell r="AK461">
            <v>0</v>
          </cell>
          <cell r="AL461">
            <v>0</v>
          </cell>
          <cell r="AM461">
            <v>0</v>
          </cell>
          <cell r="AN461">
            <v>0</v>
          </cell>
          <cell r="AY461">
            <v>1684961.88</v>
          </cell>
        </row>
        <row r="462">
          <cell r="A462">
            <v>2</v>
          </cell>
          <cell r="B462" t="str">
            <v>12</v>
          </cell>
          <cell r="C462" t="str">
            <v>000</v>
          </cell>
          <cell r="D462" t="str">
            <v>1</v>
          </cell>
          <cell r="E462" t="str">
            <v>201</v>
          </cell>
          <cell r="F462" t="str">
            <v>N000</v>
          </cell>
          <cell r="G462" t="str">
            <v>212</v>
          </cell>
          <cell r="H462" t="str">
            <v>1103</v>
          </cell>
          <cell r="I462" t="str">
            <v>S01803</v>
          </cell>
          <cell r="J462" t="str">
            <v>19</v>
          </cell>
          <cell r="K462" t="str">
            <v>3</v>
          </cell>
          <cell r="L462">
            <v>37</v>
          </cell>
          <cell r="M462">
            <v>0</v>
          </cell>
          <cell r="N462">
            <v>2511.3000000000002</v>
          </cell>
          <cell r="O462" t="str">
            <v>M</v>
          </cell>
          <cell r="P462" t="str">
            <v>00000000</v>
          </cell>
          <cell r="Q462">
            <v>0</v>
          </cell>
          <cell r="R462">
            <v>362.74</v>
          </cell>
          <cell r="S462">
            <v>69.760000000000005</v>
          </cell>
          <cell r="T462">
            <v>320.19</v>
          </cell>
          <cell r="U462">
            <v>125.57</v>
          </cell>
          <cell r="V462">
            <v>45.2</v>
          </cell>
          <cell r="W462">
            <v>50.23</v>
          </cell>
          <cell r="X462">
            <v>0</v>
          </cell>
          <cell r="Y462">
            <v>0</v>
          </cell>
          <cell r="Z462">
            <v>63.98</v>
          </cell>
          <cell r="AA462">
            <v>77</v>
          </cell>
          <cell r="AB462">
            <v>96</v>
          </cell>
          <cell r="AC462">
            <v>80</v>
          </cell>
          <cell r="AD462">
            <v>13.49</v>
          </cell>
          <cell r="AE462">
            <v>2.09</v>
          </cell>
          <cell r="AF462">
            <v>0</v>
          </cell>
          <cell r="AG462">
            <v>0</v>
          </cell>
          <cell r="AH462">
            <v>0</v>
          </cell>
          <cell r="AI462">
            <v>0</v>
          </cell>
          <cell r="AJ462">
            <v>0</v>
          </cell>
          <cell r="AK462">
            <v>0</v>
          </cell>
          <cell r="AL462">
            <v>0</v>
          </cell>
          <cell r="AM462">
            <v>0</v>
          </cell>
          <cell r="AN462">
            <v>0</v>
          </cell>
          <cell r="AY462">
            <v>1694992.2</v>
          </cell>
        </row>
        <row r="463">
          <cell r="A463">
            <v>2</v>
          </cell>
          <cell r="B463" t="str">
            <v>12</v>
          </cell>
          <cell r="C463" t="str">
            <v>000</v>
          </cell>
          <cell r="D463" t="str">
            <v>1</v>
          </cell>
          <cell r="E463" t="str">
            <v>201</v>
          </cell>
          <cell r="F463" t="str">
            <v>N000</v>
          </cell>
          <cell r="G463" t="str">
            <v>212</v>
          </cell>
          <cell r="H463" t="str">
            <v>1103</v>
          </cell>
          <cell r="I463" t="str">
            <v>S03802</v>
          </cell>
          <cell r="J463" t="str">
            <v>20</v>
          </cell>
          <cell r="K463" t="str">
            <v>2</v>
          </cell>
          <cell r="L463">
            <v>73</v>
          </cell>
          <cell r="M463">
            <v>0</v>
          </cell>
          <cell r="N463">
            <v>2138.85</v>
          </cell>
          <cell r="O463" t="str">
            <v>M</v>
          </cell>
          <cell r="P463" t="str">
            <v>00000000</v>
          </cell>
          <cell r="Q463">
            <v>0</v>
          </cell>
          <cell r="R463">
            <v>308.94</v>
          </cell>
          <cell r="S463">
            <v>59.41</v>
          </cell>
          <cell r="T463">
            <v>272.7</v>
          </cell>
          <cell r="U463">
            <v>106.94</v>
          </cell>
          <cell r="V463">
            <v>38.5</v>
          </cell>
          <cell r="W463">
            <v>42.78</v>
          </cell>
          <cell r="X463">
            <v>0</v>
          </cell>
          <cell r="Y463">
            <v>0</v>
          </cell>
          <cell r="Z463">
            <v>55.24</v>
          </cell>
          <cell r="AA463">
            <v>77</v>
          </cell>
          <cell r="AB463">
            <v>96</v>
          </cell>
          <cell r="AC463">
            <v>80</v>
          </cell>
          <cell r="AD463">
            <v>13.49</v>
          </cell>
          <cell r="AE463">
            <v>1.78</v>
          </cell>
          <cell r="AF463">
            <v>0</v>
          </cell>
          <cell r="AG463">
            <v>0</v>
          </cell>
          <cell r="AH463">
            <v>0</v>
          </cell>
          <cell r="AI463">
            <v>0</v>
          </cell>
          <cell r="AJ463">
            <v>0</v>
          </cell>
          <cell r="AK463">
            <v>0</v>
          </cell>
          <cell r="AL463">
            <v>0</v>
          </cell>
          <cell r="AM463">
            <v>0</v>
          </cell>
          <cell r="AN463">
            <v>0</v>
          </cell>
          <cell r="AY463">
            <v>2883467.88</v>
          </cell>
        </row>
        <row r="464">
          <cell r="A464">
            <v>2</v>
          </cell>
          <cell r="B464" t="str">
            <v>12</v>
          </cell>
          <cell r="C464" t="str">
            <v>000</v>
          </cell>
          <cell r="D464" t="str">
            <v>1</v>
          </cell>
          <cell r="E464" t="str">
            <v>201</v>
          </cell>
          <cell r="F464" t="str">
            <v>N000</v>
          </cell>
          <cell r="G464" t="str">
            <v>212</v>
          </cell>
          <cell r="H464" t="str">
            <v>1103</v>
          </cell>
          <cell r="I464" t="str">
            <v>S03802</v>
          </cell>
          <cell r="J464" t="str">
            <v>20</v>
          </cell>
          <cell r="K464" t="str">
            <v>3</v>
          </cell>
          <cell r="L464">
            <v>21</v>
          </cell>
          <cell r="M464">
            <v>0</v>
          </cell>
          <cell r="N464">
            <v>2514.75</v>
          </cell>
          <cell r="O464" t="str">
            <v>M</v>
          </cell>
          <cell r="P464" t="str">
            <v>00000000</v>
          </cell>
          <cell r="Q464">
            <v>0</v>
          </cell>
          <cell r="R464">
            <v>363.24</v>
          </cell>
          <cell r="S464">
            <v>69.849999999999994</v>
          </cell>
          <cell r="T464">
            <v>320.63</v>
          </cell>
          <cell r="U464">
            <v>125.74</v>
          </cell>
          <cell r="V464">
            <v>45.27</v>
          </cell>
          <cell r="W464">
            <v>50.3</v>
          </cell>
          <cell r="X464">
            <v>0</v>
          </cell>
          <cell r="Y464">
            <v>0</v>
          </cell>
          <cell r="Z464">
            <v>64.06</v>
          </cell>
          <cell r="AA464">
            <v>77</v>
          </cell>
          <cell r="AB464">
            <v>96</v>
          </cell>
          <cell r="AC464">
            <v>80</v>
          </cell>
          <cell r="AD464">
            <v>13.49</v>
          </cell>
          <cell r="AE464">
            <v>2.1</v>
          </cell>
          <cell r="AF464">
            <v>0</v>
          </cell>
          <cell r="AG464">
            <v>0</v>
          </cell>
          <cell r="AH464">
            <v>0</v>
          </cell>
          <cell r="AI464">
            <v>0</v>
          </cell>
          <cell r="AJ464">
            <v>0</v>
          </cell>
          <cell r="AK464">
            <v>0</v>
          </cell>
          <cell r="AL464">
            <v>0</v>
          </cell>
          <cell r="AM464">
            <v>0</v>
          </cell>
          <cell r="AN464">
            <v>0</v>
          </cell>
          <cell r="AY464">
            <v>963252.36</v>
          </cell>
        </row>
        <row r="465">
          <cell r="A465">
            <v>2</v>
          </cell>
          <cell r="B465" t="str">
            <v>12</v>
          </cell>
          <cell r="C465" t="str">
            <v>000</v>
          </cell>
          <cell r="D465" t="str">
            <v>1</v>
          </cell>
          <cell r="E465" t="str">
            <v>201</v>
          </cell>
          <cell r="F465" t="str">
            <v>N000</v>
          </cell>
          <cell r="G465" t="str">
            <v>212</v>
          </cell>
          <cell r="H465" t="str">
            <v>1103</v>
          </cell>
          <cell r="I465" t="str">
            <v>S08802</v>
          </cell>
          <cell r="J465" t="str">
            <v>21</v>
          </cell>
          <cell r="K465" t="str">
            <v>3</v>
          </cell>
          <cell r="L465">
            <v>35</v>
          </cell>
          <cell r="M465">
            <v>0</v>
          </cell>
          <cell r="N465">
            <v>2612.5500000000002</v>
          </cell>
          <cell r="O465" t="str">
            <v>M</v>
          </cell>
          <cell r="P465" t="str">
            <v>00000000</v>
          </cell>
          <cell r="Q465">
            <v>0</v>
          </cell>
          <cell r="R465">
            <v>377.37</v>
          </cell>
          <cell r="S465">
            <v>72.569999999999993</v>
          </cell>
          <cell r="T465">
            <v>333.1</v>
          </cell>
          <cell r="U465">
            <v>130.63</v>
          </cell>
          <cell r="V465">
            <v>47.03</v>
          </cell>
          <cell r="W465">
            <v>52.25</v>
          </cell>
          <cell r="X465">
            <v>0</v>
          </cell>
          <cell r="Y465">
            <v>0</v>
          </cell>
          <cell r="Z465">
            <v>66.349999999999994</v>
          </cell>
          <cell r="AA465">
            <v>77</v>
          </cell>
          <cell r="AB465">
            <v>96</v>
          </cell>
          <cell r="AC465">
            <v>80</v>
          </cell>
          <cell r="AD465">
            <v>13.49</v>
          </cell>
          <cell r="AE465">
            <v>2.1800000000000002</v>
          </cell>
          <cell r="AF465">
            <v>0</v>
          </cell>
          <cell r="AG465">
            <v>0</v>
          </cell>
          <cell r="AH465">
            <v>0</v>
          </cell>
          <cell r="AI465">
            <v>0</v>
          </cell>
          <cell r="AJ465">
            <v>0</v>
          </cell>
          <cell r="AK465">
            <v>0</v>
          </cell>
          <cell r="AL465">
            <v>0</v>
          </cell>
          <cell r="AM465">
            <v>0</v>
          </cell>
          <cell r="AN465">
            <v>0</v>
          </cell>
          <cell r="AY465">
            <v>1663418.4</v>
          </cell>
        </row>
        <row r="466">
          <cell r="A466">
            <v>2</v>
          </cell>
          <cell r="B466" t="str">
            <v>12</v>
          </cell>
          <cell r="C466" t="str">
            <v>000</v>
          </cell>
          <cell r="D466" t="str">
            <v>1</v>
          </cell>
          <cell r="E466" t="str">
            <v>201</v>
          </cell>
          <cell r="F466" t="str">
            <v>N000</v>
          </cell>
          <cell r="G466" t="str">
            <v>212</v>
          </cell>
          <cell r="H466" t="str">
            <v>1103</v>
          </cell>
          <cell r="I466" t="str">
            <v>T02801</v>
          </cell>
          <cell r="J466" t="str">
            <v>16</v>
          </cell>
          <cell r="K466" t="str">
            <v>2</v>
          </cell>
          <cell r="L466">
            <v>5</v>
          </cell>
          <cell r="M466">
            <v>0</v>
          </cell>
          <cell r="N466">
            <v>1888.7</v>
          </cell>
          <cell r="O466" t="str">
            <v>M</v>
          </cell>
          <cell r="P466" t="str">
            <v>00000000</v>
          </cell>
          <cell r="Q466">
            <v>0</v>
          </cell>
          <cell r="R466">
            <v>272.81</v>
          </cell>
          <cell r="S466">
            <v>52.46</v>
          </cell>
          <cell r="T466">
            <v>240.81</v>
          </cell>
          <cell r="U466">
            <v>94.44</v>
          </cell>
          <cell r="V466">
            <v>34</v>
          </cell>
          <cell r="W466">
            <v>37.770000000000003</v>
          </cell>
          <cell r="X466">
            <v>0</v>
          </cell>
          <cell r="Y466">
            <v>0</v>
          </cell>
          <cell r="Z466">
            <v>49.37</v>
          </cell>
          <cell r="AA466">
            <v>77</v>
          </cell>
          <cell r="AB466">
            <v>96</v>
          </cell>
          <cell r="AC466">
            <v>80</v>
          </cell>
          <cell r="AD466">
            <v>13.49</v>
          </cell>
          <cell r="AE466">
            <v>1.57</v>
          </cell>
          <cell r="AF466">
            <v>0</v>
          </cell>
          <cell r="AG466">
            <v>0</v>
          </cell>
          <cell r="AH466">
            <v>0</v>
          </cell>
          <cell r="AI466">
            <v>0</v>
          </cell>
          <cell r="AJ466">
            <v>0</v>
          </cell>
          <cell r="AK466">
            <v>0</v>
          </cell>
          <cell r="AL466">
            <v>0</v>
          </cell>
          <cell r="AM466">
            <v>0</v>
          </cell>
          <cell r="AN466">
            <v>0</v>
          </cell>
          <cell r="AY466">
            <v>176305.2</v>
          </cell>
        </row>
        <row r="467">
          <cell r="A467">
            <v>2</v>
          </cell>
          <cell r="B467" t="str">
            <v>12</v>
          </cell>
          <cell r="C467" t="str">
            <v>000</v>
          </cell>
          <cell r="D467" t="str">
            <v>1</v>
          </cell>
          <cell r="E467" t="str">
            <v>201</v>
          </cell>
          <cell r="F467" t="str">
            <v>N000</v>
          </cell>
          <cell r="G467" t="str">
            <v>212</v>
          </cell>
          <cell r="H467" t="str">
            <v>1103</v>
          </cell>
          <cell r="I467" t="str">
            <v>T06803</v>
          </cell>
          <cell r="J467" t="str">
            <v>26</v>
          </cell>
          <cell r="K467" t="str">
            <v>2</v>
          </cell>
          <cell r="L467">
            <v>4</v>
          </cell>
          <cell r="M467">
            <v>0</v>
          </cell>
          <cell r="N467">
            <v>2692.2</v>
          </cell>
          <cell r="O467" t="str">
            <v>M</v>
          </cell>
          <cell r="P467" t="str">
            <v>00000000</v>
          </cell>
          <cell r="Q467">
            <v>0</v>
          </cell>
          <cell r="R467">
            <v>388.87</v>
          </cell>
          <cell r="S467">
            <v>74.78</v>
          </cell>
          <cell r="T467">
            <v>343.26</v>
          </cell>
          <cell r="U467">
            <v>134.61000000000001</v>
          </cell>
          <cell r="V467">
            <v>48.46</v>
          </cell>
          <cell r="W467">
            <v>53.84</v>
          </cell>
          <cell r="X467">
            <v>23</v>
          </cell>
          <cell r="Y467">
            <v>0</v>
          </cell>
          <cell r="Z467">
            <v>68.64</v>
          </cell>
          <cell r="AA467">
            <v>77</v>
          </cell>
          <cell r="AB467">
            <v>96</v>
          </cell>
          <cell r="AC467">
            <v>80</v>
          </cell>
          <cell r="AD467">
            <v>13.49</v>
          </cell>
          <cell r="AE467">
            <v>0</v>
          </cell>
          <cell r="AF467">
            <v>0</v>
          </cell>
          <cell r="AG467">
            <v>0</v>
          </cell>
          <cell r="AH467">
            <v>0</v>
          </cell>
          <cell r="AI467">
            <v>0</v>
          </cell>
          <cell r="AJ467">
            <v>0</v>
          </cell>
          <cell r="AK467">
            <v>0</v>
          </cell>
          <cell r="AL467">
            <v>0</v>
          </cell>
          <cell r="AM467">
            <v>0</v>
          </cell>
          <cell r="AN467">
            <v>0</v>
          </cell>
          <cell r="AY467">
            <v>196519.2</v>
          </cell>
        </row>
        <row r="468">
          <cell r="A468">
            <v>2</v>
          </cell>
          <cell r="B468" t="str">
            <v>12</v>
          </cell>
          <cell r="C468" t="str">
            <v>000</v>
          </cell>
          <cell r="D468" t="str">
            <v>1</v>
          </cell>
          <cell r="E468" t="str">
            <v>201</v>
          </cell>
          <cell r="F468" t="str">
            <v>N000</v>
          </cell>
          <cell r="G468" t="str">
            <v>212</v>
          </cell>
          <cell r="H468" t="str">
            <v>1103</v>
          </cell>
          <cell r="I468" t="str">
            <v>T06807</v>
          </cell>
          <cell r="J468" t="str">
            <v>24</v>
          </cell>
          <cell r="K468" t="str">
            <v>2</v>
          </cell>
          <cell r="L468">
            <v>2</v>
          </cell>
          <cell r="M468">
            <v>0</v>
          </cell>
          <cell r="N468">
            <v>2479.75</v>
          </cell>
          <cell r="O468" t="str">
            <v>M</v>
          </cell>
          <cell r="P468" t="str">
            <v>00000000</v>
          </cell>
          <cell r="Q468">
            <v>0</v>
          </cell>
          <cell r="R468">
            <v>358.19</v>
          </cell>
          <cell r="S468">
            <v>68.88</v>
          </cell>
          <cell r="T468">
            <v>316.17</v>
          </cell>
          <cell r="U468">
            <v>123.99</v>
          </cell>
          <cell r="V468">
            <v>44.64</v>
          </cell>
          <cell r="W468">
            <v>49.59</v>
          </cell>
          <cell r="X468">
            <v>23</v>
          </cell>
          <cell r="Y468">
            <v>0</v>
          </cell>
          <cell r="Z468">
            <v>63.66</v>
          </cell>
          <cell r="AA468">
            <v>77</v>
          </cell>
          <cell r="AB468">
            <v>96</v>
          </cell>
          <cell r="AC468">
            <v>80</v>
          </cell>
          <cell r="AD468">
            <v>13.49</v>
          </cell>
          <cell r="AE468">
            <v>0</v>
          </cell>
          <cell r="AF468">
            <v>0</v>
          </cell>
          <cell r="AG468">
            <v>0</v>
          </cell>
          <cell r="AH468">
            <v>0</v>
          </cell>
          <cell r="AI468">
            <v>0</v>
          </cell>
          <cell r="AJ468">
            <v>0</v>
          </cell>
          <cell r="AK468">
            <v>0</v>
          </cell>
          <cell r="AL468">
            <v>0</v>
          </cell>
          <cell r="AM468">
            <v>0</v>
          </cell>
          <cell r="AN468">
            <v>0</v>
          </cell>
          <cell r="AY468">
            <v>91064.639999999999</v>
          </cell>
        </row>
        <row r="469">
          <cell r="A469">
            <v>2</v>
          </cell>
          <cell r="B469" t="str">
            <v>12</v>
          </cell>
          <cell r="C469" t="str">
            <v>000</v>
          </cell>
          <cell r="D469" t="str">
            <v>1</v>
          </cell>
          <cell r="E469" t="str">
            <v>201</v>
          </cell>
          <cell r="F469" t="str">
            <v>N000</v>
          </cell>
          <cell r="G469" t="str">
            <v>212</v>
          </cell>
          <cell r="H469" t="str">
            <v>1103</v>
          </cell>
          <cell r="I469" t="str">
            <v>T09803</v>
          </cell>
          <cell r="J469" t="str">
            <v>23</v>
          </cell>
          <cell r="K469" t="str">
            <v>2</v>
          </cell>
          <cell r="L469">
            <v>5</v>
          </cell>
          <cell r="M469">
            <v>0</v>
          </cell>
          <cell r="N469">
            <v>2451.25</v>
          </cell>
          <cell r="O469" t="str">
            <v>M</v>
          </cell>
          <cell r="P469" t="str">
            <v>00000000</v>
          </cell>
          <cell r="Q469">
            <v>0</v>
          </cell>
          <cell r="R469">
            <v>354.07</v>
          </cell>
          <cell r="S469">
            <v>68.09</v>
          </cell>
          <cell r="T469">
            <v>312.52999999999997</v>
          </cell>
          <cell r="U469">
            <v>122.56</v>
          </cell>
          <cell r="V469">
            <v>44.12</v>
          </cell>
          <cell r="W469">
            <v>49.02</v>
          </cell>
          <cell r="X469">
            <v>0</v>
          </cell>
          <cell r="Y469">
            <v>0</v>
          </cell>
          <cell r="Z469">
            <v>62.57</v>
          </cell>
          <cell r="AA469">
            <v>77</v>
          </cell>
          <cell r="AB469">
            <v>96</v>
          </cell>
          <cell r="AC469">
            <v>80</v>
          </cell>
          <cell r="AD469">
            <v>13.49</v>
          </cell>
          <cell r="AE469">
            <v>2.04</v>
          </cell>
          <cell r="AF469">
            <v>0</v>
          </cell>
          <cell r="AG469">
            <v>0</v>
          </cell>
          <cell r="AH469">
            <v>0</v>
          </cell>
          <cell r="AI469">
            <v>0</v>
          </cell>
          <cell r="AJ469">
            <v>0</v>
          </cell>
          <cell r="AK469">
            <v>0</v>
          </cell>
          <cell r="AL469">
            <v>0</v>
          </cell>
          <cell r="AM469">
            <v>0</v>
          </cell>
          <cell r="AN469">
            <v>0</v>
          </cell>
          <cell r="AY469">
            <v>223964.4</v>
          </cell>
        </row>
        <row r="470">
          <cell r="A470">
            <v>2</v>
          </cell>
          <cell r="B470" t="str">
            <v>12</v>
          </cell>
          <cell r="C470" t="str">
            <v>000</v>
          </cell>
          <cell r="D470" t="str">
            <v>1</v>
          </cell>
          <cell r="E470" t="str">
            <v>201</v>
          </cell>
          <cell r="F470" t="str">
            <v>N000</v>
          </cell>
          <cell r="G470" t="str">
            <v>212</v>
          </cell>
          <cell r="H470" t="str">
            <v>1103</v>
          </cell>
          <cell r="I470" t="str">
            <v>CF01059</v>
          </cell>
          <cell r="J470" t="str">
            <v>28</v>
          </cell>
          <cell r="K470" t="str">
            <v>1</v>
          </cell>
          <cell r="L470">
            <v>4</v>
          </cell>
          <cell r="M470">
            <v>0</v>
          </cell>
          <cell r="N470">
            <v>3631.8</v>
          </cell>
          <cell r="O470" t="str">
            <v>M</v>
          </cell>
          <cell r="P470" t="str">
            <v>00000000</v>
          </cell>
          <cell r="Q470">
            <v>8731.1</v>
          </cell>
          <cell r="R470">
            <v>524.59</v>
          </cell>
          <cell r="S470">
            <v>100.88</v>
          </cell>
          <cell r="T470">
            <v>463.05</v>
          </cell>
          <cell r="U470">
            <v>181.59</v>
          </cell>
          <cell r="V470">
            <v>222.53</v>
          </cell>
          <cell r="W470">
            <v>72.64</v>
          </cell>
          <cell r="X470">
            <v>13.75</v>
          </cell>
          <cell r="Y470">
            <v>618.15</v>
          </cell>
          <cell r="Z470">
            <v>261.58</v>
          </cell>
          <cell r="AA470">
            <v>77</v>
          </cell>
          <cell r="AB470">
            <v>0</v>
          </cell>
          <cell r="AC470">
            <v>0</v>
          </cell>
          <cell r="AD470">
            <v>13.49</v>
          </cell>
          <cell r="AE470">
            <v>0</v>
          </cell>
          <cell r="AF470">
            <v>0</v>
          </cell>
          <cell r="AG470">
            <v>0</v>
          </cell>
          <cell r="AH470">
            <v>0</v>
          </cell>
          <cell r="AI470">
            <v>0</v>
          </cell>
          <cell r="AJ470">
            <v>0</v>
          </cell>
          <cell r="AK470">
            <v>0</v>
          </cell>
          <cell r="AL470">
            <v>0</v>
          </cell>
          <cell r="AM470">
            <v>0</v>
          </cell>
          <cell r="AN470">
            <v>0</v>
          </cell>
          <cell r="AY470">
            <v>715783.2</v>
          </cell>
        </row>
        <row r="471">
          <cell r="A471">
            <v>2</v>
          </cell>
          <cell r="B471" t="str">
            <v>12</v>
          </cell>
          <cell r="C471" t="str">
            <v>000</v>
          </cell>
          <cell r="D471" t="str">
            <v>1</v>
          </cell>
          <cell r="E471" t="str">
            <v>201</v>
          </cell>
          <cell r="F471" t="str">
            <v>N000</v>
          </cell>
          <cell r="G471" t="str">
            <v>212</v>
          </cell>
          <cell r="H471" t="str">
            <v>1103</v>
          </cell>
          <cell r="I471" t="str">
            <v>CF03809</v>
          </cell>
          <cell r="J471" t="str">
            <v>25</v>
          </cell>
          <cell r="K471" t="str">
            <v>2</v>
          </cell>
          <cell r="L471">
            <v>3</v>
          </cell>
          <cell r="M471">
            <v>0</v>
          </cell>
          <cell r="N471">
            <v>2572.4</v>
          </cell>
          <cell r="O471" t="str">
            <v>M</v>
          </cell>
          <cell r="P471" t="str">
            <v>00000000</v>
          </cell>
          <cell r="Q471">
            <v>0</v>
          </cell>
          <cell r="R471">
            <v>371.57</v>
          </cell>
          <cell r="S471">
            <v>71.459999999999994</v>
          </cell>
          <cell r="T471">
            <v>327.98</v>
          </cell>
          <cell r="U471">
            <v>128.62</v>
          </cell>
          <cell r="V471">
            <v>46.3</v>
          </cell>
          <cell r="W471">
            <v>51.45</v>
          </cell>
          <cell r="X471">
            <v>0</v>
          </cell>
          <cell r="Y471">
            <v>0</v>
          </cell>
          <cell r="Z471">
            <v>65.37</v>
          </cell>
          <cell r="AA471">
            <v>77</v>
          </cell>
          <cell r="AB471">
            <v>96</v>
          </cell>
          <cell r="AC471">
            <v>80</v>
          </cell>
          <cell r="AD471">
            <v>13.49</v>
          </cell>
          <cell r="AE471">
            <v>0</v>
          </cell>
          <cell r="AF471">
            <v>0</v>
          </cell>
          <cell r="AG471">
            <v>0</v>
          </cell>
          <cell r="AH471">
            <v>0</v>
          </cell>
          <cell r="AI471">
            <v>0</v>
          </cell>
          <cell r="AJ471">
            <v>0</v>
          </cell>
          <cell r="AK471">
            <v>0</v>
          </cell>
          <cell r="AL471">
            <v>0</v>
          </cell>
          <cell r="AM471">
            <v>0</v>
          </cell>
          <cell r="AN471">
            <v>0</v>
          </cell>
          <cell r="AY471">
            <v>140459.04</v>
          </cell>
        </row>
        <row r="472">
          <cell r="A472">
            <v>2</v>
          </cell>
          <cell r="B472" t="str">
            <v>12</v>
          </cell>
          <cell r="C472" t="str">
            <v>000</v>
          </cell>
          <cell r="D472" t="str">
            <v>1</v>
          </cell>
          <cell r="E472" t="str">
            <v>201</v>
          </cell>
          <cell r="F472" t="str">
            <v>N000</v>
          </cell>
          <cell r="G472" t="str">
            <v>212</v>
          </cell>
          <cell r="H472" t="str">
            <v>1103</v>
          </cell>
          <cell r="I472" t="str">
            <v>CF03820</v>
          </cell>
          <cell r="J472" t="str">
            <v>27Z</v>
          </cell>
          <cell r="K472" t="str">
            <v>2</v>
          </cell>
          <cell r="L472">
            <v>3</v>
          </cell>
          <cell r="M472">
            <v>0</v>
          </cell>
          <cell r="N472">
            <v>2900.25</v>
          </cell>
          <cell r="O472" t="str">
            <v>M</v>
          </cell>
          <cell r="P472" t="str">
            <v>00000000</v>
          </cell>
          <cell r="Q472">
            <v>205.15</v>
          </cell>
          <cell r="R472">
            <v>418.93</v>
          </cell>
          <cell r="S472">
            <v>80.56</v>
          </cell>
          <cell r="T472">
            <v>369.78</v>
          </cell>
          <cell r="U472">
            <v>145.01</v>
          </cell>
          <cell r="V472">
            <v>55.89</v>
          </cell>
          <cell r="W472">
            <v>58.01</v>
          </cell>
          <cell r="X472">
            <v>0</v>
          </cell>
          <cell r="Y472">
            <v>0</v>
          </cell>
          <cell r="Z472">
            <v>77.16</v>
          </cell>
          <cell r="AA472">
            <v>77</v>
          </cell>
          <cell r="AB472">
            <v>96</v>
          </cell>
          <cell r="AC472">
            <v>80</v>
          </cell>
          <cell r="AD472">
            <v>13.49</v>
          </cell>
          <cell r="AE472">
            <v>0</v>
          </cell>
          <cell r="AF472">
            <v>0</v>
          </cell>
          <cell r="AG472">
            <v>0</v>
          </cell>
          <cell r="AH472">
            <v>0</v>
          </cell>
          <cell r="AI472">
            <v>0</v>
          </cell>
          <cell r="AJ472">
            <v>0</v>
          </cell>
          <cell r="AK472">
            <v>0</v>
          </cell>
          <cell r="AL472">
            <v>0</v>
          </cell>
          <cell r="AM472">
            <v>0</v>
          </cell>
          <cell r="AN472">
            <v>0</v>
          </cell>
          <cell r="AY472">
            <v>164780.28</v>
          </cell>
        </row>
        <row r="473">
          <cell r="A473">
            <v>2</v>
          </cell>
          <cell r="B473" t="str">
            <v>12</v>
          </cell>
          <cell r="C473" t="str">
            <v>000</v>
          </cell>
          <cell r="D473" t="str">
            <v>1</v>
          </cell>
          <cell r="E473" t="str">
            <v>201</v>
          </cell>
          <cell r="F473" t="str">
            <v>N000</v>
          </cell>
          <cell r="G473" t="str">
            <v>212</v>
          </cell>
          <cell r="H473" t="str">
            <v>1103</v>
          </cell>
          <cell r="I473" t="str">
            <v>CF04806</v>
          </cell>
          <cell r="J473" t="str">
            <v>26</v>
          </cell>
          <cell r="K473" t="str">
            <v>2</v>
          </cell>
          <cell r="L473">
            <v>6</v>
          </cell>
          <cell r="M473">
            <v>0</v>
          </cell>
          <cell r="N473">
            <v>2692.2</v>
          </cell>
          <cell r="O473" t="str">
            <v>M</v>
          </cell>
          <cell r="P473" t="str">
            <v>00000000</v>
          </cell>
          <cell r="Q473">
            <v>0</v>
          </cell>
          <cell r="R473">
            <v>388.87</v>
          </cell>
          <cell r="S473">
            <v>74.78</v>
          </cell>
          <cell r="T473">
            <v>343.26</v>
          </cell>
          <cell r="U473">
            <v>134.61000000000001</v>
          </cell>
          <cell r="V473">
            <v>48.46</v>
          </cell>
          <cell r="W473">
            <v>53.84</v>
          </cell>
          <cell r="X473">
            <v>45.5</v>
          </cell>
          <cell r="Y473">
            <v>0</v>
          </cell>
          <cell r="Z473">
            <v>69.09</v>
          </cell>
          <cell r="AA473">
            <v>77</v>
          </cell>
          <cell r="AB473">
            <v>96</v>
          </cell>
          <cell r="AC473">
            <v>80</v>
          </cell>
          <cell r="AD473">
            <v>13.49</v>
          </cell>
          <cell r="AE473">
            <v>0</v>
          </cell>
          <cell r="AF473">
            <v>0</v>
          </cell>
          <cell r="AG473">
            <v>0</v>
          </cell>
          <cell r="AH473">
            <v>0</v>
          </cell>
          <cell r="AI473">
            <v>0</v>
          </cell>
          <cell r="AJ473">
            <v>0</v>
          </cell>
          <cell r="AK473">
            <v>0</v>
          </cell>
          <cell r="AL473">
            <v>0</v>
          </cell>
          <cell r="AM473">
            <v>0</v>
          </cell>
          <cell r="AN473">
            <v>0</v>
          </cell>
          <cell r="AY473">
            <v>296431.2</v>
          </cell>
        </row>
        <row r="474">
          <cell r="A474">
            <v>2</v>
          </cell>
          <cell r="B474" t="str">
            <v>12</v>
          </cell>
          <cell r="C474" t="str">
            <v>000</v>
          </cell>
          <cell r="D474" t="str">
            <v>1</v>
          </cell>
          <cell r="E474" t="str">
            <v>201</v>
          </cell>
          <cell r="F474" t="str">
            <v>N000</v>
          </cell>
          <cell r="G474" t="str">
            <v>212</v>
          </cell>
          <cell r="H474" t="str">
            <v>1103</v>
          </cell>
          <cell r="I474" t="str">
            <v>CF04807</v>
          </cell>
          <cell r="J474" t="str">
            <v>27Z</v>
          </cell>
          <cell r="K474" t="str">
            <v>2</v>
          </cell>
          <cell r="L474">
            <v>5</v>
          </cell>
          <cell r="M474">
            <v>0</v>
          </cell>
          <cell r="N474">
            <v>2900.25</v>
          </cell>
          <cell r="O474" t="str">
            <v>M</v>
          </cell>
          <cell r="P474" t="str">
            <v>00000000</v>
          </cell>
          <cell r="Q474">
            <v>205.15</v>
          </cell>
          <cell r="R474">
            <v>418.93</v>
          </cell>
          <cell r="S474">
            <v>80.56</v>
          </cell>
          <cell r="T474">
            <v>369.78</v>
          </cell>
          <cell r="U474">
            <v>145.01</v>
          </cell>
          <cell r="V474">
            <v>55.89</v>
          </cell>
          <cell r="W474">
            <v>58.01</v>
          </cell>
          <cell r="X474">
            <v>16.399999999999999</v>
          </cell>
          <cell r="Y474">
            <v>0</v>
          </cell>
          <cell r="Z474">
            <v>77.489999999999995</v>
          </cell>
          <cell r="AA474">
            <v>77</v>
          </cell>
          <cell r="AB474">
            <v>96</v>
          </cell>
          <cell r="AC474">
            <v>80</v>
          </cell>
          <cell r="AD474">
            <v>13.49</v>
          </cell>
          <cell r="AE474">
            <v>0</v>
          </cell>
          <cell r="AF474">
            <v>0</v>
          </cell>
          <cell r="AG474">
            <v>0</v>
          </cell>
          <cell r="AH474">
            <v>0</v>
          </cell>
          <cell r="AI474">
            <v>0</v>
          </cell>
          <cell r="AJ474">
            <v>0</v>
          </cell>
          <cell r="AK474">
            <v>0</v>
          </cell>
          <cell r="AL474">
            <v>0</v>
          </cell>
          <cell r="AM474">
            <v>0</v>
          </cell>
          <cell r="AN474">
            <v>0</v>
          </cell>
          <cell r="AY474">
            <v>275637.59999999998</v>
          </cell>
        </row>
        <row r="475">
          <cell r="A475">
            <v>2</v>
          </cell>
          <cell r="B475" t="str">
            <v>12</v>
          </cell>
          <cell r="C475" t="str">
            <v>000</v>
          </cell>
          <cell r="D475" t="str">
            <v>1</v>
          </cell>
          <cell r="E475" t="str">
            <v>201</v>
          </cell>
          <cell r="F475" t="str">
            <v>N000</v>
          </cell>
          <cell r="G475" t="str">
            <v>212</v>
          </cell>
          <cell r="H475" t="str">
            <v>1103</v>
          </cell>
          <cell r="I475" t="str">
            <v>CF04808</v>
          </cell>
          <cell r="J475" t="str">
            <v>27ZA</v>
          </cell>
          <cell r="K475" t="str">
            <v>2</v>
          </cell>
          <cell r="L475">
            <v>11</v>
          </cell>
          <cell r="M475">
            <v>0</v>
          </cell>
          <cell r="N475">
            <v>2982.9</v>
          </cell>
          <cell r="O475" t="str">
            <v>M</v>
          </cell>
          <cell r="P475" t="str">
            <v>00000000</v>
          </cell>
          <cell r="Q475">
            <v>579.4</v>
          </cell>
          <cell r="R475">
            <v>430.86</v>
          </cell>
          <cell r="S475">
            <v>82.86</v>
          </cell>
          <cell r="T475">
            <v>380.32</v>
          </cell>
          <cell r="U475">
            <v>149.15</v>
          </cell>
          <cell r="V475">
            <v>64.12</v>
          </cell>
          <cell r="W475">
            <v>59.66</v>
          </cell>
          <cell r="X475">
            <v>5</v>
          </cell>
          <cell r="Y475">
            <v>0</v>
          </cell>
          <cell r="Z475">
            <v>86.68</v>
          </cell>
          <cell r="AA475">
            <v>77</v>
          </cell>
          <cell r="AB475">
            <v>96</v>
          </cell>
          <cell r="AC475">
            <v>80</v>
          </cell>
          <cell r="AD475">
            <v>13.49</v>
          </cell>
          <cell r="AE475">
            <v>0</v>
          </cell>
          <cell r="AF475">
            <v>0</v>
          </cell>
          <cell r="AG475">
            <v>0</v>
          </cell>
          <cell r="AH475">
            <v>0</v>
          </cell>
          <cell r="AI475">
            <v>0</v>
          </cell>
          <cell r="AJ475">
            <v>0</v>
          </cell>
          <cell r="AK475">
            <v>0</v>
          </cell>
          <cell r="AL475">
            <v>0</v>
          </cell>
          <cell r="AM475">
            <v>0</v>
          </cell>
          <cell r="AN475">
            <v>0</v>
          </cell>
          <cell r="AY475">
            <v>671542.08</v>
          </cell>
        </row>
        <row r="476">
          <cell r="A476">
            <v>2</v>
          </cell>
          <cell r="B476" t="str">
            <v>12</v>
          </cell>
          <cell r="C476" t="str">
            <v>000</v>
          </cell>
          <cell r="D476" t="str">
            <v>1</v>
          </cell>
          <cell r="E476" t="str">
            <v>201</v>
          </cell>
          <cell r="F476" t="str">
            <v>N000</v>
          </cell>
          <cell r="G476" t="str">
            <v>212</v>
          </cell>
          <cell r="H476" t="str">
            <v>1103</v>
          </cell>
          <cell r="I476" t="str">
            <v>CF12805</v>
          </cell>
          <cell r="J476" t="str">
            <v>27Z</v>
          </cell>
          <cell r="K476" t="str">
            <v>2</v>
          </cell>
          <cell r="L476">
            <v>4</v>
          </cell>
          <cell r="M476">
            <v>0</v>
          </cell>
          <cell r="N476">
            <v>2900.25</v>
          </cell>
          <cell r="O476" t="str">
            <v>M</v>
          </cell>
          <cell r="P476" t="str">
            <v>00000000</v>
          </cell>
          <cell r="Q476">
            <v>205.15</v>
          </cell>
          <cell r="R476">
            <v>418.93</v>
          </cell>
          <cell r="S476">
            <v>80.56</v>
          </cell>
          <cell r="T476">
            <v>369.78</v>
          </cell>
          <cell r="U476">
            <v>145.01</v>
          </cell>
          <cell r="V476">
            <v>55.89</v>
          </cell>
          <cell r="W476">
            <v>58.01</v>
          </cell>
          <cell r="X476">
            <v>0</v>
          </cell>
          <cell r="Y476">
            <v>0</v>
          </cell>
          <cell r="Z476">
            <v>77.209999999999994</v>
          </cell>
          <cell r="AA476">
            <v>77</v>
          </cell>
          <cell r="AB476">
            <v>96</v>
          </cell>
          <cell r="AC476">
            <v>80</v>
          </cell>
          <cell r="AD476">
            <v>13.49</v>
          </cell>
          <cell r="AE476">
            <v>2.42</v>
          </cell>
          <cell r="AF476">
            <v>0</v>
          </cell>
          <cell r="AG476">
            <v>0</v>
          </cell>
          <cell r="AH476">
            <v>0</v>
          </cell>
          <cell r="AI476">
            <v>0</v>
          </cell>
          <cell r="AJ476">
            <v>0</v>
          </cell>
          <cell r="AK476">
            <v>0</v>
          </cell>
          <cell r="AL476">
            <v>0</v>
          </cell>
          <cell r="AM476">
            <v>0</v>
          </cell>
          <cell r="AN476">
            <v>0</v>
          </cell>
          <cell r="AY476">
            <v>219825.6</v>
          </cell>
        </row>
        <row r="477">
          <cell r="A477">
            <v>2</v>
          </cell>
          <cell r="B477" t="str">
            <v>12</v>
          </cell>
          <cell r="C477" t="str">
            <v>000</v>
          </cell>
          <cell r="D477" t="str">
            <v>1</v>
          </cell>
          <cell r="E477" t="str">
            <v>201</v>
          </cell>
          <cell r="F477" t="str">
            <v>N000</v>
          </cell>
          <cell r="G477" t="str">
            <v>212</v>
          </cell>
          <cell r="H477" t="str">
            <v>1103</v>
          </cell>
          <cell r="I477" t="str">
            <v>CF21858</v>
          </cell>
          <cell r="J477" t="str">
            <v>27ZA</v>
          </cell>
          <cell r="K477" t="str">
            <v>2</v>
          </cell>
          <cell r="L477">
            <v>1</v>
          </cell>
          <cell r="M477">
            <v>0</v>
          </cell>
          <cell r="N477">
            <v>2982.9</v>
          </cell>
          <cell r="O477" t="str">
            <v>M</v>
          </cell>
          <cell r="P477" t="str">
            <v>00000000</v>
          </cell>
          <cell r="Q477">
            <v>579.4</v>
          </cell>
          <cell r="R477">
            <v>430.86</v>
          </cell>
          <cell r="S477">
            <v>82.86</v>
          </cell>
          <cell r="T477">
            <v>380.32</v>
          </cell>
          <cell r="U477">
            <v>149.15</v>
          </cell>
          <cell r="V477">
            <v>64.12</v>
          </cell>
          <cell r="W477">
            <v>59.66</v>
          </cell>
          <cell r="X477">
            <v>0</v>
          </cell>
          <cell r="Y477">
            <v>0</v>
          </cell>
          <cell r="Z477">
            <v>86.58</v>
          </cell>
          <cell r="AA477">
            <v>77</v>
          </cell>
          <cell r="AB477">
            <v>96</v>
          </cell>
          <cell r="AC477">
            <v>80</v>
          </cell>
          <cell r="AD477">
            <v>13.49</v>
          </cell>
          <cell r="AE477">
            <v>0</v>
          </cell>
          <cell r="AF477">
            <v>0</v>
          </cell>
          <cell r="AG477">
            <v>0</v>
          </cell>
          <cell r="AH477">
            <v>0</v>
          </cell>
          <cell r="AI477">
            <v>0</v>
          </cell>
          <cell r="AJ477">
            <v>0</v>
          </cell>
          <cell r="AK477">
            <v>0</v>
          </cell>
          <cell r="AL477">
            <v>0</v>
          </cell>
          <cell r="AM477">
            <v>0</v>
          </cell>
          <cell r="AN477">
            <v>0</v>
          </cell>
          <cell r="AY477">
            <v>60988.08</v>
          </cell>
        </row>
        <row r="478">
          <cell r="A478">
            <v>2</v>
          </cell>
          <cell r="B478" t="str">
            <v>12</v>
          </cell>
          <cell r="C478" t="str">
            <v>000</v>
          </cell>
          <cell r="D478" t="str">
            <v>1</v>
          </cell>
          <cell r="E478" t="str">
            <v>201</v>
          </cell>
          <cell r="F478" t="str">
            <v>N000</v>
          </cell>
          <cell r="G478" t="str">
            <v>212</v>
          </cell>
          <cell r="H478" t="str">
            <v>1103</v>
          </cell>
          <cell r="I478" t="str">
            <v>CF21859</v>
          </cell>
          <cell r="J478" t="str">
            <v>27ZB</v>
          </cell>
          <cell r="K478" t="str">
            <v>2</v>
          </cell>
          <cell r="L478">
            <v>4</v>
          </cell>
          <cell r="M478">
            <v>0</v>
          </cell>
          <cell r="N478">
            <v>3008.65</v>
          </cell>
          <cell r="O478" t="str">
            <v>M</v>
          </cell>
          <cell r="P478" t="str">
            <v>00000000</v>
          </cell>
          <cell r="Q478">
            <v>857</v>
          </cell>
          <cell r="R478">
            <v>434.58</v>
          </cell>
          <cell r="S478">
            <v>83.57</v>
          </cell>
          <cell r="T478">
            <v>383.6</v>
          </cell>
          <cell r="U478">
            <v>150.43</v>
          </cell>
          <cell r="V478">
            <v>69.59</v>
          </cell>
          <cell r="W478">
            <v>60.17</v>
          </cell>
          <cell r="X478">
            <v>32</v>
          </cell>
          <cell r="Y478">
            <v>0</v>
          </cell>
          <cell r="Z478">
            <v>93.38</v>
          </cell>
          <cell r="AA478">
            <v>77</v>
          </cell>
          <cell r="AB478">
            <v>96</v>
          </cell>
          <cell r="AC478">
            <v>80</v>
          </cell>
          <cell r="AD478">
            <v>13.49</v>
          </cell>
          <cell r="AE478">
            <v>0</v>
          </cell>
          <cell r="AF478">
            <v>0</v>
          </cell>
          <cell r="AG478">
            <v>0</v>
          </cell>
          <cell r="AH478">
            <v>0</v>
          </cell>
          <cell r="AI478">
            <v>0</v>
          </cell>
          <cell r="AJ478">
            <v>0</v>
          </cell>
          <cell r="AK478">
            <v>0</v>
          </cell>
          <cell r="AL478">
            <v>0</v>
          </cell>
          <cell r="AM478">
            <v>0</v>
          </cell>
          <cell r="AN478">
            <v>0</v>
          </cell>
          <cell r="AY478">
            <v>261094.08</v>
          </cell>
        </row>
        <row r="479">
          <cell r="A479">
            <v>2</v>
          </cell>
          <cell r="B479" t="str">
            <v>12</v>
          </cell>
          <cell r="C479" t="str">
            <v>000</v>
          </cell>
          <cell r="D479" t="str">
            <v>1</v>
          </cell>
          <cell r="E479" t="str">
            <v>201</v>
          </cell>
          <cell r="F479" t="str">
            <v>N000</v>
          </cell>
          <cell r="G479" t="str">
            <v>212</v>
          </cell>
          <cell r="H479" t="str">
            <v>1103</v>
          </cell>
          <cell r="I479" t="str">
            <v>CF21864</v>
          </cell>
          <cell r="J479" t="str">
            <v>27C</v>
          </cell>
          <cell r="K479" t="str">
            <v>1</v>
          </cell>
          <cell r="L479">
            <v>5</v>
          </cell>
          <cell r="M479">
            <v>0</v>
          </cell>
          <cell r="N479">
            <v>3268.2</v>
          </cell>
          <cell r="O479" t="str">
            <v>M</v>
          </cell>
          <cell r="P479" t="str">
            <v>00000000</v>
          </cell>
          <cell r="Q479">
            <v>4783.05</v>
          </cell>
          <cell r="R479">
            <v>472.07</v>
          </cell>
          <cell r="S479">
            <v>90.78</v>
          </cell>
          <cell r="T479">
            <v>416.7</v>
          </cell>
          <cell r="U479">
            <v>163.41</v>
          </cell>
          <cell r="V479">
            <v>144.91999999999999</v>
          </cell>
          <cell r="W479">
            <v>65.36</v>
          </cell>
          <cell r="X479">
            <v>27.2</v>
          </cell>
          <cell r="Y479">
            <v>0</v>
          </cell>
          <cell r="Z479">
            <v>174.37</v>
          </cell>
          <cell r="AA479">
            <v>77</v>
          </cell>
          <cell r="AB479">
            <v>0</v>
          </cell>
          <cell r="AC479">
            <v>0</v>
          </cell>
          <cell r="AD479">
            <v>13.49</v>
          </cell>
          <cell r="AE479">
            <v>0</v>
          </cell>
          <cell r="AF479">
            <v>0</v>
          </cell>
          <cell r="AG479">
            <v>0</v>
          </cell>
          <cell r="AH479">
            <v>0</v>
          </cell>
          <cell r="AI479">
            <v>0</v>
          </cell>
          <cell r="AJ479">
            <v>0</v>
          </cell>
          <cell r="AK479">
            <v>0</v>
          </cell>
          <cell r="AL479">
            <v>0</v>
          </cell>
          <cell r="AM479">
            <v>0</v>
          </cell>
          <cell r="AN479">
            <v>0</v>
          </cell>
          <cell r="AY479">
            <v>581793</v>
          </cell>
        </row>
        <row r="480">
          <cell r="A480">
            <v>2</v>
          </cell>
          <cell r="B480" t="str">
            <v>12</v>
          </cell>
          <cell r="C480" t="str">
            <v>000</v>
          </cell>
          <cell r="D480" t="str">
            <v>1</v>
          </cell>
          <cell r="E480" t="str">
            <v>201</v>
          </cell>
          <cell r="F480" t="str">
            <v>N000</v>
          </cell>
          <cell r="G480" t="str">
            <v>212</v>
          </cell>
          <cell r="H480" t="str">
            <v>1103</v>
          </cell>
          <cell r="I480" t="str">
            <v>CF21865</v>
          </cell>
          <cell r="J480" t="str">
            <v>27B</v>
          </cell>
          <cell r="K480" t="str">
            <v>1</v>
          </cell>
          <cell r="L480">
            <v>3</v>
          </cell>
          <cell r="M480">
            <v>0</v>
          </cell>
          <cell r="N480">
            <v>3222.2</v>
          </cell>
          <cell r="O480" t="str">
            <v>M</v>
          </cell>
          <cell r="P480" t="str">
            <v>00000000</v>
          </cell>
          <cell r="Q480">
            <v>3558.85</v>
          </cell>
          <cell r="R480">
            <v>465.43</v>
          </cell>
          <cell r="S480">
            <v>89.51</v>
          </cell>
          <cell r="T480">
            <v>410.83</v>
          </cell>
          <cell r="U480">
            <v>161.11000000000001</v>
          </cell>
          <cell r="V480">
            <v>122.06</v>
          </cell>
          <cell r="W480">
            <v>64.44</v>
          </cell>
          <cell r="X480">
            <v>36.67</v>
          </cell>
          <cell r="Y480">
            <v>0</v>
          </cell>
          <cell r="Z480">
            <v>148.99</v>
          </cell>
          <cell r="AA480">
            <v>77</v>
          </cell>
          <cell r="AB480">
            <v>0</v>
          </cell>
          <cell r="AC480">
            <v>0</v>
          </cell>
          <cell r="AD480">
            <v>13.49</v>
          </cell>
          <cell r="AE480">
            <v>0</v>
          </cell>
          <cell r="AF480">
            <v>0</v>
          </cell>
          <cell r="AG480">
            <v>0</v>
          </cell>
          <cell r="AH480">
            <v>0</v>
          </cell>
          <cell r="AI480">
            <v>0</v>
          </cell>
          <cell r="AJ480">
            <v>0</v>
          </cell>
          <cell r="AK480">
            <v>0</v>
          </cell>
          <cell r="AL480">
            <v>0</v>
          </cell>
          <cell r="AM480">
            <v>0</v>
          </cell>
          <cell r="AN480">
            <v>0</v>
          </cell>
          <cell r="AY480">
            <v>301340.88</v>
          </cell>
        </row>
        <row r="481">
          <cell r="A481">
            <v>2</v>
          </cell>
          <cell r="B481" t="str">
            <v>12</v>
          </cell>
          <cell r="C481" t="str">
            <v>000</v>
          </cell>
          <cell r="D481" t="str">
            <v>1</v>
          </cell>
          <cell r="E481" t="str">
            <v>201</v>
          </cell>
          <cell r="F481" t="str">
            <v>N000</v>
          </cell>
          <cell r="G481" t="str">
            <v>212</v>
          </cell>
          <cell r="H481" t="str">
            <v>1103</v>
          </cell>
          <cell r="I481" t="str">
            <v>CF21866</v>
          </cell>
          <cell r="J481" t="str">
            <v>27A</v>
          </cell>
          <cell r="K481" t="str">
            <v>1</v>
          </cell>
          <cell r="L481">
            <v>1</v>
          </cell>
          <cell r="M481">
            <v>0</v>
          </cell>
          <cell r="N481">
            <v>3185.4</v>
          </cell>
          <cell r="O481" t="str">
            <v>M</v>
          </cell>
          <cell r="P481" t="str">
            <v>00000000</v>
          </cell>
          <cell r="Q481">
            <v>2791.7</v>
          </cell>
          <cell r="R481">
            <v>460.11</v>
          </cell>
          <cell r="S481">
            <v>88.48</v>
          </cell>
          <cell r="T481">
            <v>406.14</v>
          </cell>
          <cell r="U481">
            <v>159.27000000000001</v>
          </cell>
          <cell r="V481">
            <v>107.59</v>
          </cell>
          <cell r="W481">
            <v>63.71</v>
          </cell>
          <cell r="X481">
            <v>46</v>
          </cell>
          <cell r="Y481">
            <v>0</v>
          </cell>
          <cell r="Z481">
            <v>132.97</v>
          </cell>
          <cell r="AA481">
            <v>77</v>
          </cell>
          <cell r="AB481">
            <v>0</v>
          </cell>
          <cell r="AC481">
            <v>0</v>
          </cell>
          <cell r="AD481">
            <v>13.49</v>
          </cell>
          <cell r="AE481">
            <v>0</v>
          </cell>
          <cell r="AF481">
            <v>0</v>
          </cell>
          <cell r="AG481">
            <v>0</v>
          </cell>
          <cell r="AH481">
            <v>0</v>
          </cell>
          <cell r="AI481">
            <v>0</v>
          </cell>
          <cell r="AJ481">
            <v>0</v>
          </cell>
          <cell r="AK481">
            <v>0</v>
          </cell>
          <cell r="AL481">
            <v>0</v>
          </cell>
          <cell r="AM481">
            <v>0</v>
          </cell>
          <cell r="AN481">
            <v>0</v>
          </cell>
          <cell r="AY481">
            <v>90382.32</v>
          </cell>
        </row>
        <row r="482">
          <cell r="A482">
            <v>2</v>
          </cell>
          <cell r="B482" t="str">
            <v>12</v>
          </cell>
          <cell r="C482" t="str">
            <v>000</v>
          </cell>
          <cell r="D482" t="str">
            <v>1</v>
          </cell>
          <cell r="E482" t="str">
            <v>201</v>
          </cell>
          <cell r="F482" t="str">
            <v>N000</v>
          </cell>
          <cell r="G482" t="str">
            <v>212</v>
          </cell>
          <cell r="H482" t="str">
            <v>1103</v>
          </cell>
          <cell r="I482" t="str">
            <v>CF21868</v>
          </cell>
          <cell r="J482" t="str">
            <v>27A</v>
          </cell>
          <cell r="K482" t="str">
            <v>1</v>
          </cell>
          <cell r="L482">
            <v>15</v>
          </cell>
          <cell r="M482">
            <v>0</v>
          </cell>
          <cell r="N482">
            <v>3185.4</v>
          </cell>
          <cell r="O482" t="str">
            <v>M</v>
          </cell>
          <cell r="P482" t="str">
            <v>00000000</v>
          </cell>
          <cell r="Q482">
            <v>2791.7</v>
          </cell>
          <cell r="R482">
            <v>460.11</v>
          </cell>
          <cell r="S482">
            <v>88.48</v>
          </cell>
          <cell r="T482">
            <v>406.14</v>
          </cell>
          <cell r="U482">
            <v>159.27000000000001</v>
          </cell>
          <cell r="V482">
            <v>107.59</v>
          </cell>
          <cell r="W482">
            <v>63.71</v>
          </cell>
          <cell r="X482">
            <v>0</v>
          </cell>
          <cell r="Y482">
            <v>0</v>
          </cell>
          <cell r="Z482">
            <v>132.11000000000001</v>
          </cell>
          <cell r="AA482">
            <v>77</v>
          </cell>
          <cell r="AB482">
            <v>0</v>
          </cell>
          <cell r="AC482">
            <v>0</v>
          </cell>
          <cell r="AD482">
            <v>13.49</v>
          </cell>
          <cell r="AE482">
            <v>2.65</v>
          </cell>
          <cell r="AF482">
            <v>0</v>
          </cell>
          <cell r="AG482">
            <v>0</v>
          </cell>
          <cell r="AH482">
            <v>0</v>
          </cell>
          <cell r="AI482">
            <v>0</v>
          </cell>
          <cell r="AJ482">
            <v>0</v>
          </cell>
          <cell r="AK482">
            <v>0</v>
          </cell>
          <cell r="AL482">
            <v>0</v>
          </cell>
          <cell r="AM482">
            <v>0</v>
          </cell>
          <cell r="AN482">
            <v>0</v>
          </cell>
          <cell r="AY482">
            <v>1347777</v>
          </cell>
        </row>
        <row r="483">
          <cell r="A483">
            <v>2</v>
          </cell>
          <cell r="B483" t="str">
            <v>12</v>
          </cell>
          <cell r="C483" t="str">
            <v>000</v>
          </cell>
          <cell r="D483" t="str">
            <v>1</v>
          </cell>
          <cell r="E483" t="str">
            <v>201</v>
          </cell>
          <cell r="F483" t="str">
            <v>N000</v>
          </cell>
          <cell r="G483" t="str">
            <v>212</v>
          </cell>
          <cell r="H483" t="str">
            <v>1103</v>
          </cell>
          <cell r="I483" t="str">
            <v>CF21905</v>
          </cell>
          <cell r="J483" t="str">
            <v>27H</v>
          </cell>
          <cell r="K483" t="str">
            <v>1</v>
          </cell>
          <cell r="L483">
            <v>1</v>
          </cell>
          <cell r="M483">
            <v>0</v>
          </cell>
          <cell r="N483">
            <v>4311.3999999999996</v>
          </cell>
          <cell r="O483" t="str">
            <v>M</v>
          </cell>
          <cell r="P483" t="str">
            <v>00000000</v>
          </cell>
          <cell r="Q483">
            <v>15441.65</v>
          </cell>
          <cell r="R483">
            <v>622.76</v>
          </cell>
          <cell r="S483">
            <v>119.76</v>
          </cell>
          <cell r="T483">
            <v>549.70000000000005</v>
          </cell>
          <cell r="U483">
            <v>215.57</v>
          </cell>
          <cell r="V483">
            <v>355.56</v>
          </cell>
          <cell r="W483">
            <v>86.23</v>
          </cell>
          <cell r="X483">
            <v>0</v>
          </cell>
          <cell r="Y483">
            <v>987.65</v>
          </cell>
          <cell r="Z483">
            <v>411.45</v>
          </cell>
          <cell r="AA483">
            <v>77</v>
          </cell>
          <cell r="AB483">
            <v>0</v>
          </cell>
          <cell r="AC483">
            <v>0</v>
          </cell>
          <cell r="AD483">
            <v>13.49</v>
          </cell>
          <cell r="AE483">
            <v>0</v>
          </cell>
          <cell r="AF483">
            <v>0</v>
          </cell>
          <cell r="AG483">
            <v>0</v>
          </cell>
          <cell r="AH483">
            <v>0</v>
          </cell>
          <cell r="AI483">
            <v>0</v>
          </cell>
          <cell r="AJ483">
            <v>0</v>
          </cell>
          <cell r="AK483">
            <v>0</v>
          </cell>
          <cell r="AL483">
            <v>0</v>
          </cell>
          <cell r="AM483">
            <v>0</v>
          </cell>
          <cell r="AN483">
            <v>0</v>
          </cell>
          <cell r="AY483">
            <v>278306.64</v>
          </cell>
        </row>
        <row r="484">
          <cell r="A484">
            <v>2</v>
          </cell>
          <cell r="B484" t="str">
            <v>12</v>
          </cell>
          <cell r="C484" t="str">
            <v>000</v>
          </cell>
          <cell r="D484" t="str">
            <v>1</v>
          </cell>
          <cell r="E484" t="str">
            <v>201</v>
          </cell>
          <cell r="F484" t="str">
            <v>N000</v>
          </cell>
          <cell r="G484" t="str">
            <v>212</v>
          </cell>
          <cell r="H484" t="str">
            <v>1103</v>
          </cell>
          <cell r="I484" t="str">
            <v>CF33834</v>
          </cell>
          <cell r="J484" t="str">
            <v>27</v>
          </cell>
          <cell r="K484" t="str">
            <v>2</v>
          </cell>
          <cell r="L484">
            <v>4</v>
          </cell>
          <cell r="M484">
            <v>0</v>
          </cell>
          <cell r="N484">
            <v>2817.8</v>
          </cell>
          <cell r="O484" t="str">
            <v>M</v>
          </cell>
          <cell r="P484" t="str">
            <v>00000000</v>
          </cell>
          <cell r="Q484">
            <v>0</v>
          </cell>
          <cell r="R484">
            <v>407.02</v>
          </cell>
          <cell r="S484">
            <v>78.27</v>
          </cell>
          <cell r="T484">
            <v>359.27</v>
          </cell>
          <cell r="U484">
            <v>140.88999999999999</v>
          </cell>
          <cell r="V484">
            <v>50.72</v>
          </cell>
          <cell r="W484">
            <v>56.36</v>
          </cell>
          <cell r="X484">
            <v>75</v>
          </cell>
          <cell r="Y484">
            <v>0</v>
          </cell>
          <cell r="Z484">
            <v>72.63</v>
          </cell>
          <cell r="AA484">
            <v>77</v>
          </cell>
          <cell r="AB484">
            <v>96</v>
          </cell>
          <cell r="AC484">
            <v>80</v>
          </cell>
          <cell r="AD484">
            <v>13.49</v>
          </cell>
          <cell r="AE484">
            <v>0.59</v>
          </cell>
          <cell r="AF484">
            <v>0</v>
          </cell>
          <cell r="AG484">
            <v>0</v>
          </cell>
          <cell r="AH484">
            <v>0</v>
          </cell>
          <cell r="AI484">
            <v>0</v>
          </cell>
          <cell r="AJ484">
            <v>0</v>
          </cell>
          <cell r="AK484">
            <v>0</v>
          </cell>
          <cell r="AL484">
            <v>0</v>
          </cell>
          <cell r="AM484">
            <v>0</v>
          </cell>
          <cell r="AN484">
            <v>0</v>
          </cell>
          <cell r="AY484">
            <v>207601.92000000001</v>
          </cell>
        </row>
        <row r="485">
          <cell r="A485">
            <v>2</v>
          </cell>
          <cell r="B485" t="str">
            <v>12</v>
          </cell>
          <cell r="C485" t="str">
            <v>000</v>
          </cell>
          <cell r="D485" t="str">
            <v>1</v>
          </cell>
          <cell r="E485" t="str">
            <v>201</v>
          </cell>
          <cell r="F485" t="str">
            <v>N000</v>
          </cell>
          <cell r="G485" t="str">
            <v>212</v>
          </cell>
          <cell r="H485" t="str">
            <v>1103</v>
          </cell>
          <cell r="I485" t="str">
            <v>CF33891</v>
          </cell>
          <cell r="J485" t="str">
            <v>22</v>
          </cell>
          <cell r="K485" t="str">
            <v>2</v>
          </cell>
          <cell r="L485">
            <v>1</v>
          </cell>
          <cell r="M485">
            <v>0</v>
          </cell>
          <cell r="N485">
            <v>2342.3000000000002</v>
          </cell>
          <cell r="O485" t="str">
            <v>M</v>
          </cell>
          <cell r="P485" t="str">
            <v>00000000</v>
          </cell>
          <cell r="Q485">
            <v>0</v>
          </cell>
          <cell r="R485">
            <v>338.33</v>
          </cell>
          <cell r="S485">
            <v>65.06</v>
          </cell>
          <cell r="T485">
            <v>298.64</v>
          </cell>
          <cell r="U485">
            <v>117.12</v>
          </cell>
          <cell r="V485">
            <v>42.16</v>
          </cell>
          <cell r="W485">
            <v>46.85</v>
          </cell>
          <cell r="X485">
            <v>0</v>
          </cell>
          <cell r="Y485">
            <v>0</v>
          </cell>
          <cell r="Z485">
            <v>59.97</v>
          </cell>
          <cell r="AA485">
            <v>77</v>
          </cell>
          <cell r="AB485">
            <v>96</v>
          </cell>
          <cell r="AC485">
            <v>80</v>
          </cell>
          <cell r="AD485">
            <v>13.49</v>
          </cell>
          <cell r="AE485">
            <v>0</v>
          </cell>
          <cell r="AF485">
            <v>0</v>
          </cell>
          <cell r="AG485">
            <v>0</v>
          </cell>
          <cell r="AH485">
            <v>0</v>
          </cell>
          <cell r="AI485">
            <v>0</v>
          </cell>
          <cell r="AJ485">
            <v>0</v>
          </cell>
          <cell r="AK485">
            <v>0</v>
          </cell>
          <cell r="AL485">
            <v>0</v>
          </cell>
          <cell r="AM485">
            <v>0</v>
          </cell>
          <cell r="AN485">
            <v>0</v>
          </cell>
          <cell r="AY485">
            <v>42923.040000000001</v>
          </cell>
        </row>
        <row r="486">
          <cell r="A486">
            <v>2</v>
          </cell>
          <cell r="B486" t="str">
            <v>12</v>
          </cell>
          <cell r="C486" t="str">
            <v>000</v>
          </cell>
          <cell r="D486" t="str">
            <v>1</v>
          </cell>
          <cell r="E486" t="str">
            <v>201</v>
          </cell>
          <cell r="F486" t="str">
            <v>N000</v>
          </cell>
          <cell r="G486" t="str">
            <v>212</v>
          </cell>
          <cell r="H486" t="str">
            <v>1103</v>
          </cell>
          <cell r="I486" t="str">
            <v>CF33892</v>
          </cell>
          <cell r="J486" t="str">
            <v>27ZA</v>
          </cell>
          <cell r="K486" t="str">
            <v>2</v>
          </cell>
          <cell r="L486">
            <v>39</v>
          </cell>
          <cell r="M486">
            <v>0</v>
          </cell>
          <cell r="N486">
            <v>2982.9</v>
          </cell>
          <cell r="O486" t="str">
            <v>M</v>
          </cell>
          <cell r="P486" t="str">
            <v>00000000</v>
          </cell>
          <cell r="Q486">
            <v>579.4</v>
          </cell>
          <cell r="R486">
            <v>430.86</v>
          </cell>
          <cell r="S486">
            <v>82.86</v>
          </cell>
          <cell r="T486">
            <v>380.32</v>
          </cell>
          <cell r="U486">
            <v>149.15</v>
          </cell>
          <cell r="V486">
            <v>64.12</v>
          </cell>
          <cell r="W486">
            <v>59.66</v>
          </cell>
          <cell r="X486">
            <v>50.82</v>
          </cell>
          <cell r="Y486">
            <v>0</v>
          </cell>
          <cell r="Z486">
            <v>87.6</v>
          </cell>
          <cell r="AA486">
            <v>77</v>
          </cell>
          <cell r="AB486">
            <v>96</v>
          </cell>
          <cell r="AC486">
            <v>80</v>
          </cell>
          <cell r="AD486">
            <v>13.49</v>
          </cell>
          <cell r="AE486">
            <v>0</v>
          </cell>
          <cell r="AF486">
            <v>0</v>
          </cell>
          <cell r="AG486">
            <v>0</v>
          </cell>
          <cell r="AH486">
            <v>0</v>
          </cell>
          <cell r="AI486">
            <v>0</v>
          </cell>
          <cell r="AJ486">
            <v>0</v>
          </cell>
          <cell r="AK486">
            <v>0</v>
          </cell>
          <cell r="AL486">
            <v>0</v>
          </cell>
          <cell r="AM486">
            <v>0</v>
          </cell>
          <cell r="AN486">
            <v>0</v>
          </cell>
          <cell r="AY486">
            <v>2402796.2400000002</v>
          </cell>
        </row>
        <row r="487">
          <cell r="A487">
            <v>2</v>
          </cell>
          <cell r="B487" t="str">
            <v>12</v>
          </cell>
          <cell r="C487" t="str">
            <v>000</v>
          </cell>
          <cell r="D487" t="str">
            <v>1</v>
          </cell>
          <cell r="E487" t="str">
            <v>201</v>
          </cell>
          <cell r="F487" t="str">
            <v>N000</v>
          </cell>
          <cell r="G487" t="str">
            <v>212</v>
          </cell>
          <cell r="H487" t="str">
            <v>1103</v>
          </cell>
          <cell r="I487" t="str">
            <v>CF41015</v>
          </cell>
          <cell r="K487" t="str">
            <v>2</v>
          </cell>
          <cell r="L487">
            <v>22</v>
          </cell>
          <cell r="M487">
            <v>0</v>
          </cell>
          <cell r="N487">
            <v>7285</v>
          </cell>
          <cell r="O487" t="str">
            <v>M</v>
          </cell>
          <cell r="P487" t="str">
            <v>00000000</v>
          </cell>
          <cell r="Q487">
            <v>0</v>
          </cell>
          <cell r="R487">
            <v>1052.28</v>
          </cell>
          <cell r="S487">
            <v>202.36</v>
          </cell>
          <cell r="T487">
            <v>928.84</v>
          </cell>
          <cell r="U487">
            <v>364.25</v>
          </cell>
          <cell r="V487">
            <v>131.13</v>
          </cell>
          <cell r="W487">
            <v>145.69999999999999</v>
          </cell>
          <cell r="X487">
            <v>2.09</v>
          </cell>
          <cell r="Y487">
            <v>0</v>
          </cell>
          <cell r="Z487">
            <v>268.32</v>
          </cell>
          <cell r="AA487">
            <v>77</v>
          </cell>
          <cell r="AB487">
            <v>96</v>
          </cell>
          <cell r="AC487">
            <v>80</v>
          </cell>
          <cell r="AD487">
            <v>13.49</v>
          </cell>
          <cell r="AE487">
            <v>6.07</v>
          </cell>
          <cell r="AF487">
            <v>0</v>
          </cell>
          <cell r="AG487">
            <v>0</v>
          </cell>
          <cell r="AH487">
            <v>0</v>
          </cell>
          <cell r="AI487">
            <v>0</v>
          </cell>
          <cell r="AJ487">
            <v>4615</v>
          </cell>
          <cell r="AK487">
            <v>0</v>
          </cell>
          <cell r="AL487">
            <v>0</v>
          </cell>
          <cell r="AM487">
            <v>0</v>
          </cell>
          <cell r="AN487">
            <v>0</v>
          </cell>
          <cell r="AY487">
            <v>4030627.92</v>
          </cell>
        </row>
        <row r="488">
          <cell r="A488">
            <v>2</v>
          </cell>
          <cell r="B488" t="str">
            <v>12</v>
          </cell>
          <cell r="C488" t="str">
            <v>000</v>
          </cell>
          <cell r="D488" t="str">
            <v>1</v>
          </cell>
          <cell r="E488" t="str">
            <v>201</v>
          </cell>
          <cell r="F488" t="str">
            <v>N000</v>
          </cell>
          <cell r="G488" t="str">
            <v>212</v>
          </cell>
          <cell r="H488" t="str">
            <v>1103</v>
          </cell>
          <cell r="I488" t="str">
            <v>CF41015</v>
          </cell>
          <cell r="K488" t="str">
            <v>3</v>
          </cell>
          <cell r="L488">
            <v>2</v>
          </cell>
          <cell r="M488">
            <v>0</v>
          </cell>
          <cell r="N488">
            <v>7839</v>
          </cell>
          <cell r="O488" t="str">
            <v>M</v>
          </cell>
          <cell r="P488" t="str">
            <v>00000000</v>
          </cell>
          <cell r="Q488">
            <v>0</v>
          </cell>
          <cell r="R488">
            <v>1132.3</v>
          </cell>
          <cell r="S488">
            <v>217.75</v>
          </cell>
          <cell r="T488">
            <v>999.47</v>
          </cell>
          <cell r="U488">
            <v>391.95</v>
          </cell>
          <cell r="V488">
            <v>141.1</v>
          </cell>
          <cell r="W488">
            <v>156.78</v>
          </cell>
          <cell r="X488">
            <v>0</v>
          </cell>
          <cell r="Y488">
            <v>0</v>
          </cell>
          <cell r="Z488">
            <v>289.31</v>
          </cell>
          <cell r="AA488">
            <v>77</v>
          </cell>
          <cell r="AB488">
            <v>96</v>
          </cell>
          <cell r="AC488">
            <v>80</v>
          </cell>
          <cell r="AD488">
            <v>13.49</v>
          </cell>
          <cell r="AE488">
            <v>6.53</v>
          </cell>
          <cell r="AF488">
            <v>0</v>
          </cell>
          <cell r="AG488">
            <v>0</v>
          </cell>
          <cell r="AH488">
            <v>0</v>
          </cell>
          <cell r="AI488">
            <v>0</v>
          </cell>
          <cell r="AJ488">
            <v>5017</v>
          </cell>
          <cell r="AK488">
            <v>0</v>
          </cell>
          <cell r="AL488">
            <v>0</v>
          </cell>
          <cell r="AM488">
            <v>0</v>
          </cell>
          <cell r="AN488">
            <v>0</v>
          </cell>
          <cell r="AY488">
            <v>394984.32</v>
          </cell>
        </row>
        <row r="489">
          <cell r="A489">
            <v>2</v>
          </cell>
          <cell r="B489" t="str">
            <v>12</v>
          </cell>
          <cell r="C489" t="str">
            <v>000</v>
          </cell>
          <cell r="D489" t="str">
            <v>1</v>
          </cell>
          <cell r="E489" t="str">
            <v>201</v>
          </cell>
          <cell r="F489" t="str">
            <v>N000</v>
          </cell>
          <cell r="G489" t="str">
            <v>212</v>
          </cell>
          <cell r="H489" t="str">
            <v>1103</v>
          </cell>
          <cell r="I489" t="str">
            <v>CF41043</v>
          </cell>
          <cell r="K489" t="str">
            <v>2</v>
          </cell>
          <cell r="L489">
            <v>2</v>
          </cell>
          <cell r="M489">
            <v>0</v>
          </cell>
          <cell r="N489">
            <v>11280.9</v>
          </cell>
          <cell r="O489" t="str">
            <v>M</v>
          </cell>
          <cell r="P489" t="str">
            <v>00000000</v>
          </cell>
          <cell r="Q489">
            <v>0</v>
          </cell>
          <cell r="R489">
            <v>1629.46</v>
          </cell>
          <cell r="S489">
            <v>313.36</v>
          </cell>
          <cell r="T489">
            <v>1438.31</v>
          </cell>
          <cell r="U489">
            <v>564.04</v>
          </cell>
          <cell r="V489">
            <v>203.06</v>
          </cell>
          <cell r="W489">
            <v>225.62</v>
          </cell>
          <cell r="X489">
            <v>0</v>
          </cell>
          <cell r="Y489">
            <v>0</v>
          </cell>
          <cell r="Z489">
            <v>269.72000000000003</v>
          </cell>
          <cell r="AA489">
            <v>77</v>
          </cell>
          <cell r="AB489">
            <v>96</v>
          </cell>
          <cell r="AC489">
            <v>80</v>
          </cell>
          <cell r="AD489">
            <v>13.49</v>
          </cell>
          <cell r="AE489">
            <v>9.4</v>
          </cell>
          <cell r="AF489">
            <v>0</v>
          </cell>
          <cell r="AG489">
            <v>0</v>
          </cell>
          <cell r="AH489">
            <v>0</v>
          </cell>
          <cell r="AI489">
            <v>0</v>
          </cell>
          <cell r="AJ489">
            <v>0</v>
          </cell>
          <cell r="AK489">
            <v>0</v>
          </cell>
          <cell r="AL489">
            <v>0</v>
          </cell>
          <cell r="AM489">
            <v>0</v>
          </cell>
          <cell r="AN489">
            <v>0</v>
          </cell>
          <cell r="AY489">
            <v>388808.64</v>
          </cell>
        </row>
        <row r="490">
          <cell r="A490">
            <v>2</v>
          </cell>
          <cell r="B490" t="str">
            <v>12</v>
          </cell>
          <cell r="C490" t="str">
            <v>000</v>
          </cell>
          <cell r="D490" t="str">
            <v>1</v>
          </cell>
          <cell r="E490" t="str">
            <v>201</v>
          </cell>
          <cell r="F490" t="str">
            <v>N000</v>
          </cell>
          <cell r="G490" t="str">
            <v>212</v>
          </cell>
          <cell r="H490" t="str">
            <v>1103</v>
          </cell>
          <cell r="I490" t="str">
            <v>CF52317</v>
          </cell>
          <cell r="J490" t="str">
            <v>30</v>
          </cell>
          <cell r="K490" t="str">
            <v>1</v>
          </cell>
          <cell r="L490">
            <v>1</v>
          </cell>
          <cell r="M490">
            <v>0</v>
          </cell>
          <cell r="N490">
            <v>5431.75</v>
          </cell>
          <cell r="O490" t="str">
            <v>M</v>
          </cell>
          <cell r="P490" t="str">
            <v>00000000</v>
          </cell>
          <cell r="Q490">
            <v>24512.85</v>
          </cell>
          <cell r="R490">
            <v>784.59</v>
          </cell>
          <cell r="S490">
            <v>150.88</v>
          </cell>
          <cell r="T490">
            <v>692.55</v>
          </cell>
          <cell r="U490">
            <v>271.58999999999997</v>
          </cell>
          <cell r="V490">
            <v>539</v>
          </cell>
          <cell r="W490">
            <v>108.64</v>
          </cell>
          <cell r="X490">
            <v>0</v>
          </cell>
          <cell r="Y490">
            <v>1497.23</v>
          </cell>
          <cell r="Z490">
            <v>619.14</v>
          </cell>
          <cell r="AA490">
            <v>77</v>
          </cell>
          <cell r="AB490">
            <v>0</v>
          </cell>
          <cell r="AC490">
            <v>0</v>
          </cell>
          <cell r="AD490">
            <v>13.49</v>
          </cell>
          <cell r="AE490">
            <v>0</v>
          </cell>
          <cell r="AF490">
            <v>0</v>
          </cell>
          <cell r="AG490">
            <v>0</v>
          </cell>
          <cell r="AH490">
            <v>0</v>
          </cell>
          <cell r="AI490">
            <v>0</v>
          </cell>
          <cell r="AJ490">
            <v>0</v>
          </cell>
          <cell r="AK490">
            <v>0</v>
          </cell>
          <cell r="AL490">
            <v>0</v>
          </cell>
          <cell r="AM490">
            <v>0</v>
          </cell>
          <cell r="AN490">
            <v>0</v>
          </cell>
          <cell r="AY490">
            <v>416384.52</v>
          </cell>
        </row>
        <row r="491">
          <cell r="A491">
            <v>2</v>
          </cell>
          <cell r="B491" t="str">
            <v>12</v>
          </cell>
          <cell r="C491" t="str">
            <v>000</v>
          </cell>
          <cell r="D491" t="str">
            <v>1</v>
          </cell>
          <cell r="E491" t="str">
            <v>101</v>
          </cell>
          <cell r="F491" t="str">
            <v>N000</v>
          </cell>
          <cell r="G491" t="str">
            <v>300</v>
          </cell>
          <cell r="H491" t="str">
            <v>1103</v>
          </cell>
          <cell r="I491" t="str">
            <v>A01803</v>
          </cell>
          <cell r="J491" t="str">
            <v>19</v>
          </cell>
          <cell r="K491" t="str">
            <v>2</v>
          </cell>
          <cell r="L491">
            <v>2</v>
          </cell>
          <cell r="M491">
            <v>0</v>
          </cell>
          <cell r="N491">
            <v>2120.3000000000002</v>
          </cell>
          <cell r="O491" t="str">
            <v>M</v>
          </cell>
          <cell r="P491" t="str">
            <v>00000000</v>
          </cell>
          <cell r="Q491">
            <v>0</v>
          </cell>
          <cell r="R491">
            <v>306.27</v>
          </cell>
          <cell r="S491">
            <v>58.9</v>
          </cell>
          <cell r="T491">
            <v>270.33999999999997</v>
          </cell>
          <cell r="U491">
            <v>106.02</v>
          </cell>
          <cell r="V491">
            <v>38.17</v>
          </cell>
          <cell r="W491">
            <v>42.41</v>
          </cell>
          <cell r="X491">
            <v>50.5</v>
          </cell>
          <cell r="Y491">
            <v>0</v>
          </cell>
          <cell r="Z491">
            <v>55.78</v>
          </cell>
          <cell r="AA491">
            <v>77</v>
          </cell>
          <cell r="AB491">
            <v>96</v>
          </cell>
          <cell r="AC491">
            <v>80</v>
          </cell>
          <cell r="AD491">
            <v>13.49</v>
          </cell>
          <cell r="AE491">
            <v>0</v>
          </cell>
          <cell r="AF491">
            <v>0</v>
          </cell>
          <cell r="AG491">
            <v>0</v>
          </cell>
          <cell r="AH491">
            <v>0</v>
          </cell>
          <cell r="AI491">
            <v>0</v>
          </cell>
          <cell r="AJ491">
            <v>0</v>
          </cell>
          <cell r="AK491">
            <v>0</v>
          </cell>
          <cell r="AL491">
            <v>0</v>
          </cell>
          <cell r="AM491">
            <v>0</v>
          </cell>
          <cell r="AN491">
            <v>0</v>
          </cell>
          <cell r="AY491">
            <v>79564.320000000007</v>
          </cell>
        </row>
        <row r="492">
          <cell r="A492">
            <v>2</v>
          </cell>
          <cell r="B492" t="str">
            <v>12</v>
          </cell>
          <cell r="C492" t="str">
            <v>000</v>
          </cell>
          <cell r="D492" t="str">
            <v>1</v>
          </cell>
          <cell r="E492" t="str">
            <v>101</v>
          </cell>
          <cell r="F492" t="str">
            <v>N000</v>
          </cell>
          <cell r="G492" t="str">
            <v>300</v>
          </cell>
          <cell r="H492" t="str">
            <v>1103</v>
          </cell>
          <cell r="I492" t="str">
            <v>A01807</v>
          </cell>
          <cell r="J492" t="str">
            <v>27</v>
          </cell>
          <cell r="K492" t="str">
            <v>2</v>
          </cell>
          <cell r="L492">
            <v>18</v>
          </cell>
          <cell r="M492">
            <v>0</v>
          </cell>
          <cell r="N492">
            <v>2817.8</v>
          </cell>
          <cell r="O492" t="str">
            <v>M</v>
          </cell>
          <cell r="P492" t="str">
            <v>00000000</v>
          </cell>
          <cell r="Q492">
            <v>0</v>
          </cell>
          <cell r="R492">
            <v>407.02</v>
          </cell>
          <cell r="S492">
            <v>78.27</v>
          </cell>
          <cell r="T492">
            <v>359.27</v>
          </cell>
          <cell r="U492">
            <v>140.88999999999999</v>
          </cell>
          <cell r="V492">
            <v>50.72</v>
          </cell>
          <cell r="W492">
            <v>56.36</v>
          </cell>
          <cell r="X492">
            <v>50.5</v>
          </cell>
          <cell r="Y492">
            <v>0</v>
          </cell>
          <cell r="Z492">
            <v>72.13</v>
          </cell>
          <cell r="AA492">
            <v>77</v>
          </cell>
          <cell r="AB492">
            <v>96</v>
          </cell>
          <cell r="AC492">
            <v>80</v>
          </cell>
          <cell r="AD492">
            <v>13.49</v>
          </cell>
          <cell r="AE492">
            <v>0</v>
          </cell>
          <cell r="AF492">
            <v>0</v>
          </cell>
          <cell r="AG492">
            <v>0</v>
          </cell>
          <cell r="AH492">
            <v>0</v>
          </cell>
          <cell r="AI492">
            <v>0</v>
          </cell>
          <cell r="AJ492">
            <v>0</v>
          </cell>
          <cell r="AK492">
            <v>0</v>
          </cell>
          <cell r="AL492">
            <v>0</v>
          </cell>
          <cell r="AM492">
            <v>0</v>
          </cell>
          <cell r="AN492">
            <v>0</v>
          </cell>
          <cell r="AY492">
            <v>928681.2</v>
          </cell>
        </row>
        <row r="493">
          <cell r="A493">
            <v>2</v>
          </cell>
          <cell r="B493" t="str">
            <v>12</v>
          </cell>
          <cell r="C493" t="str">
            <v>000</v>
          </cell>
          <cell r="D493" t="str">
            <v>1</v>
          </cell>
          <cell r="E493" t="str">
            <v>101</v>
          </cell>
          <cell r="F493" t="str">
            <v>N000</v>
          </cell>
          <cell r="G493" t="str">
            <v>300</v>
          </cell>
          <cell r="H493" t="str">
            <v>1103</v>
          </cell>
          <cell r="I493" t="str">
            <v>A03803</v>
          </cell>
          <cell r="J493" t="str">
            <v>20</v>
          </cell>
          <cell r="K493" t="str">
            <v>2</v>
          </cell>
          <cell r="L493">
            <v>1</v>
          </cell>
          <cell r="M493">
            <v>0</v>
          </cell>
          <cell r="N493">
            <v>2138.85</v>
          </cell>
          <cell r="O493" t="str">
            <v>M</v>
          </cell>
          <cell r="P493" t="str">
            <v>00000000</v>
          </cell>
          <cell r="Q493">
            <v>0</v>
          </cell>
          <cell r="R493">
            <v>308.94</v>
          </cell>
          <cell r="S493">
            <v>59.41</v>
          </cell>
          <cell r="T493">
            <v>272.7</v>
          </cell>
          <cell r="U493">
            <v>106.94</v>
          </cell>
          <cell r="V493">
            <v>38.5</v>
          </cell>
          <cell r="W493">
            <v>42.78</v>
          </cell>
          <cell r="X493">
            <v>0</v>
          </cell>
          <cell r="Y493">
            <v>0</v>
          </cell>
          <cell r="Z493">
            <v>55.2</v>
          </cell>
          <cell r="AA493">
            <v>77</v>
          </cell>
          <cell r="AB493">
            <v>96</v>
          </cell>
          <cell r="AC493">
            <v>80</v>
          </cell>
          <cell r="AD493">
            <v>13.49</v>
          </cell>
          <cell r="AE493">
            <v>0</v>
          </cell>
          <cell r="AF493">
            <v>0</v>
          </cell>
          <cell r="AG493">
            <v>0</v>
          </cell>
          <cell r="AH493">
            <v>0</v>
          </cell>
          <cell r="AI493">
            <v>0</v>
          </cell>
          <cell r="AJ493">
            <v>0</v>
          </cell>
          <cell r="AK493">
            <v>0</v>
          </cell>
          <cell r="AL493">
            <v>0</v>
          </cell>
          <cell r="AM493">
            <v>0</v>
          </cell>
          <cell r="AN493">
            <v>0</v>
          </cell>
          <cell r="AY493">
            <v>39477.72</v>
          </cell>
        </row>
        <row r="494">
          <cell r="A494">
            <v>2</v>
          </cell>
          <cell r="B494" t="str">
            <v>12</v>
          </cell>
          <cell r="C494" t="str">
            <v>000</v>
          </cell>
          <cell r="D494" t="str">
            <v>1</v>
          </cell>
          <cell r="E494" t="str">
            <v>101</v>
          </cell>
          <cell r="F494" t="str">
            <v>N000</v>
          </cell>
          <cell r="G494" t="str">
            <v>300</v>
          </cell>
          <cell r="H494" t="str">
            <v>1103</v>
          </cell>
          <cell r="I494" t="str">
            <v>A03804</v>
          </cell>
          <cell r="J494" t="str">
            <v>23</v>
          </cell>
          <cell r="K494" t="str">
            <v>2</v>
          </cell>
          <cell r="L494">
            <v>3</v>
          </cell>
          <cell r="M494">
            <v>0</v>
          </cell>
          <cell r="N494">
            <v>2451.25</v>
          </cell>
          <cell r="O494" t="str">
            <v>M</v>
          </cell>
          <cell r="P494" t="str">
            <v>00000000</v>
          </cell>
          <cell r="Q494">
            <v>0</v>
          </cell>
          <cell r="R494">
            <v>354.07</v>
          </cell>
          <cell r="S494">
            <v>68.09</v>
          </cell>
          <cell r="T494">
            <v>312.52999999999997</v>
          </cell>
          <cell r="U494">
            <v>122.56</v>
          </cell>
          <cell r="V494">
            <v>44.12</v>
          </cell>
          <cell r="W494">
            <v>49.02</v>
          </cell>
          <cell r="X494">
            <v>79</v>
          </cell>
          <cell r="Y494">
            <v>0</v>
          </cell>
          <cell r="Z494">
            <v>64.11</v>
          </cell>
          <cell r="AA494">
            <v>77</v>
          </cell>
          <cell r="AB494">
            <v>96</v>
          </cell>
          <cell r="AC494">
            <v>80</v>
          </cell>
          <cell r="AD494">
            <v>13.49</v>
          </cell>
          <cell r="AE494">
            <v>0</v>
          </cell>
          <cell r="AF494">
            <v>0</v>
          </cell>
          <cell r="AG494">
            <v>0</v>
          </cell>
          <cell r="AH494">
            <v>0</v>
          </cell>
          <cell r="AI494">
            <v>0</v>
          </cell>
          <cell r="AJ494">
            <v>0</v>
          </cell>
          <cell r="AK494">
            <v>0</v>
          </cell>
          <cell r="AL494">
            <v>0</v>
          </cell>
          <cell r="AM494">
            <v>0</v>
          </cell>
          <cell r="AN494">
            <v>0</v>
          </cell>
          <cell r="AY494">
            <v>137204.64000000001</v>
          </cell>
        </row>
        <row r="495">
          <cell r="A495">
            <v>2</v>
          </cell>
          <cell r="B495" t="str">
            <v>12</v>
          </cell>
          <cell r="C495" t="str">
            <v>000</v>
          </cell>
          <cell r="D495" t="str">
            <v>1</v>
          </cell>
          <cell r="E495" t="str">
            <v>101</v>
          </cell>
          <cell r="F495" t="str">
            <v>N000</v>
          </cell>
          <cell r="G495" t="str">
            <v>300</v>
          </cell>
          <cell r="H495" t="str">
            <v>1103</v>
          </cell>
          <cell r="I495" t="str">
            <v>CFMD01</v>
          </cell>
          <cell r="J495" t="str">
            <v>MD01</v>
          </cell>
          <cell r="K495" t="str">
            <v>1</v>
          </cell>
          <cell r="L495">
            <v>1</v>
          </cell>
          <cell r="M495">
            <v>0</v>
          </cell>
          <cell r="N495">
            <v>19938.849999999999</v>
          </cell>
          <cell r="O495" t="str">
            <v>M</v>
          </cell>
          <cell r="P495" t="str">
            <v>00000000</v>
          </cell>
          <cell r="Q495">
            <v>125984.15</v>
          </cell>
          <cell r="R495">
            <v>2880.06</v>
          </cell>
          <cell r="S495">
            <v>553.86</v>
          </cell>
          <cell r="T495">
            <v>2542.1999999999998</v>
          </cell>
          <cell r="U495">
            <v>996.94</v>
          </cell>
          <cell r="V495">
            <v>2626.61</v>
          </cell>
          <cell r="W495">
            <v>398.78</v>
          </cell>
          <cell r="X495">
            <v>55</v>
          </cell>
          <cell r="Y495">
            <v>7296.15</v>
          </cell>
          <cell r="Z495">
            <v>2989.78</v>
          </cell>
          <cell r="AA495">
            <v>77</v>
          </cell>
          <cell r="AB495">
            <v>0</v>
          </cell>
          <cell r="AC495">
            <v>0</v>
          </cell>
          <cell r="AD495">
            <v>13.49</v>
          </cell>
          <cell r="AE495">
            <v>0</v>
          </cell>
          <cell r="AF495">
            <v>0</v>
          </cell>
          <cell r="AG495">
            <v>0</v>
          </cell>
          <cell r="AH495">
            <v>0</v>
          </cell>
          <cell r="AI495">
            <v>0</v>
          </cell>
          <cell r="AJ495">
            <v>0</v>
          </cell>
          <cell r="AK495">
            <v>0</v>
          </cell>
          <cell r="AL495">
            <v>0</v>
          </cell>
          <cell r="AM495">
            <v>0</v>
          </cell>
          <cell r="AN495">
            <v>0</v>
          </cell>
          <cell r="AY495">
            <v>1996234.44</v>
          </cell>
        </row>
        <row r="496">
          <cell r="A496">
            <v>2</v>
          </cell>
          <cell r="B496" t="str">
            <v>12</v>
          </cell>
          <cell r="C496" t="str">
            <v>000</v>
          </cell>
          <cell r="D496" t="str">
            <v>1</v>
          </cell>
          <cell r="E496" t="str">
            <v>101</v>
          </cell>
          <cell r="F496" t="str">
            <v>N000</v>
          </cell>
          <cell r="G496" t="str">
            <v>300</v>
          </cell>
          <cell r="H496" t="str">
            <v>1103</v>
          </cell>
          <cell r="I496" t="str">
            <v>CFMD12</v>
          </cell>
          <cell r="J496" t="str">
            <v>MD12</v>
          </cell>
          <cell r="K496" t="str">
            <v>1</v>
          </cell>
          <cell r="L496">
            <v>1</v>
          </cell>
          <cell r="M496">
            <v>0</v>
          </cell>
          <cell r="N496">
            <v>12026.05</v>
          </cell>
          <cell r="O496" t="str">
            <v>M</v>
          </cell>
          <cell r="P496" t="str">
            <v>00000000</v>
          </cell>
          <cell r="Q496">
            <v>72295.199999999997</v>
          </cell>
          <cell r="R496">
            <v>1737.1</v>
          </cell>
          <cell r="S496">
            <v>334.06</v>
          </cell>
          <cell r="T496">
            <v>1533.32</v>
          </cell>
          <cell r="U496">
            <v>601.29999999999995</v>
          </cell>
          <cell r="V496">
            <v>1517.78</v>
          </cell>
          <cell r="W496">
            <v>240.52</v>
          </cell>
          <cell r="X496">
            <v>82</v>
          </cell>
          <cell r="Y496">
            <v>4216.0600000000004</v>
          </cell>
          <cell r="Z496">
            <v>1731.03</v>
          </cell>
          <cell r="AA496">
            <v>77</v>
          </cell>
          <cell r="AB496">
            <v>0</v>
          </cell>
          <cell r="AC496">
            <v>0</v>
          </cell>
          <cell r="AD496">
            <v>13.49</v>
          </cell>
          <cell r="AE496">
            <v>0</v>
          </cell>
          <cell r="AF496">
            <v>0</v>
          </cell>
          <cell r="AG496">
            <v>0</v>
          </cell>
          <cell r="AH496">
            <v>0</v>
          </cell>
          <cell r="AI496">
            <v>0</v>
          </cell>
          <cell r="AJ496">
            <v>0</v>
          </cell>
          <cell r="AK496">
            <v>0</v>
          </cell>
          <cell r="AL496">
            <v>0</v>
          </cell>
          <cell r="AM496">
            <v>0</v>
          </cell>
          <cell r="AN496">
            <v>0</v>
          </cell>
          <cell r="AY496">
            <v>1156858.92</v>
          </cell>
        </row>
        <row r="497">
          <cell r="A497">
            <v>2</v>
          </cell>
          <cell r="B497" t="str">
            <v>12</v>
          </cell>
          <cell r="C497" t="str">
            <v>000</v>
          </cell>
          <cell r="D497" t="str">
            <v>1</v>
          </cell>
          <cell r="E497" t="str">
            <v>101</v>
          </cell>
          <cell r="F497" t="str">
            <v>N000</v>
          </cell>
          <cell r="G497" t="str">
            <v>300</v>
          </cell>
          <cell r="H497" t="str">
            <v>1103</v>
          </cell>
          <cell r="I497" t="str">
            <v>CFMG06</v>
          </cell>
          <cell r="J497" t="str">
            <v>MG06</v>
          </cell>
          <cell r="K497" t="str">
            <v>1</v>
          </cell>
          <cell r="L497">
            <v>2</v>
          </cell>
          <cell r="M497">
            <v>0</v>
          </cell>
          <cell r="N497">
            <v>8232.25</v>
          </cell>
          <cell r="O497" t="str">
            <v>M</v>
          </cell>
          <cell r="P497" t="str">
            <v>00000000</v>
          </cell>
          <cell r="Q497">
            <v>38872.050000000003</v>
          </cell>
          <cell r="R497">
            <v>1189.0999999999999</v>
          </cell>
          <cell r="S497">
            <v>228.67</v>
          </cell>
          <cell r="T497">
            <v>1049.6099999999999</v>
          </cell>
          <cell r="U497">
            <v>411.61</v>
          </cell>
          <cell r="V497">
            <v>847.88</v>
          </cell>
          <cell r="W497">
            <v>164.65</v>
          </cell>
          <cell r="X497">
            <v>91</v>
          </cell>
          <cell r="Y497">
            <v>2355.2199999999998</v>
          </cell>
          <cell r="Z497">
            <v>973.8</v>
          </cell>
          <cell r="AA497">
            <v>77</v>
          </cell>
          <cell r="AB497">
            <v>0</v>
          </cell>
          <cell r="AC497">
            <v>0</v>
          </cell>
          <cell r="AD497">
            <v>13.49</v>
          </cell>
          <cell r="AE497">
            <v>0</v>
          </cell>
          <cell r="AF497">
            <v>0</v>
          </cell>
          <cell r="AG497">
            <v>0</v>
          </cell>
          <cell r="AH497">
            <v>0</v>
          </cell>
          <cell r="AI497">
            <v>0</v>
          </cell>
          <cell r="AJ497">
            <v>0</v>
          </cell>
          <cell r="AK497">
            <v>0</v>
          </cell>
          <cell r="AL497">
            <v>0</v>
          </cell>
          <cell r="AM497">
            <v>0</v>
          </cell>
          <cell r="AN497">
            <v>0</v>
          </cell>
          <cell r="AY497">
            <v>1308151.92</v>
          </cell>
        </row>
        <row r="498">
          <cell r="A498">
            <v>2</v>
          </cell>
          <cell r="B498" t="str">
            <v>12</v>
          </cell>
          <cell r="C498" t="str">
            <v>000</v>
          </cell>
          <cell r="D498" t="str">
            <v>1</v>
          </cell>
          <cell r="E498" t="str">
            <v>101</v>
          </cell>
          <cell r="F498" t="str">
            <v>N000</v>
          </cell>
          <cell r="G498" t="str">
            <v>300</v>
          </cell>
          <cell r="H498" t="str">
            <v>1103</v>
          </cell>
          <cell r="I498" t="str">
            <v>CFMS03</v>
          </cell>
          <cell r="J498" t="str">
            <v>MS03</v>
          </cell>
          <cell r="K498" t="str">
            <v>1</v>
          </cell>
          <cell r="L498">
            <v>2</v>
          </cell>
          <cell r="M498">
            <v>0</v>
          </cell>
          <cell r="N498">
            <v>5431.75</v>
          </cell>
          <cell r="O498" t="str">
            <v>M</v>
          </cell>
          <cell r="P498" t="str">
            <v>00000000</v>
          </cell>
          <cell r="Q498">
            <v>24512.85</v>
          </cell>
          <cell r="R498">
            <v>784.59</v>
          </cell>
          <cell r="S498">
            <v>150.88</v>
          </cell>
          <cell r="T498">
            <v>692.55</v>
          </cell>
          <cell r="U498">
            <v>271.58999999999997</v>
          </cell>
          <cell r="V498">
            <v>539</v>
          </cell>
          <cell r="W498">
            <v>108.64</v>
          </cell>
          <cell r="X498">
            <v>50.5</v>
          </cell>
          <cell r="Y498">
            <v>1497.23</v>
          </cell>
          <cell r="Z498">
            <v>620.15</v>
          </cell>
          <cell r="AA498">
            <v>77</v>
          </cell>
          <cell r="AB498">
            <v>0</v>
          </cell>
          <cell r="AC498">
            <v>0</v>
          </cell>
          <cell r="AD498">
            <v>13.49</v>
          </cell>
          <cell r="AE498">
            <v>0</v>
          </cell>
          <cell r="AF498">
            <v>0</v>
          </cell>
          <cell r="AG498">
            <v>0</v>
          </cell>
          <cell r="AH498">
            <v>0</v>
          </cell>
          <cell r="AI498">
            <v>0</v>
          </cell>
          <cell r="AJ498">
            <v>0</v>
          </cell>
          <cell r="AK498">
            <v>0</v>
          </cell>
          <cell r="AL498">
            <v>0</v>
          </cell>
          <cell r="AM498">
            <v>0</v>
          </cell>
          <cell r="AN498">
            <v>0</v>
          </cell>
          <cell r="AY498">
            <v>834005.28</v>
          </cell>
        </row>
        <row r="499">
          <cell r="A499">
            <v>2</v>
          </cell>
          <cell r="B499" t="str">
            <v>12</v>
          </cell>
          <cell r="C499" t="str">
            <v>000</v>
          </cell>
          <cell r="D499" t="str">
            <v>1</v>
          </cell>
          <cell r="E499" t="str">
            <v>101</v>
          </cell>
          <cell r="F499" t="str">
            <v>N000</v>
          </cell>
          <cell r="G499" t="str">
            <v>300</v>
          </cell>
          <cell r="H499" t="str">
            <v>1103</v>
          </cell>
          <cell r="I499" t="str">
            <v>CFMS08</v>
          </cell>
          <cell r="J499" t="str">
            <v>MS08</v>
          </cell>
          <cell r="K499" t="str">
            <v>1</v>
          </cell>
          <cell r="L499">
            <v>1</v>
          </cell>
          <cell r="M499">
            <v>0</v>
          </cell>
          <cell r="N499">
            <v>4801.8999999999996</v>
          </cell>
          <cell r="O499" t="str">
            <v>M</v>
          </cell>
          <cell r="P499" t="str">
            <v>00000000</v>
          </cell>
          <cell r="Q499">
            <v>18269.849999999999</v>
          </cell>
          <cell r="R499">
            <v>693.61</v>
          </cell>
          <cell r="S499">
            <v>133.38999999999999</v>
          </cell>
          <cell r="T499">
            <v>612.24</v>
          </cell>
          <cell r="U499">
            <v>240.09</v>
          </cell>
          <cell r="V499">
            <v>415.29</v>
          </cell>
          <cell r="W499">
            <v>96.04</v>
          </cell>
          <cell r="X499">
            <v>82</v>
          </cell>
          <cell r="Y499">
            <v>1153.5899999999999</v>
          </cell>
          <cell r="Z499">
            <v>481.16</v>
          </cell>
          <cell r="AA499">
            <v>77</v>
          </cell>
          <cell r="AB499">
            <v>0</v>
          </cell>
          <cell r="AC499">
            <v>0</v>
          </cell>
          <cell r="AD499">
            <v>13.49</v>
          </cell>
          <cell r="AE499">
            <v>0</v>
          </cell>
          <cell r="AF499">
            <v>0</v>
          </cell>
          <cell r="AG499">
            <v>0</v>
          </cell>
          <cell r="AH499">
            <v>0</v>
          </cell>
          <cell r="AI499">
            <v>0</v>
          </cell>
          <cell r="AJ499">
            <v>0</v>
          </cell>
          <cell r="AK499">
            <v>0</v>
          </cell>
          <cell r="AL499">
            <v>0</v>
          </cell>
          <cell r="AM499">
            <v>0</v>
          </cell>
          <cell r="AN499">
            <v>0</v>
          </cell>
          <cell r="AY499">
            <v>324835.8</v>
          </cell>
        </row>
        <row r="500">
          <cell r="A500">
            <v>2</v>
          </cell>
          <cell r="B500" t="str">
            <v>12</v>
          </cell>
          <cell r="C500" t="str">
            <v>000</v>
          </cell>
          <cell r="D500" t="str">
            <v>1</v>
          </cell>
          <cell r="E500" t="str">
            <v>101</v>
          </cell>
          <cell r="F500" t="str">
            <v>N000</v>
          </cell>
          <cell r="G500" t="str">
            <v>300</v>
          </cell>
          <cell r="H500" t="str">
            <v>1103</v>
          </cell>
          <cell r="I500" t="str">
            <v>M01004</v>
          </cell>
          <cell r="K500" t="str">
            <v>2</v>
          </cell>
          <cell r="L500">
            <v>1</v>
          </cell>
          <cell r="M500">
            <v>0</v>
          </cell>
          <cell r="N500">
            <v>6400</v>
          </cell>
          <cell r="O500" t="str">
            <v>M</v>
          </cell>
          <cell r="P500" t="str">
            <v>00000000</v>
          </cell>
          <cell r="Q500">
            <v>0</v>
          </cell>
          <cell r="R500">
            <v>924.44</v>
          </cell>
          <cell r="S500">
            <v>177.78</v>
          </cell>
          <cell r="T500">
            <v>816</v>
          </cell>
          <cell r="U500">
            <v>320</v>
          </cell>
          <cell r="V500">
            <v>115.2</v>
          </cell>
          <cell r="W500">
            <v>128</v>
          </cell>
          <cell r="X500">
            <v>0</v>
          </cell>
          <cell r="Y500">
            <v>0</v>
          </cell>
          <cell r="Z500">
            <v>287.52999999999997</v>
          </cell>
          <cell r="AA500">
            <v>77</v>
          </cell>
          <cell r="AB500">
            <v>96</v>
          </cell>
          <cell r="AC500">
            <v>80</v>
          </cell>
          <cell r="AD500">
            <v>13.49</v>
          </cell>
          <cell r="AE500">
            <v>5.33</v>
          </cell>
          <cell r="AF500">
            <v>0</v>
          </cell>
          <cell r="AG500">
            <v>0</v>
          </cell>
          <cell r="AH500">
            <v>4086</v>
          </cell>
          <cell r="AI500">
            <v>0</v>
          </cell>
          <cell r="AJ500">
            <v>2530</v>
          </cell>
          <cell r="AK500">
            <v>0</v>
          </cell>
          <cell r="AL500">
            <v>0</v>
          </cell>
          <cell r="AM500">
            <v>0</v>
          </cell>
          <cell r="AN500">
            <v>0</v>
          </cell>
          <cell r="AY500">
            <v>192681.24</v>
          </cell>
        </row>
        <row r="501">
          <cell r="A501">
            <v>2</v>
          </cell>
          <cell r="B501" t="str">
            <v>12</v>
          </cell>
          <cell r="C501" t="str">
            <v>000</v>
          </cell>
          <cell r="D501" t="str">
            <v>1</v>
          </cell>
          <cell r="E501" t="str">
            <v>101</v>
          </cell>
          <cell r="F501" t="str">
            <v>N000</v>
          </cell>
          <cell r="G501" t="str">
            <v>300</v>
          </cell>
          <cell r="H501" t="str">
            <v>1103</v>
          </cell>
          <cell r="I501" t="str">
            <v>M02027</v>
          </cell>
          <cell r="K501" t="str">
            <v>2</v>
          </cell>
          <cell r="L501">
            <v>1</v>
          </cell>
          <cell r="M501">
            <v>0</v>
          </cell>
          <cell r="N501">
            <v>4940</v>
          </cell>
          <cell r="O501" t="str">
            <v>M</v>
          </cell>
          <cell r="P501" t="str">
            <v>00000000</v>
          </cell>
          <cell r="Q501">
            <v>0</v>
          </cell>
          <cell r="R501">
            <v>713.56</v>
          </cell>
          <cell r="S501">
            <v>137.22</v>
          </cell>
          <cell r="T501">
            <v>629.85</v>
          </cell>
          <cell r="U501">
            <v>247</v>
          </cell>
          <cell r="V501">
            <v>88.92</v>
          </cell>
          <cell r="W501">
            <v>98.8</v>
          </cell>
          <cell r="X501">
            <v>0</v>
          </cell>
          <cell r="Y501">
            <v>0</v>
          </cell>
          <cell r="Z501">
            <v>167.06</v>
          </cell>
          <cell r="AA501">
            <v>77</v>
          </cell>
          <cell r="AB501">
            <v>96</v>
          </cell>
          <cell r="AC501">
            <v>80</v>
          </cell>
          <cell r="AD501">
            <v>13.49</v>
          </cell>
          <cell r="AE501">
            <v>4.12</v>
          </cell>
          <cell r="AF501">
            <v>0</v>
          </cell>
          <cell r="AG501">
            <v>0</v>
          </cell>
          <cell r="AH501">
            <v>0</v>
          </cell>
          <cell r="AI501">
            <v>0</v>
          </cell>
          <cell r="AJ501">
            <v>2305</v>
          </cell>
          <cell r="AK501">
            <v>0</v>
          </cell>
          <cell r="AL501">
            <v>0</v>
          </cell>
          <cell r="AM501">
            <v>0</v>
          </cell>
          <cell r="AN501">
            <v>0</v>
          </cell>
          <cell r="AY501">
            <v>115176.24</v>
          </cell>
        </row>
        <row r="502">
          <cell r="A502">
            <v>2</v>
          </cell>
          <cell r="B502" t="str">
            <v>12</v>
          </cell>
          <cell r="C502" t="str">
            <v>000</v>
          </cell>
          <cell r="D502" t="str">
            <v>1</v>
          </cell>
          <cell r="E502" t="str">
            <v>101</v>
          </cell>
          <cell r="F502" t="str">
            <v>N000</v>
          </cell>
          <cell r="G502" t="str">
            <v>300</v>
          </cell>
          <cell r="H502" t="str">
            <v>1103</v>
          </cell>
          <cell r="I502" t="str">
            <v>M03005</v>
          </cell>
          <cell r="K502" t="str">
            <v>2</v>
          </cell>
          <cell r="L502">
            <v>1</v>
          </cell>
          <cell r="M502">
            <v>0</v>
          </cell>
          <cell r="N502">
            <v>2580</v>
          </cell>
          <cell r="O502" t="str">
            <v>M</v>
          </cell>
          <cell r="P502" t="str">
            <v>00000000</v>
          </cell>
          <cell r="Q502">
            <v>0</v>
          </cell>
          <cell r="R502">
            <v>372.67</v>
          </cell>
          <cell r="S502">
            <v>71.67</v>
          </cell>
          <cell r="T502">
            <v>328.95</v>
          </cell>
          <cell r="U502">
            <v>129</v>
          </cell>
          <cell r="V502">
            <v>46.44</v>
          </cell>
          <cell r="W502">
            <v>51.6</v>
          </cell>
          <cell r="X502">
            <v>82</v>
          </cell>
          <cell r="Y502">
            <v>0</v>
          </cell>
          <cell r="Z502">
            <v>87.79</v>
          </cell>
          <cell r="AA502">
            <v>77</v>
          </cell>
          <cell r="AB502">
            <v>96</v>
          </cell>
          <cell r="AC502">
            <v>80</v>
          </cell>
          <cell r="AD502">
            <v>13.49</v>
          </cell>
          <cell r="AE502">
            <v>2.15</v>
          </cell>
          <cell r="AF502">
            <v>0</v>
          </cell>
          <cell r="AG502">
            <v>0</v>
          </cell>
          <cell r="AH502">
            <v>0</v>
          </cell>
          <cell r="AI502">
            <v>0</v>
          </cell>
          <cell r="AJ502">
            <v>1028</v>
          </cell>
          <cell r="AK502">
            <v>0</v>
          </cell>
          <cell r="AL502">
            <v>0</v>
          </cell>
          <cell r="AM502">
            <v>0</v>
          </cell>
          <cell r="AN502">
            <v>0</v>
          </cell>
          <cell r="AY502">
            <v>60561.120000000003</v>
          </cell>
        </row>
        <row r="503">
          <cell r="A503">
            <v>2</v>
          </cell>
          <cell r="B503" t="str">
            <v>12</v>
          </cell>
          <cell r="C503" t="str">
            <v>000</v>
          </cell>
          <cell r="D503" t="str">
            <v>1</v>
          </cell>
          <cell r="E503" t="str">
            <v>101</v>
          </cell>
          <cell r="F503" t="str">
            <v>N000</v>
          </cell>
          <cell r="G503" t="str">
            <v>300</v>
          </cell>
          <cell r="H503" t="str">
            <v>1103</v>
          </cell>
          <cell r="I503" t="str">
            <v>S01803</v>
          </cell>
          <cell r="J503" t="str">
            <v>19</v>
          </cell>
          <cell r="K503" t="str">
            <v>2</v>
          </cell>
          <cell r="L503">
            <v>6</v>
          </cell>
          <cell r="M503">
            <v>0</v>
          </cell>
          <cell r="N503">
            <v>2120.3000000000002</v>
          </cell>
          <cell r="O503" t="str">
            <v>M</v>
          </cell>
          <cell r="P503" t="str">
            <v>00000000</v>
          </cell>
          <cell r="Q503">
            <v>0</v>
          </cell>
          <cell r="R503">
            <v>306.27</v>
          </cell>
          <cell r="S503">
            <v>58.9</v>
          </cell>
          <cell r="T503">
            <v>270.33999999999997</v>
          </cell>
          <cell r="U503">
            <v>106.02</v>
          </cell>
          <cell r="V503">
            <v>38.17</v>
          </cell>
          <cell r="W503">
            <v>42.41</v>
          </cell>
          <cell r="X503">
            <v>27.33</v>
          </cell>
          <cell r="Y503">
            <v>0</v>
          </cell>
          <cell r="Z503">
            <v>55.32</v>
          </cell>
          <cell r="AA503">
            <v>77</v>
          </cell>
          <cell r="AB503">
            <v>96</v>
          </cell>
          <cell r="AC503">
            <v>80</v>
          </cell>
          <cell r="AD503">
            <v>13.49</v>
          </cell>
          <cell r="AE503">
            <v>0</v>
          </cell>
          <cell r="AF503">
            <v>0</v>
          </cell>
          <cell r="AG503">
            <v>0</v>
          </cell>
          <cell r="AH503">
            <v>0</v>
          </cell>
          <cell r="AI503">
            <v>0</v>
          </cell>
          <cell r="AJ503">
            <v>0</v>
          </cell>
          <cell r="AK503">
            <v>0</v>
          </cell>
          <cell r="AL503">
            <v>0</v>
          </cell>
          <cell r="AM503">
            <v>0</v>
          </cell>
          <cell r="AN503">
            <v>0</v>
          </cell>
          <cell r="AY503">
            <v>236991.6</v>
          </cell>
        </row>
        <row r="504">
          <cell r="A504">
            <v>2</v>
          </cell>
          <cell r="B504" t="str">
            <v>12</v>
          </cell>
          <cell r="C504" t="str">
            <v>000</v>
          </cell>
          <cell r="D504" t="str">
            <v>1</v>
          </cell>
          <cell r="E504" t="str">
            <v>101</v>
          </cell>
          <cell r="F504" t="str">
            <v>N000</v>
          </cell>
          <cell r="G504" t="str">
            <v>300</v>
          </cell>
          <cell r="H504" t="str">
            <v>1103</v>
          </cell>
          <cell r="I504" t="str">
            <v>S01811</v>
          </cell>
          <cell r="J504" t="str">
            <v>25</v>
          </cell>
          <cell r="K504" t="str">
            <v>2</v>
          </cell>
          <cell r="L504">
            <v>2</v>
          </cell>
          <cell r="M504">
            <v>0</v>
          </cell>
          <cell r="N504">
            <v>2572.4</v>
          </cell>
          <cell r="O504" t="str">
            <v>M</v>
          </cell>
          <cell r="P504" t="str">
            <v>00000000</v>
          </cell>
          <cell r="Q504">
            <v>0</v>
          </cell>
          <cell r="R504">
            <v>371.57</v>
          </cell>
          <cell r="S504">
            <v>71.459999999999994</v>
          </cell>
          <cell r="T504">
            <v>327.98</v>
          </cell>
          <cell r="U504">
            <v>128.62</v>
          </cell>
          <cell r="V504">
            <v>46.3</v>
          </cell>
          <cell r="W504">
            <v>51.45</v>
          </cell>
          <cell r="X504">
            <v>55</v>
          </cell>
          <cell r="Y504">
            <v>0</v>
          </cell>
          <cell r="Z504">
            <v>66.47</v>
          </cell>
          <cell r="AA504">
            <v>77</v>
          </cell>
          <cell r="AB504">
            <v>96</v>
          </cell>
          <cell r="AC504">
            <v>80</v>
          </cell>
          <cell r="AD504">
            <v>13.49</v>
          </cell>
          <cell r="AE504">
            <v>0</v>
          </cell>
          <cell r="AF504">
            <v>0</v>
          </cell>
          <cell r="AG504">
            <v>0</v>
          </cell>
          <cell r="AH504">
            <v>0</v>
          </cell>
          <cell r="AI504">
            <v>0</v>
          </cell>
          <cell r="AJ504">
            <v>0</v>
          </cell>
          <cell r="AK504">
            <v>0</v>
          </cell>
          <cell r="AL504">
            <v>0</v>
          </cell>
          <cell r="AM504">
            <v>0</v>
          </cell>
          <cell r="AN504">
            <v>0</v>
          </cell>
          <cell r="AY504">
            <v>94985.76</v>
          </cell>
        </row>
        <row r="505">
          <cell r="A505">
            <v>2</v>
          </cell>
          <cell r="B505" t="str">
            <v>12</v>
          </cell>
          <cell r="C505" t="str">
            <v>000</v>
          </cell>
          <cell r="D505" t="str">
            <v>1</v>
          </cell>
          <cell r="E505" t="str">
            <v>101</v>
          </cell>
          <cell r="F505" t="str">
            <v>N000</v>
          </cell>
          <cell r="G505" t="str">
            <v>300</v>
          </cell>
          <cell r="H505" t="str">
            <v>1103</v>
          </cell>
          <cell r="I505" t="str">
            <v>S08802</v>
          </cell>
          <cell r="J505" t="str">
            <v>21</v>
          </cell>
          <cell r="K505" t="str">
            <v>2</v>
          </cell>
          <cell r="L505">
            <v>2</v>
          </cell>
          <cell r="M505">
            <v>0</v>
          </cell>
          <cell r="N505">
            <v>2238.1999999999998</v>
          </cell>
          <cell r="O505" t="str">
            <v>M</v>
          </cell>
          <cell r="P505" t="str">
            <v>00000000</v>
          </cell>
          <cell r="Q505">
            <v>0</v>
          </cell>
          <cell r="R505">
            <v>323.3</v>
          </cell>
          <cell r="S505">
            <v>62.17</v>
          </cell>
          <cell r="T505">
            <v>285.37</v>
          </cell>
          <cell r="U505">
            <v>111.91</v>
          </cell>
          <cell r="V505">
            <v>40.29</v>
          </cell>
          <cell r="W505">
            <v>44.76</v>
          </cell>
          <cell r="X505">
            <v>50.5</v>
          </cell>
          <cell r="Y505">
            <v>0</v>
          </cell>
          <cell r="Z505">
            <v>58.54</v>
          </cell>
          <cell r="AA505">
            <v>77</v>
          </cell>
          <cell r="AB505">
            <v>96</v>
          </cell>
          <cell r="AC505">
            <v>80</v>
          </cell>
          <cell r="AD505">
            <v>13.49</v>
          </cell>
          <cell r="AE505">
            <v>0</v>
          </cell>
          <cell r="AF505">
            <v>0</v>
          </cell>
          <cell r="AG505">
            <v>0</v>
          </cell>
          <cell r="AH505">
            <v>0</v>
          </cell>
          <cell r="AI505">
            <v>0</v>
          </cell>
          <cell r="AJ505">
            <v>0</v>
          </cell>
          <cell r="AK505">
            <v>0</v>
          </cell>
          <cell r="AL505">
            <v>0</v>
          </cell>
          <cell r="AM505">
            <v>0</v>
          </cell>
          <cell r="AN505">
            <v>0</v>
          </cell>
          <cell r="AY505">
            <v>83556.72</v>
          </cell>
        </row>
        <row r="506">
          <cell r="A506">
            <v>2</v>
          </cell>
          <cell r="B506" t="str">
            <v>12</v>
          </cell>
          <cell r="C506" t="str">
            <v>000</v>
          </cell>
          <cell r="D506" t="str">
            <v>1</v>
          </cell>
          <cell r="E506" t="str">
            <v>101</v>
          </cell>
          <cell r="F506" t="str">
            <v>N000</v>
          </cell>
          <cell r="G506" t="str">
            <v>300</v>
          </cell>
          <cell r="H506" t="str">
            <v>1103</v>
          </cell>
          <cell r="I506" t="str">
            <v>T03804</v>
          </cell>
          <cell r="J506" t="str">
            <v>25</v>
          </cell>
          <cell r="K506" t="str">
            <v>2</v>
          </cell>
          <cell r="L506">
            <v>2</v>
          </cell>
          <cell r="M506">
            <v>0</v>
          </cell>
          <cell r="N506">
            <v>2572.4</v>
          </cell>
          <cell r="O506" t="str">
            <v>M</v>
          </cell>
          <cell r="P506" t="str">
            <v>00000000</v>
          </cell>
          <cell r="Q506">
            <v>0</v>
          </cell>
          <cell r="R506">
            <v>371.57</v>
          </cell>
          <cell r="S506">
            <v>71.459999999999994</v>
          </cell>
          <cell r="T506">
            <v>327.98</v>
          </cell>
          <cell r="U506">
            <v>128.62</v>
          </cell>
          <cell r="V506">
            <v>46.3</v>
          </cell>
          <cell r="W506">
            <v>51.45</v>
          </cell>
          <cell r="X506">
            <v>41</v>
          </cell>
          <cell r="Y506">
            <v>0</v>
          </cell>
          <cell r="Z506">
            <v>66.19</v>
          </cell>
          <cell r="AA506">
            <v>77</v>
          </cell>
          <cell r="AB506">
            <v>96</v>
          </cell>
          <cell r="AC506">
            <v>80</v>
          </cell>
          <cell r="AD506">
            <v>13.49</v>
          </cell>
          <cell r="AE506">
            <v>0</v>
          </cell>
          <cell r="AF506">
            <v>0</v>
          </cell>
          <cell r="AG506">
            <v>0</v>
          </cell>
          <cell r="AH506">
            <v>0</v>
          </cell>
          <cell r="AI506">
            <v>0</v>
          </cell>
          <cell r="AJ506">
            <v>0</v>
          </cell>
          <cell r="AK506">
            <v>0</v>
          </cell>
          <cell r="AL506">
            <v>0</v>
          </cell>
          <cell r="AM506">
            <v>0</v>
          </cell>
          <cell r="AN506">
            <v>0</v>
          </cell>
          <cell r="AY506">
            <v>94643.04</v>
          </cell>
        </row>
        <row r="507">
          <cell r="A507">
            <v>2</v>
          </cell>
          <cell r="B507" t="str">
            <v>12</v>
          </cell>
          <cell r="C507" t="str">
            <v>000</v>
          </cell>
          <cell r="D507" t="str">
            <v>1</v>
          </cell>
          <cell r="E507" t="str">
            <v>101</v>
          </cell>
          <cell r="F507" t="str">
            <v>N000</v>
          </cell>
          <cell r="G507" t="str">
            <v>300</v>
          </cell>
          <cell r="H507" t="str">
            <v>1103</v>
          </cell>
          <cell r="I507" t="str">
            <v>T06803</v>
          </cell>
          <cell r="J507" t="str">
            <v>26</v>
          </cell>
          <cell r="K507" t="str">
            <v>2</v>
          </cell>
          <cell r="L507">
            <v>5</v>
          </cell>
          <cell r="M507">
            <v>0</v>
          </cell>
          <cell r="N507">
            <v>2692.2</v>
          </cell>
          <cell r="O507" t="str">
            <v>M</v>
          </cell>
          <cell r="P507" t="str">
            <v>00000000</v>
          </cell>
          <cell r="Q507">
            <v>0</v>
          </cell>
          <cell r="R507">
            <v>388.87</v>
          </cell>
          <cell r="S507">
            <v>74.78</v>
          </cell>
          <cell r="T507">
            <v>343.26</v>
          </cell>
          <cell r="U507">
            <v>134.61000000000001</v>
          </cell>
          <cell r="V507">
            <v>48.46</v>
          </cell>
          <cell r="W507">
            <v>53.84</v>
          </cell>
          <cell r="X507">
            <v>25.6</v>
          </cell>
          <cell r="Y507">
            <v>0</v>
          </cell>
          <cell r="Z507">
            <v>68.69</v>
          </cell>
          <cell r="AA507">
            <v>77</v>
          </cell>
          <cell r="AB507">
            <v>96</v>
          </cell>
          <cell r="AC507">
            <v>80</v>
          </cell>
          <cell r="AD507">
            <v>13.49</v>
          </cell>
          <cell r="AE507">
            <v>0</v>
          </cell>
          <cell r="AF507">
            <v>0</v>
          </cell>
          <cell r="AG507">
            <v>0</v>
          </cell>
          <cell r="AH507">
            <v>0</v>
          </cell>
          <cell r="AI507">
            <v>0</v>
          </cell>
          <cell r="AJ507">
            <v>0</v>
          </cell>
          <cell r="AK507">
            <v>0</v>
          </cell>
          <cell r="AL507">
            <v>0</v>
          </cell>
          <cell r="AM507">
            <v>0</v>
          </cell>
          <cell r="AN507">
            <v>0</v>
          </cell>
          <cell r="AY507">
            <v>245808</v>
          </cell>
        </row>
        <row r="508">
          <cell r="A508">
            <v>2</v>
          </cell>
          <cell r="B508" t="str">
            <v>12</v>
          </cell>
          <cell r="C508" t="str">
            <v>000</v>
          </cell>
          <cell r="D508" t="str">
            <v>1</v>
          </cell>
          <cell r="E508" t="str">
            <v>101</v>
          </cell>
          <cell r="F508" t="str">
            <v>N000</v>
          </cell>
          <cell r="G508" t="str">
            <v>300</v>
          </cell>
          <cell r="H508" t="str">
            <v>1103</v>
          </cell>
          <cell r="I508" t="str">
            <v>T06804</v>
          </cell>
          <cell r="J508" t="str">
            <v>27Z</v>
          </cell>
          <cell r="K508" t="str">
            <v>2</v>
          </cell>
          <cell r="L508">
            <v>1</v>
          </cell>
          <cell r="M508">
            <v>0</v>
          </cell>
          <cell r="N508">
            <v>2900.25</v>
          </cell>
          <cell r="O508" t="str">
            <v>M</v>
          </cell>
          <cell r="P508" t="str">
            <v>00000000</v>
          </cell>
          <cell r="Q508">
            <v>205.15</v>
          </cell>
          <cell r="R508">
            <v>418.93</v>
          </cell>
          <cell r="S508">
            <v>80.56</v>
          </cell>
          <cell r="T508">
            <v>369.78</v>
          </cell>
          <cell r="U508">
            <v>145.01</v>
          </cell>
          <cell r="V508">
            <v>55.89</v>
          </cell>
          <cell r="W508">
            <v>58.01</v>
          </cell>
          <cell r="X508">
            <v>46</v>
          </cell>
          <cell r="Y508">
            <v>0</v>
          </cell>
          <cell r="Z508">
            <v>78.08</v>
          </cell>
          <cell r="AA508">
            <v>77</v>
          </cell>
          <cell r="AB508">
            <v>96</v>
          </cell>
          <cell r="AC508">
            <v>80</v>
          </cell>
          <cell r="AD508">
            <v>13.49</v>
          </cell>
          <cell r="AE508">
            <v>0</v>
          </cell>
          <cell r="AF508">
            <v>0</v>
          </cell>
          <cell r="AG508">
            <v>0</v>
          </cell>
          <cell r="AH508">
            <v>0</v>
          </cell>
          <cell r="AI508">
            <v>0</v>
          </cell>
          <cell r="AJ508">
            <v>0</v>
          </cell>
          <cell r="AK508">
            <v>0</v>
          </cell>
          <cell r="AL508">
            <v>0</v>
          </cell>
          <cell r="AM508">
            <v>0</v>
          </cell>
          <cell r="AN508">
            <v>0</v>
          </cell>
          <cell r="AY508">
            <v>55489.8</v>
          </cell>
        </row>
        <row r="509">
          <cell r="A509">
            <v>2</v>
          </cell>
          <cell r="B509" t="str">
            <v>12</v>
          </cell>
          <cell r="C509" t="str">
            <v>000</v>
          </cell>
          <cell r="D509" t="str">
            <v>1</v>
          </cell>
          <cell r="E509" t="str">
            <v>101</v>
          </cell>
          <cell r="F509" t="str">
            <v>N000</v>
          </cell>
          <cell r="G509" t="str">
            <v>300</v>
          </cell>
          <cell r="H509" t="str">
            <v>1103</v>
          </cell>
          <cell r="I509" t="str">
            <v>T06807</v>
          </cell>
          <cell r="J509" t="str">
            <v>24</v>
          </cell>
          <cell r="K509" t="str">
            <v>2</v>
          </cell>
          <cell r="L509">
            <v>2</v>
          </cell>
          <cell r="M509">
            <v>0</v>
          </cell>
          <cell r="N509">
            <v>2479.75</v>
          </cell>
          <cell r="O509" t="str">
            <v>M</v>
          </cell>
          <cell r="P509" t="str">
            <v>00000000</v>
          </cell>
          <cell r="Q509">
            <v>0</v>
          </cell>
          <cell r="R509">
            <v>358.19</v>
          </cell>
          <cell r="S509">
            <v>68.88</v>
          </cell>
          <cell r="T509">
            <v>316.17</v>
          </cell>
          <cell r="U509">
            <v>123.99</v>
          </cell>
          <cell r="V509">
            <v>44.64</v>
          </cell>
          <cell r="W509">
            <v>49.59</v>
          </cell>
          <cell r="X509">
            <v>55</v>
          </cell>
          <cell r="Y509">
            <v>0</v>
          </cell>
          <cell r="Z509">
            <v>64.3</v>
          </cell>
          <cell r="AA509">
            <v>77</v>
          </cell>
          <cell r="AB509">
            <v>96</v>
          </cell>
          <cell r="AC509">
            <v>80</v>
          </cell>
          <cell r="AD509">
            <v>13.49</v>
          </cell>
          <cell r="AE509">
            <v>0</v>
          </cell>
          <cell r="AF509">
            <v>0</v>
          </cell>
          <cell r="AG509">
            <v>0</v>
          </cell>
          <cell r="AH509">
            <v>0</v>
          </cell>
          <cell r="AI509">
            <v>0</v>
          </cell>
          <cell r="AJ509">
            <v>0</v>
          </cell>
          <cell r="AK509">
            <v>0</v>
          </cell>
          <cell r="AL509">
            <v>0</v>
          </cell>
          <cell r="AM509">
            <v>0</v>
          </cell>
          <cell r="AN509">
            <v>0</v>
          </cell>
          <cell r="AY509">
            <v>91848</v>
          </cell>
        </row>
        <row r="510">
          <cell r="A510">
            <v>2</v>
          </cell>
          <cell r="B510" t="str">
            <v>12</v>
          </cell>
          <cell r="C510" t="str">
            <v>000</v>
          </cell>
          <cell r="D510" t="str">
            <v>1</v>
          </cell>
          <cell r="E510" t="str">
            <v>101</v>
          </cell>
          <cell r="F510" t="str">
            <v>N000</v>
          </cell>
          <cell r="G510" t="str">
            <v>300</v>
          </cell>
          <cell r="H510" t="str">
            <v>1103</v>
          </cell>
          <cell r="I510" t="str">
            <v>CF03809</v>
          </cell>
          <cell r="J510" t="str">
            <v>25</v>
          </cell>
          <cell r="K510" t="str">
            <v>2</v>
          </cell>
          <cell r="L510">
            <v>2</v>
          </cell>
          <cell r="M510">
            <v>0</v>
          </cell>
          <cell r="N510">
            <v>2572.4</v>
          </cell>
          <cell r="O510" t="str">
            <v>M</v>
          </cell>
          <cell r="P510" t="str">
            <v>00000000</v>
          </cell>
          <cell r="Q510">
            <v>0</v>
          </cell>
          <cell r="R510">
            <v>371.57</v>
          </cell>
          <cell r="S510">
            <v>71.459999999999994</v>
          </cell>
          <cell r="T510">
            <v>327.98</v>
          </cell>
          <cell r="U510">
            <v>128.62</v>
          </cell>
          <cell r="V510">
            <v>46.3</v>
          </cell>
          <cell r="W510">
            <v>51.45</v>
          </cell>
          <cell r="X510">
            <v>55</v>
          </cell>
          <cell r="Y510">
            <v>0</v>
          </cell>
          <cell r="Z510">
            <v>66.47</v>
          </cell>
          <cell r="AA510">
            <v>77</v>
          </cell>
          <cell r="AB510">
            <v>96</v>
          </cell>
          <cell r="AC510">
            <v>80</v>
          </cell>
          <cell r="AD510">
            <v>13.49</v>
          </cell>
          <cell r="AE510">
            <v>0</v>
          </cell>
          <cell r="AF510">
            <v>0</v>
          </cell>
          <cell r="AG510">
            <v>0</v>
          </cell>
          <cell r="AH510">
            <v>0</v>
          </cell>
          <cell r="AI510">
            <v>0</v>
          </cell>
          <cell r="AJ510">
            <v>0</v>
          </cell>
          <cell r="AK510">
            <v>0</v>
          </cell>
          <cell r="AL510">
            <v>0</v>
          </cell>
          <cell r="AM510">
            <v>0</v>
          </cell>
          <cell r="AN510">
            <v>0</v>
          </cell>
          <cell r="AY510">
            <v>94985.76</v>
          </cell>
        </row>
        <row r="511">
          <cell r="A511">
            <v>2</v>
          </cell>
          <cell r="B511" t="str">
            <v>12</v>
          </cell>
          <cell r="C511" t="str">
            <v>000</v>
          </cell>
          <cell r="D511" t="str">
            <v>1</v>
          </cell>
          <cell r="E511" t="str">
            <v>101</v>
          </cell>
          <cell r="F511" t="str">
            <v>N000</v>
          </cell>
          <cell r="G511" t="str">
            <v>300</v>
          </cell>
          <cell r="H511" t="str">
            <v>1103</v>
          </cell>
          <cell r="I511" t="str">
            <v>CF03820</v>
          </cell>
          <cell r="J511" t="str">
            <v>27Z</v>
          </cell>
          <cell r="K511" t="str">
            <v>2</v>
          </cell>
          <cell r="L511">
            <v>6</v>
          </cell>
          <cell r="M511">
            <v>0</v>
          </cell>
          <cell r="N511">
            <v>2900.25</v>
          </cell>
          <cell r="O511" t="str">
            <v>M</v>
          </cell>
          <cell r="P511" t="str">
            <v>00000000</v>
          </cell>
          <cell r="Q511">
            <v>205.15</v>
          </cell>
          <cell r="R511">
            <v>418.93</v>
          </cell>
          <cell r="S511">
            <v>80.56</v>
          </cell>
          <cell r="T511">
            <v>369.78</v>
          </cell>
          <cell r="U511">
            <v>145.01</v>
          </cell>
          <cell r="V511">
            <v>55.89</v>
          </cell>
          <cell r="W511">
            <v>58.01</v>
          </cell>
          <cell r="X511">
            <v>55</v>
          </cell>
          <cell r="Y511">
            <v>0</v>
          </cell>
          <cell r="Z511">
            <v>78.260000000000005</v>
          </cell>
          <cell r="AA511">
            <v>77</v>
          </cell>
          <cell r="AB511">
            <v>96</v>
          </cell>
          <cell r="AC511">
            <v>80</v>
          </cell>
          <cell r="AD511">
            <v>13.49</v>
          </cell>
          <cell r="AE511">
            <v>0</v>
          </cell>
          <cell r="AF511">
            <v>0</v>
          </cell>
          <cell r="AG511">
            <v>0</v>
          </cell>
          <cell r="AH511">
            <v>0</v>
          </cell>
          <cell r="AI511">
            <v>0</v>
          </cell>
          <cell r="AJ511">
            <v>0</v>
          </cell>
          <cell r="AK511">
            <v>0</v>
          </cell>
          <cell r="AL511">
            <v>0</v>
          </cell>
          <cell r="AM511">
            <v>0</v>
          </cell>
          <cell r="AN511">
            <v>0</v>
          </cell>
          <cell r="AY511">
            <v>333599.76</v>
          </cell>
        </row>
        <row r="512">
          <cell r="A512">
            <v>2</v>
          </cell>
          <cell r="B512" t="str">
            <v>12</v>
          </cell>
          <cell r="C512" t="str">
            <v>000</v>
          </cell>
          <cell r="D512" t="str">
            <v>1</v>
          </cell>
          <cell r="E512" t="str">
            <v>101</v>
          </cell>
          <cell r="F512" t="str">
            <v>N000</v>
          </cell>
          <cell r="G512" t="str">
            <v>300</v>
          </cell>
          <cell r="H512" t="str">
            <v>1103</v>
          </cell>
          <cell r="I512" t="str">
            <v>CF04808</v>
          </cell>
          <cell r="J512" t="str">
            <v>27ZA</v>
          </cell>
          <cell r="K512" t="str">
            <v>2</v>
          </cell>
          <cell r="L512">
            <v>5</v>
          </cell>
          <cell r="M512">
            <v>0</v>
          </cell>
          <cell r="N512">
            <v>2982.9</v>
          </cell>
          <cell r="O512" t="str">
            <v>M</v>
          </cell>
          <cell r="P512" t="str">
            <v>00000000</v>
          </cell>
          <cell r="Q512">
            <v>579.4</v>
          </cell>
          <cell r="R512">
            <v>430.86</v>
          </cell>
          <cell r="S512">
            <v>82.86</v>
          </cell>
          <cell r="T512">
            <v>380.32</v>
          </cell>
          <cell r="U512">
            <v>149.15</v>
          </cell>
          <cell r="V512">
            <v>64.12</v>
          </cell>
          <cell r="W512">
            <v>59.66</v>
          </cell>
          <cell r="X512">
            <v>42</v>
          </cell>
          <cell r="Y512">
            <v>0</v>
          </cell>
          <cell r="Z512">
            <v>87.42</v>
          </cell>
          <cell r="AA512">
            <v>77</v>
          </cell>
          <cell r="AB512">
            <v>96</v>
          </cell>
          <cell r="AC512">
            <v>80</v>
          </cell>
          <cell r="AD512">
            <v>13.49</v>
          </cell>
          <cell r="AE512">
            <v>0</v>
          </cell>
          <cell r="AF512">
            <v>0</v>
          </cell>
          <cell r="AG512">
            <v>0</v>
          </cell>
          <cell r="AH512">
            <v>0</v>
          </cell>
          <cell r="AI512">
            <v>0</v>
          </cell>
          <cell r="AJ512">
            <v>0</v>
          </cell>
          <cell r="AK512">
            <v>0</v>
          </cell>
          <cell r="AL512">
            <v>0</v>
          </cell>
          <cell r="AM512">
            <v>0</v>
          </cell>
          <cell r="AN512">
            <v>0</v>
          </cell>
          <cell r="AY512">
            <v>307510.8</v>
          </cell>
        </row>
        <row r="513">
          <cell r="A513">
            <v>2</v>
          </cell>
          <cell r="B513" t="str">
            <v>12</v>
          </cell>
          <cell r="C513" t="str">
            <v>000</v>
          </cell>
          <cell r="D513" t="str">
            <v>1</v>
          </cell>
          <cell r="E513" t="str">
            <v>101</v>
          </cell>
          <cell r="F513" t="str">
            <v>N000</v>
          </cell>
          <cell r="G513" t="str">
            <v>300</v>
          </cell>
          <cell r="H513" t="str">
            <v>1103</v>
          </cell>
          <cell r="I513" t="str">
            <v>CF04810</v>
          </cell>
          <cell r="J513" t="str">
            <v>27ZB</v>
          </cell>
          <cell r="K513" t="str">
            <v>2</v>
          </cell>
          <cell r="L513">
            <v>2</v>
          </cell>
          <cell r="M513">
            <v>0</v>
          </cell>
          <cell r="N513">
            <v>3008.65</v>
          </cell>
          <cell r="O513" t="str">
            <v>M</v>
          </cell>
          <cell r="P513" t="str">
            <v>00000000</v>
          </cell>
          <cell r="Q513">
            <v>857</v>
          </cell>
          <cell r="R513">
            <v>434.58</v>
          </cell>
          <cell r="S513">
            <v>83.57</v>
          </cell>
          <cell r="T513">
            <v>383.6</v>
          </cell>
          <cell r="U513">
            <v>150.43</v>
          </cell>
          <cell r="V513">
            <v>69.59</v>
          </cell>
          <cell r="W513">
            <v>60.17</v>
          </cell>
          <cell r="X513">
            <v>95.5</v>
          </cell>
          <cell r="Y513">
            <v>0</v>
          </cell>
          <cell r="Z513">
            <v>94.65</v>
          </cell>
          <cell r="AA513">
            <v>77</v>
          </cell>
          <cell r="AB513">
            <v>96</v>
          </cell>
          <cell r="AC513">
            <v>80</v>
          </cell>
          <cell r="AD513">
            <v>13.49</v>
          </cell>
          <cell r="AE513">
            <v>0</v>
          </cell>
          <cell r="AF513">
            <v>0</v>
          </cell>
          <cell r="AG513">
            <v>0</v>
          </cell>
          <cell r="AH513">
            <v>0</v>
          </cell>
          <cell r="AI513">
            <v>0</v>
          </cell>
          <cell r="AJ513">
            <v>0</v>
          </cell>
          <cell r="AK513">
            <v>0</v>
          </cell>
          <cell r="AL513">
            <v>0</v>
          </cell>
          <cell r="AM513">
            <v>0</v>
          </cell>
          <cell r="AN513">
            <v>0</v>
          </cell>
          <cell r="AY513">
            <v>132101.51999999999</v>
          </cell>
        </row>
        <row r="514">
          <cell r="A514">
            <v>2</v>
          </cell>
          <cell r="B514" t="str">
            <v>12</v>
          </cell>
          <cell r="C514" t="str">
            <v>000</v>
          </cell>
          <cell r="D514" t="str">
            <v>1</v>
          </cell>
          <cell r="E514" t="str">
            <v>101</v>
          </cell>
          <cell r="F514" t="str">
            <v>N000</v>
          </cell>
          <cell r="G514" t="str">
            <v>300</v>
          </cell>
          <cell r="H514" t="str">
            <v>1103</v>
          </cell>
          <cell r="I514" t="str">
            <v>CF21856</v>
          </cell>
          <cell r="J514" t="str">
            <v>27Z</v>
          </cell>
          <cell r="K514" t="str">
            <v>2</v>
          </cell>
          <cell r="L514">
            <v>1</v>
          </cell>
          <cell r="M514">
            <v>0</v>
          </cell>
          <cell r="N514">
            <v>2900.25</v>
          </cell>
          <cell r="O514" t="str">
            <v>M</v>
          </cell>
          <cell r="P514" t="str">
            <v>00000000</v>
          </cell>
          <cell r="Q514">
            <v>205.15</v>
          </cell>
          <cell r="R514">
            <v>418.93</v>
          </cell>
          <cell r="S514">
            <v>80.56</v>
          </cell>
          <cell r="T514">
            <v>369.78</v>
          </cell>
          <cell r="U514">
            <v>145.01</v>
          </cell>
          <cell r="V514">
            <v>55.89</v>
          </cell>
          <cell r="W514">
            <v>58.01</v>
          </cell>
          <cell r="X514">
            <v>46</v>
          </cell>
          <cell r="Y514">
            <v>0</v>
          </cell>
          <cell r="Z514">
            <v>78.08</v>
          </cell>
          <cell r="AA514">
            <v>77</v>
          </cell>
          <cell r="AB514">
            <v>96</v>
          </cell>
          <cell r="AC514">
            <v>80</v>
          </cell>
          <cell r="AD514">
            <v>13.49</v>
          </cell>
          <cell r="AE514">
            <v>0</v>
          </cell>
          <cell r="AF514">
            <v>0</v>
          </cell>
          <cell r="AG514">
            <v>0</v>
          </cell>
          <cell r="AH514">
            <v>0</v>
          </cell>
          <cell r="AI514">
            <v>0</v>
          </cell>
          <cell r="AJ514">
            <v>0</v>
          </cell>
          <cell r="AK514">
            <v>0</v>
          </cell>
          <cell r="AL514">
            <v>0</v>
          </cell>
          <cell r="AM514">
            <v>0</v>
          </cell>
          <cell r="AN514">
            <v>0</v>
          </cell>
          <cell r="AY514">
            <v>55489.8</v>
          </cell>
        </row>
        <row r="515">
          <cell r="A515">
            <v>2</v>
          </cell>
          <cell r="B515" t="str">
            <v>12</v>
          </cell>
          <cell r="C515" t="str">
            <v>000</v>
          </cell>
          <cell r="D515" t="str">
            <v>1</v>
          </cell>
          <cell r="E515" t="str">
            <v>101</v>
          </cell>
          <cell r="F515" t="str">
            <v>N000</v>
          </cell>
          <cell r="G515" t="str">
            <v>300</v>
          </cell>
          <cell r="H515" t="str">
            <v>1103</v>
          </cell>
          <cell r="I515" t="str">
            <v>CF21864</v>
          </cell>
          <cell r="J515" t="str">
            <v>27C</v>
          </cell>
          <cell r="K515" t="str">
            <v>1</v>
          </cell>
          <cell r="L515">
            <v>4</v>
          </cell>
          <cell r="M515">
            <v>0</v>
          </cell>
          <cell r="N515">
            <v>3268.2</v>
          </cell>
          <cell r="O515" t="str">
            <v>M</v>
          </cell>
          <cell r="P515" t="str">
            <v>00000000</v>
          </cell>
          <cell r="Q515">
            <v>4783.05</v>
          </cell>
          <cell r="R515">
            <v>472.07</v>
          </cell>
          <cell r="S515">
            <v>90.78</v>
          </cell>
          <cell r="T515">
            <v>416.7</v>
          </cell>
          <cell r="U515">
            <v>163.41</v>
          </cell>
          <cell r="V515">
            <v>144.91999999999999</v>
          </cell>
          <cell r="W515">
            <v>65.36</v>
          </cell>
          <cell r="X515">
            <v>52.5</v>
          </cell>
          <cell r="Y515">
            <v>0</v>
          </cell>
          <cell r="Z515">
            <v>174.87</v>
          </cell>
          <cell r="AA515">
            <v>77</v>
          </cell>
          <cell r="AB515">
            <v>0</v>
          </cell>
          <cell r="AC515">
            <v>0</v>
          </cell>
          <cell r="AD515">
            <v>13.49</v>
          </cell>
          <cell r="AE515">
            <v>0</v>
          </cell>
          <cell r="AF515">
            <v>0</v>
          </cell>
          <cell r="AG515">
            <v>0</v>
          </cell>
          <cell r="AH515">
            <v>0</v>
          </cell>
          <cell r="AI515">
            <v>0</v>
          </cell>
          <cell r="AJ515">
            <v>0</v>
          </cell>
          <cell r="AK515">
            <v>0</v>
          </cell>
          <cell r="AL515">
            <v>0</v>
          </cell>
          <cell r="AM515">
            <v>0</v>
          </cell>
          <cell r="AN515">
            <v>0</v>
          </cell>
          <cell r="AY515">
            <v>466672.8</v>
          </cell>
        </row>
        <row r="516">
          <cell r="A516">
            <v>2</v>
          </cell>
          <cell r="B516" t="str">
            <v>12</v>
          </cell>
          <cell r="C516" t="str">
            <v>000</v>
          </cell>
          <cell r="D516" t="str">
            <v>1</v>
          </cell>
          <cell r="E516" t="str">
            <v>101</v>
          </cell>
          <cell r="F516" t="str">
            <v>N000</v>
          </cell>
          <cell r="G516" t="str">
            <v>300</v>
          </cell>
          <cell r="H516" t="str">
            <v>1103</v>
          </cell>
          <cell r="I516" t="str">
            <v>CF21865</v>
          </cell>
          <cell r="J516" t="str">
            <v>27B</v>
          </cell>
          <cell r="K516" t="str">
            <v>1</v>
          </cell>
          <cell r="L516">
            <v>3</v>
          </cell>
          <cell r="M516">
            <v>0</v>
          </cell>
          <cell r="N516">
            <v>3222.2</v>
          </cell>
          <cell r="O516" t="str">
            <v>M</v>
          </cell>
          <cell r="P516" t="str">
            <v>00000000</v>
          </cell>
          <cell r="Q516">
            <v>3558.85</v>
          </cell>
          <cell r="R516">
            <v>465.43</v>
          </cell>
          <cell r="S516">
            <v>89.51</v>
          </cell>
          <cell r="T516">
            <v>410.83</v>
          </cell>
          <cell r="U516">
            <v>161.11000000000001</v>
          </cell>
          <cell r="V516">
            <v>122.06</v>
          </cell>
          <cell r="W516">
            <v>64.44</v>
          </cell>
          <cell r="X516">
            <v>61</v>
          </cell>
          <cell r="Y516">
            <v>0</v>
          </cell>
          <cell r="Z516">
            <v>149.47999999999999</v>
          </cell>
          <cell r="AA516">
            <v>77</v>
          </cell>
          <cell r="AB516">
            <v>0</v>
          </cell>
          <cell r="AC516">
            <v>0</v>
          </cell>
          <cell r="AD516">
            <v>13.49</v>
          </cell>
          <cell r="AE516">
            <v>0</v>
          </cell>
          <cell r="AF516">
            <v>0</v>
          </cell>
          <cell r="AG516">
            <v>0</v>
          </cell>
          <cell r="AH516">
            <v>0</v>
          </cell>
          <cell r="AI516">
            <v>0</v>
          </cell>
          <cell r="AJ516">
            <v>0</v>
          </cell>
          <cell r="AK516">
            <v>0</v>
          </cell>
          <cell r="AL516">
            <v>0</v>
          </cell>
          <cell r="AM516">
            <v>0</v>
          </cell>
          <cell r="AN516">
            <v>0</v>
          </cell>
          <cell r="AY516">
            <v>302234.40000000002</v>
          </cell>
        </row>
        <row r="517">
          <cell r="A517">
            <v>2</v>
          </cell>
          <cell r="B517" t="str">
            <v>12</v>
          </cell>
          <cell r="C517" t="str">
            <v>000</v>
          </cell>
          <cell r="D517" t="str">
            <v>1</v>
          </cell>
          <cell r="E517" t="str">
            <v>101</v>
          </cell>
          <cell r="F517" t="str">
            <v>N000</v>
          </cell>
          <cell r="G517" t="str">
            <v>300</v>
          </cell>
          <cell r="H517" t="str">
            <v>1103</v>
          </cell>
          <cell r="I517" t="str">
            <v>CF21866</v>
          </cell>
          <cell r="J517" t="str">
            <v>27A</v>
          </cell>
          <cell r="K517" t="str">
            <v>1</v>
          </cell>
          <cell r="L517">
            <v>1</v>
          </cell>
          <cell r="M517">
            <v>0</v>
          </cell>
          <cell r="N517">
            <v>3185.4</v>
          </cell>
          <cell r="O517" t="str">
            <v>M</v>
          </cell>
          <cell r="P517" t="str">
            <v>00000000</v>
          </cell>
          <cell r="Q517">
            <v>2791.7</v>
          </cell>
          <cell r="R517">
            <v>460.11</v>
          </cell>
          <cell r="S517">
            <v>88.48</v>
          </cell>
          <cell r="T517">
            <v>406.14</v>
          </cell>
          <cell r="U517">
            <v>159.27000000000001</v>
          </cell>
          <cell r="V517">
            <v>107.59</v>
          </cell>
          <cell r="W517">
            <v>63.71</v>
          </cell>
          <cell r="X517">
            <v>55</v>
          </cell>
          <cell r="Y517">
            <v>0</v>
          </cell>
          <cell r="Z517">
            <v>133.15</v>
          </cell>
          <cell r="AA517">
            <v>77</v>
          </cell>
          <cell r="AB517">
            <v>0</v>
          </cell>
          <cell r="AC517">
            <v>0</v>
          </cell>
          <cell r="AD517">
            <v>13.49</v>
          </cell>
          <cell r="AE517">
            <v>0</v>
          </cell>
          <cell r="AF517">
            <v>0</v>
          </cell>
          <cell r="AG517">
            <v>0</v>
          </cell>
          <cell r="AH517">
            <v>0</v>
          </cell>
          <cell r="AI517">
            <v>0</v>
          </cell>
          <cell r="AJ517">
            <v>0</v>
          </cell>
          <cell r="AK517">
            <v>0</v>
          </cell>
          <cell r="AL517">
            <v>0</v>
          </cell>
          <cell r="AM517">
            <v>0</v>
          </cell>
          <cell r="AN517">
            <v>0</v>
          </cell>
          <cell r="AY517">
            <v>90492.479999999996</v>
          </cell>
        </row>
        <row r="518">
          <cell r="A518">
            <v>2</v>
          </cell>
          <cell r="B518" t="str">
            <v>12</v>
          </cell>
          <cell r="C518" t="str">
            <v>000</v>
          </cell>
          <cell r="D518" t="str">
            <v>1</v>
          </cell>
          <cell r="E518" t="str">
            <v>101</v>
          </cell>
          <cell r="F518" t="str">
            <v>N000</v>
          </cell>
          <cell r="G518" t="str">
            <v>300</v>
          </cell>
          <cell r="H518" t="str">
            <v>1103</v>
          </cell>
          <cell r="I518" t="str">
            <v>CF33892</v>
          </cell>
          <cell r="J518" t="str">
            <v>27ZA</v>
          </cell>
          <cell r="K518" t="str">
            <v>2</v>
          </cell>
          <cell r="L518">
            <v>6</v>
          </cell>
          <cell r="M518">
            <v>0</v>
          </cell>
          <cell r="N518">
            <v>2982.9</v>
          </cell>
          <cell r="O518" t="str">
            <v>M</v>
          </cell>
          <cell r="P518" t="str">
            <v>00000000</v>
          </cell>
          <cell r="Q518">
            <v>579.4</v>
          </cell>
          <cell r="R518">
            <v>430.86</v>
          </cell>
          <cell r="S518">
            <v>82.86</v>
          </cell>
          <cell r="T518">
            <v>380.32</v>
          </cell>
          <cell r="U518">
            <v>149.15</v>
          </cell>
          <cell r="V518">
            <v>64.12</v>
          </cell>
          <cell r="W518">
            <v>59.66</v>
          </cell>
          <cell r="X518">
            <v>82</v>
          </cell>
          <cell r="Y518">
            <v>0</v>
          </cell>
          <cell r="Z518">
            <v>88.22</v>
          </cell>
          <cell r="AA518">
            <v>77</v>
          </cell>
          <cell r="AB518">
            <v>96</v>
          </cell>
          <cell r="AC518">
            <v>80</v>
          </cell>
          <cell r="AD518">
            <v>13.49</v>
          </cell>
          <cell r="AE518">
            <v>0</v>
          </cell>
          <cell r="AF518">
            <v>0</v>
          </cell>
          <cell r="AG518">
            <v>0</v>
          </cell>
          <cell r="AH518">
            <v>0</v>
          </cell>
          <cell r="AI518">
            <v>0</v>
          </cell>
          <cell r="AJ518">
            <v>0</v>
          </cell>
          <cell r="AK518">
            <v>0</v>
          </cell>
          <cell r="AL518">
            <v>0</v>
          </cell>
          <cell r="AM518">
            <v>0</v>
          </cell>
          <cell r="AN518">
            <v>0</v>
          </cell>
          <cell r="AY518">
            <v>371950.56</v>
          </cell>
        </row>
        <row r="519">
          <cell r="A519">
            <v>2</v>
          </cell>
          <cell r="B519" t="str">
            <v>12</v>
          </cell>
          <cell r="C519" t="str">
            <v>000</v>
          </cell>
          <cell r="D519" t="str">
            <v>1</v>
          </cell>
          <cell r="E519" t="str">
            <v>101</v>
          </cell>
          <cell r="F519" t="str">
            <v>N000</v>
          </cell>
          <cell r="G519" t="str">
            <v>300</v>
          </cell>
          <cell r="H519" t="str">
            <v>1103</v>
          </cell>
          <cell r="I519" t="str">
            <v>CF34834</v>
          </cell>
          <cell r="J519" t="str">
            <v>27ZA</v>
          </cell>
          <cell r="K519" t="str">
            <v>2</v>
          </cell>
          <cell r="L519">
            <v>3</v>
          </cell>
          <cell r="M519">
            <v>0</v>
          </cell>
          <cell r="N519">
            <v>2982.9</v>
          </cell>
          <cell r="O519" t="str">
            <v>M</v>
          </cell>
          <cell r="P519" t="str">
            <v>00000000</v>
          </cell>
          <cell r="Q519">
            <v>579.4</v>
          </cell>
          <cell r="R519">
            <v>430.86</v>
          </cell>
          <cell r="S519">
            <v>82.86</v>
          </cell>
          <cell r="T519">
            <v>380.32</v>
          </cell>
          <cell r="U519">
            <v>149.15</v>
          </cell>
          <cell r="V519">
            <v>64.12</v>
          </cell>
          <cell r="W519">
            <v>59.66</v>
          </cell>
          <cell r="X519">
            <v>82</v>
          </cell>
          <cell r="Y519">
            <v>0</v>
          </cell>
          <cell r="Z519">
            <v>88.22</v>
          </cell>
          <cell r="AA519">
            <v>77</v>
          </cell>
          <cell r="AB519">
            <v>96</v>
          </cell>
          <cell r="AC519">
            <v>80</v>
          </cell>
          <cell r="AD519">
            <v>13.49</v>
          </cell>
          <cell r="AE519">
            <v>0</v>
          </cell>
          <cell r="AF519">
            <v>0</v>
          </cell>
          <cell r="AG519">
            <v>0</v>
          </cell>
          <cell r="AH519">
            <v>0</v>
          </cell>
          <cell r="AI519">
            <v>0</v>
          </cell>
          <cell r="AJ519">
            <v>0</v>
          </cell>
          <cell r="AK519">
            <v>0</v>
          </cell>
          <cell r="AL519">
            <v>0</v>
          </cell>
          <cell r="AM519">
            <v>0</v>
          </cell>
          <cell r="AN519">
            <v>0</v>
          </cell>
          <cell r="AY519">
            <v>185975.28</v>
          </cell>
        </row>
        <row r="520">
          <cell r="A520">
            <v>2</v>
          </cell>
          <cell r="B520" t="str">
            <v>12</v>
          </cell>
          <cell r="C520" t="str">
            <v>000</v>
          </cell>
          <cell r="D520" t="str">
            <v>1</v>
          </cell>
          <cell r="E520" t="str">
            <v>101</v>
          </cell>
          <cell r="F520" t="str">
            <v>N000</v>
          </cell>
          <cell r="G520" t="str">
            <v>300</v>
          </cell>
          <cell r="H520" t="str">
            <v>1103</v>
          </cell>
          <cell r="I520" t="str">
            <v>CF41015</v>
          </cell>
          <cell r="K520" t="str">
            <v>2</v>
          </cell>
          <cell r="L520">
            <v>1</v>
          </cell>
          <cell r="M520">
            <v>0</v>
          </cell>
          <cell r="N520">
            <v>7285</v>
          </cell>
          <cell r="O520" t="str">
            <v>M</v>
          </cell>
          <cell r="P520" t="str">
            <v>00000000</v>
          </cell>
          <cell r="Q520">
            <v>0</v>
          </cell>
          <cell r="R520">
            <v>1052.28</v>
          </cell>
          <cell r="S520">
            <v>202.36</v>
          </cell>
          <cell r="T520">
            <v>928.84</v>
          </cell>
          <cell r="U520">
            <v>364.25</v>
          </cell>
          <cell r="V520">
            <v>131.13</v>
          </cell>
          <cell r="W520">
            <v>145.69999999999999</v>
          </cell>
          <cell r="X520">
            <v>55</v>
          </cell>
          <cell r="Y520">
            <v>0</v>
          </cell>
          <cell r="Z520">
            <v>269.37</v>
          </cell>
          <cell r="AA520">
            <v>77</v>
          </cell>
          <cell r="AB520">
            <v>96</v>
          </cell>
          <cell r="AC520">
            <v>80</v>
          </cell>
          <cell r="AD520">
            <v>13.49</v>
          </cell>
          <cell r="AE520">
            <v>6.07</v>
          </cell>
          <cell r="AF520">
            <v>0</v>
          </cell>
          <cell r="AG520">
            <v>0</v>
          </cell>
          <cell r="AH520">
            <v>0</v>
          </cell>
          <cell r="AI520">
            <v>0</v>
          </cell>
          <cell r="AJ520">
            <v>4615</v>
          </cell>
          <cell r="AK520">
            <v>0</v>
          </cell>
          <cell r="AL520">
            <v>0</v>
          </cell>
          <cell r="AM520">
            <v>0</v>
          </cell>
          <cell r="AN520">
            <v>0</v>
          </cell>
          <cell r="AY520">
            <v>183857.88</v>
          </cell>
        </row>
        <row r="521">
          <cell r="A521">
            <v>2</v>
          </cell>
          <cell r="B521" t="str">
            <v>12</v>
          </cell>
          <cell r="C521" t="str">
            <v>000</v>
          </cell>
          <cell r="D521" t="str">
            <v>1</v>
          </cell>
          <cell r="E521" t="str">
            <v>101</v>
          </cell>
          <cell r="F521" t="str">
            <v>N000</v>
          </cell>
          <cell r="G521" t="str">
            <v>300</v>
          </cell>
          <cell r="H521" t="str">
            <v>1103</v>
          </cell>
          <cell r="I521" t="str">
            <v>CF52000</v>
          </cell>
          <cell r="J521" t="str">
            <v>33A</v>
          </cell>
          <cell r="K521" t="str">
            <v>1</v>
          </cell>
          <cell r="L521">
            <v>1</v>
          </cell>
          <cell r="M521">
            <v>0</v>
          </cell>
          <cell r="N521">
            <v>9641.4</v>
          </cell>
          <cell r="O521" t="str">
            <v>M</v>
          </cell>
          <cell r="P521" t="str">
            <v>00000000</v>
          </cell>
          <cell r="Q521">
            <v>52502.9</v>
          </cell>
          <cell r="R521">
            <v>1392.65</v>
          </cell>
          <cell r="S521">
            <v>267.82</v>
          </cell>
          <cell r="T521">
            <v>1229.28</v>
          </cell>
          <cell r="U521">
            <v>482.07</v>
          </cell>
          <cell r="V521">
            <v>1118.5999999999999</v>
          </cell>
          <cell r="W521">
            <v>192.83</v>
          </cell>
          <cell r="X521">
            <v>55</v>
          </cell>
          <cell r="Y521">
            <v>3107.22</v>
          </cell>
          <cell r="Z521">
            <v>1278.74</v>
          </cell>
          <cell r="AA521">
            <v>77</v>
          </cell>
          <cell r="AB521">
            <v>0</v>
          </cell>
          <cell r="AC521">
            <v>0</v>
          </cell>
          <cell r="AD521">
            <v>13.49</v>
          </cell>
          <cell r="AE521">
            <v>0</v>
          </cell>
          <cell r="AF521">
            <v>0</v>
          </cell>
          <cell r="AG521">
            <v>0</v>
          </cell>
          <cell r="AH521">
            <v>0</v>
          </cell>
          <cell r="AI521">
            <v>0</v>
          </cell>
          <cell r="AJ521">
            <v>0</v>
          </cell>
          <cell r="AK521">
            <v>0</v>
          </cell>
          <cell r="AL521">
            <v>0</v>
          </cell>
          <cell r="AM521">
            <v>0</v>
          </cell>
          <cell r="AN521">
            <v>0</v>
          </cell>
          <cell r="AY521">
            <v>856308</v>
          </cell>
        </row>
        <row r="522">
          <cell r="A522">
            <v>2</v>
          </cell>
          <cell r="B522" t="str">
            <v>12</v>
          </cell>
          <cell r="C522" t="str">
            <v>000</v>
          </cell>
          <cell r="D522" t="str">
            <v>1</v>
          </cell>
          <cell r="E522" t="str">
            <v>201</v>
          </cell>
          <cell r="F522" t="str">
            <v>N000</v>
          </cell>
          <cell r="G522" t="str">
            <v>310</v>
          </cell>
          <cell r="H522" t="str">
            <v>1103</v>
          </cell>
          <cell r="I522" t="str">
            <v>A01803</v>
          </cell>
          <cell r="J522" t="str">
            <v>19</v>
          </cell>
          <cell r="K522" t="str">
            <v>2</v>
          </cell>
          <cell r="L522">
            <v>5</v>
          </cell>
          <cell r="M522">
            <v>0</v>
          </cell>
          <cell r="N522">
            <v>2120.3000000000002</v>
          </cell>
          <cell r="O522" t="str">
            <v>M</v>
          </cell>
          <cell r="P522" t="str">
            <v>00000000</v>
          </cell>
          <cell r="Q522">
            <v>0</v>
          </cell>
          <cell r="R522">
            <v>306.27</v>
          </cell>
          <cell r="S522">
            <v>58.9</v>
          </cell>
          <cell r="T522">
            <v>270.33999999999997</v>
          </cell>
          <cell r="U522">
            <v>106.02</v>
          </cell>
          <cell r="V522">
            <v>38.17</v>
          </cell>
          <cell r="W522">
            <v>42.41</v>
          </cell>
          <cell r="X522">
            <v>73</v>
          </cell>
          <cell r="Y522">
            <v>0</v>
          </cell>
          <cell r="Z522">
            <v>56.23</v>
          </cell>
          <cell r="AA522">
            <v>77</v>
          </cell>
          <cell r="AB522">
            <v>96</v>
          </cell>
          <cell r="AC522">
            <v>80</v>
          </cell>
          <cell r="AD522">
            <v>13.49</v>
          </cell>
          <cell r="AE522">
            <v>0</v>
          </cell>
          <cell r="AF522">
            <v>0</v>
          </cell>
          <cell r="AG522">
            <v>0</v>
          </cell>
          <cell r="AH522">
            <v>0</v>
          </cell>
          <cell r="AI522">
            <v>0</v>
          </cell>
          <cell r="AJ522">
            <v>0</v>
          </cell>
          <cell r="AK522">
            <v>0</v>
          </cell>
          <cell r="AL522">
            <v>0</v>
          </cell>
          <cell r="AM522">
            <v>0</v>
          </cell>
          <cell r="AN522">
            <v>0</v>
          </cell>
          <cell r="AY522">
            <v>200287.8</v>
          </cell>
        </row>
        <row r="523">
          <cell r="A523">
            <v>2</v>
          </cell>
          <cell r="B523" t="str">
            <v>12</v>
          </cell>
          <cell r="C523" t="str">
            <v>000</v>
          </cell>
          <cell r="D523" t="str">
            <v>1</v>
          </cell>
          <cell r="E523" t="str">
            <v>201</v>
          </cell>
          <cell r="F523" t="str">
            <v>N000</v>
          </cell>
          <cell r="G523" t="str">
            <v>310</v>
          </cell>
          <cell r="H523" t="str">
            <v>1103</v>
          </cell>
          <cell r="I523" t="str">
            <v>A01805</v>
          </cell>
          <cell r="J523" t="str">
            <v>21</v>
          </cell>
          <cell r="K523" t="str">
            <v>2</v>
          </cell>
          <cell r="L523">
            <v>6</v>
          </cell>
          <cell r="M523">
            <v>0</v>
          </cell>
          <cell r="N523">
            <v>2238.1999999999998</v>
          </cell>
          <cell r="O523" t="str">
            <v>M</v>
          </cell>
          <cell r="P523" t="str">
            <v>00000000</v>
          </cell>
          <cell r="Q523">
            <v>0</v>
          </cell>
          <cell r="R523">
            <v>323.3</v>
          </cell>
          <cell r="S523">
            <v>62.17</v>
          </cell>
          <cell r="T523">
            <v>285.37</v>
          </cell>
          <cell r="U523">
            <v>111.91</v>
          </cell>
          <cell r="V523">
            <v>40.29</v>
          </cell>
          <cell r="W523">
            <v>44.76</v>
          </cell>
          <cell r="X523">
            <v>30.67</v>
          </cell>
          <cell r="Y523">
            <v>0</v>
          </cell>
          <cell r="Z523">
            <v>58.15</v>
          </cell>
          <cell r="AA523">
            <v>77</v>
          </cell>
          <cell r="AB523">
            <v>96</v>
          </cell>
          <cell r="AC523">
            <v>80</v>
          </cell>
          <cell r="AD523">
            <v>13.49</v>
          </cell>
          <cell r="AE523">
            <v>0</v>
          </cell>
          <cell r="AF523">
            <v>0</v>
          </cell>
          <cell r="AG523">
            <v>0</v>
          </cell>
          <cell r="AH523">
            <v>0</v>
          </cell>
          <cell r="AI523">
            <v>0</v>
          </cell>
          <cell r="AJ523">
            <v>0</v>
          </cell>
          <cell r="AK523">
            <v>0</v>
          </cell>
          <cell r="AL523">
            <v>0</v>
          </cell>
          <cell r="AM523">
            <v>0</v>
          </cell>
          <cell r="AN523">
            <v>0</v>
          </cell>
          <cell r="AY523">
            <v>249214.32</v>
          </cell>
        </row>
        <row r="524">
          <cell r="A524">
            <v>2</v>
          </cell>
          <cell r="B524" t="str">
            <v>12</v>
          </cell>
          <cell r="C524" t="str">
            <v>000</v>
          </cell>
          <cell r="D524" t="str">
            <v>1</v>
          </cell>
          <cell r="E524" t="str">
            <v>201</v>
          </cell>
          <cell r="F524" t="str">
            <v>N000</v>
          </cell>
          <cell r="G524" t="str">
            <v>310</v>
          </cell>
          <cell r="H524" t="str">
            <v>1103</v>
          </cell>
          <cell r="I524" t="str">
            <v>A01807</v>
          </cell>
          <cell r="J524" t="str">
            <v>27</v>
          </cell>
          <cell r="K524" t="str">
            <v>2</v>
          </cell>
          <cell r="L524">
            <v>19</v>
          </cell>
          <cell r="M524">
            <v>0</v>
          </cell>
          <cell r="N524">
            <v>2817.8</v>
          </cell>
          <cell r="O524" t="str">
            <v>M</v>
          </cell>
          <cell r="P524" t="str">
            <v>00000000</v>
          </cell>
          <cell r="Q524">
            <v>0</v>
          </cell>
          <cell r="R524">
            <v>407.02</v>
          </cell>
          <cell r="S524">
            <v>78.27</v>
          </cell>
          <cell r="T524">
            <v>359.27</v>
          </cell>
          <cell r="U524">
            <v>140.88999999999999</v>
          </cell>
          <cell r="V524">
            <v>50.72</v>
          </cell>
          <cell r="W524">
            <v>56.36</v>
          </cell>
          <cell r="X524">
            <v>18.79</v>
          </cell>
          <cell r="Y524">
            <v>0</v>
          </cell>
          <cell r="Z524">
            <v>71.5</v>
          </cell>
          <cell r="AA524">
            <v>77</v>
          </cell>
          <cell r="AB524">
            <v>96</v>
          </cell>
          <cell r="AC524">
            <v>80</v>
          </cell>
          <cell r="AD524">
            <v>13.49</v>
          </cell>
          <cell r="AE524">
            <v>0</v>
          </cell>
          <cell r="AF524">
            <v>0</v>
          </cell>
          <cell r="AG524">
            <v>0</v>
          </cell>
          <cell r="AH524">
            <v>0</v>
          </cell>
          <cell r="AI524">
            <v>0</v>
          </cell>
          <cell r="AJ524">
            <v>0</v>
          </cell>
          <cell r="AK524">
            <v>0</v>
          </cell>
          <cell r="AL524">
            <v>0</v>
          </cell>
          <cell r="AM524">
            <v>0</v>
          </cell>
          <cell r="AN524">
            <v>0</v>
          </cell>
          <cell r="AY524">
            <v>972901.08</v>
          </cell>
        </row>
        <row r="525">
          <cell r="A525">
            <v>2</v>
          </cell>
          <cell r="B525" t="str">
            <v>12</v>
          </cell>
          <cell r="C525" t="str">
            <v>000</v>
          </cell>
          <cell r="D525" t="str">
            <v>1</v>
          </cell>
          <cell r="E525" t="str">
            <v>201</v>
          </cell>
          <cell r="F525" t="str">
            <v>N000</v>
          </cell>
          <cell r="G525" t="str">
            <v>310</v>
          </cell>
          <cell r="H525" t="str">
            <v>1103</v>
          </cell>
          <cell r="I525" t="str">
            <v>A03803</v>
          </cell>
          <cell r="J525" t="str">
            <v>20</v>
          </cell>
          <cell r="K525" t="str">
            <v>2</v>
          </cell>
          <cell r="L525">
            <v>3</v>
          </cell>
          <cell r="M525">
            <v>0</v>
          </cell>
          <cell r="N525">
            <v>2138.85</v>
          </cell>
          <cell r="O525" t="str">
            <v>M</v>
          </cell>
          <cell r="P525" t="str">
            <v>00000000</v>
          </cell>
          <cell r="Q525">
            <v>0</v>
          </cell>
          <cell r="R525">
            <v>308.94</v>
          </cell>
          <cell r="S525">
            <v>59.41</v>
          </cell>
          <cell r="T525">
            <v>272.7</v>
          </cell>
          <cell r="U525">
            <v>106.94</v>
          </cell>
          <cell r="V525">
            <v>38.5</v>
          </cell>
          <cell r="W525">
            <v>42.78</v>
          </cell>
          <cell r="X525">
            <v>0</v>
          </cell>
          <cell r="Y525">
            <v>0</v>
          </cell>
          <cell r="Z525">
            <v>55.2</v>
          </cell>
          <cell r="AA525">
            <v>77</v>
          </cell>
          <cell r="AB525">
            <v>96</v>
          </cell>
          <cell r="AC525">
            <v>80</v>
          </cell>
          <cell r="AD525">
            <v>13.49</v>
          </cell>
          <cell r="AE525">
            <v>0</v>
          </cell>
          <cell r="AF525">
            <v>0</v>
          </cell>
          <cell r="AG525">
            <v>0</v>
          </cell>
          <cell r="AH525">
            <v>0</v>
          </cell>
          <cell r="AI525">
            <v>0</v>
          </cell>
          <cell r="AJ525">
            <v>0</v>
          </cell>
          <cell r="AK525">
            <v>0</v>
          </cell>
          <cell r="AL525">
            <v>0</v>
          </cell>
          <cell r="AM525">
            <v>0</v>
          </cell>
          <cell r="AN525">
            <v>0</v>
          </cell>
          <cell r="AY525">
            <v>118433.16</v>
          </cell>
        </row>
        <row r="526">
          <cell r="A526">
            <v>2</v>
          </cell>
          <cell r="B526" t="str">
            <v>12</v>
          </cell>
          <cell r="C526" t="str">
            <v>000</v>
          </cell>
          <cell r="D526" t="str">
            <v>1</v>
          </cell>
          <cell r="E526" t="str">
            <v>201</v>
          </cell>
          <cell r="F526" t="str">
            <v>N000</v>
          </cell>
          <cell r="G526" t="str">
            <v>310</v>
          </cell>
          <cell r="H526" t="str">
            <v>1103</v>
          </cell>
          <cell r="I526" t="str">
            <v>A03804</v>
          </cell>
          <cell r="J526" t="str">
            <v>23</v>
          </cell>
          <cell r="K526" t="str">
            <v>2</v>
          </cell>
          <cell r="L526">
            <v>4</v>
          </cell>
          <cell r="M526">
            <v>0</v>
          </cell>
          <cell r="N526">
            <v>2451.25</v>
          </cell>
          <cell r="O526" t="str">
            <v>M</v>
          </cell>
          <cell r="P526" t="str">
            <v>00000000</v>
          </cell>
          <cell r="Q526">
            <v>0</v>
          </cell>
          <cell r="R526">
            <v>354.07</v>
          </cell>
          <cell r="S526">
            <v>68.09</v>
          </cell>
          <cell r="T526">
            <v>312.52999999999997</v>
          </cell>
          <cell r="U526">
            <v>122.56</v>
          </cell>
          <cell r="V526">
            <v>44.12</v>
          </cell>
          <cell r="W526">
            <v>49.02</v>
          </cell>
          <cell r="X526">
            <v>47.75</v>
          </cell>
          <cell r="Y526">
            <v>0</v>
          </cell>
          <cell r="Z526">
            <v>63.48</v>
          </cell>
          <cell r="AA526">
            <v>77</v>
          </cell>
          <cell r="AB526">
            <v>96</v>
          </cell>
          <cell r="AC526">
            <v>80</v>
          </cell>
          <cell r="AD526">
            <v>13.49</v>
          </cell>
          <cell r="AE526">
            <v>0</v>
          </cell>
          <cell r="AF526">
            <v>0</v>
          </cell>
          <cell r="AG526">
            <v>0</v>
          </cell>
          <cell r="AH526">
            <v>0</v>
          </cell>
          <cell r="AI526">
            <v>0</v>
          </cell>
          <cell r="AJ526">
            <v>0</v>
          </cell>
          <cell r="AK526">
            <v>0</v>
          </cell>
          <cell r="AL526">
            <v>0</v>
          </cell>
          <cell r="AM526">
            <v>0</v>
          </cell>
          <cell r="AN526">
            <v>0</v>
          </cell>
          <cell r="AY526">
            <v>181409.28</v>
          </cell>
        </row>
        <row r="527">
          <cell r="A527">
            <v>2</v>
          </cell>
          <cell r="B527" t="str">
            <v>12</v>
          </cell>
          <cell r="C527" t="str">
            <v>000</v>
          </cell>
          <cell r="D527" t="str">
            <v>1</v>
          </cell>
          <cell r="E527" t="str">
            <v>201</v>
          </cell>
          <cell r="F527" t="str">
            <v>N000</v>
          </cell>
          <cell r="G527" t="str">
            <v>310</v>
          </cell>
          <cell r="H527" t="str">
            <v>1103</v>
          </cell>
          <cell r="I527" t="str">
            <v>CFMC03</v>
          </cell>
          <cell r="J527" t="str">
            <v>MC03</v>
          </cell>
          <cell r="K527" t="str">
            <v>1</v>
          </cell>
          <cell r="L527">
            <v>3</v>
          </cell>
          <cell r="M527">
            <v>0</v>
          </cell>
          <cell r="N527">
            <v>4311.3999999999996</v>
          </cell>
          <cell r="O527" t="str">
            <v>M</v>
          </cell>
          <cell r="P527" t="str">
            <v>00000000</v>
          </cell>
          <cell r="Q527">
            <v>11306.9</v>
          </cell>
          <cell r="R527">
            <v>622.76</v>
          </cell>
          <cell r="S527">
            <v>119.76</v>
          </cell>
          <cell r="T527">
            <v>549.70000000000005</v>
          </cell>
          <cell r="U527">
            <v>215.57</v>
          </cell>
          <cell r="V527">
            <v>281.13</v>
          </cell>
          <cell r="W527">
            <v>86.23</v>
          </cell>
          <cell r="X527">
            <v>33.67</v>
          </cell>
          <cell r="Y527">
            <v>780.91</v>
          </cell>
          <cell r="Z527">
            <v>329.43</v>
          </cell>
          <cell r="AA527">
            <v>77</v>
          </cell>
          <cell r="AB527">
            <v>0</v>
          </cell>
          <cell r="AC527">
            <v>0</v>
          </cell>
          <cell r="AD527">
            <v>13.49</v>
          </cell>
          <cell r="AE527">
            <v>0</v>
          </cell>
          <cell r="AF527">
            <v>0</v>
          </cell>
          <cell r="AG527">
            <v>0</v>
          </cell>
          <cell r="AH527">
            <v>0</v>
          </cell>
          <cell r="AI527">
            <v>0</v>
          </cell>
          <cell r="AJ527">
            <v>0</v>
          </cell>
          <cell r="AK527">
            <v>0</v>
          </cell>
          <cell r="AL527">
            <v>0</v>
          </cell>
          <cell r="AM527">
            <v>0</v>
          </cell>
          <cell r="AN527">
            <v>0</v>
          </cell>
          <cell r="AY527">
            <v>674206.2</v>
          </cell>
        </row>
        <row r="528">
          <cell r="A528">
            <v>2</v>
          </cell>
          <cell r="B528" t="str">
            <v>12</v>
          </cell>
          <cell r="C528" t="str">
            <v>000</v>
          </cell>
          <cell r="D528" t="str">
            <v>1</v>
          </cell>
          <cell r="E528" t="str">
            <v>201</v>
          </cell>
          <cell r="F528" t="str">
            <v>N000</v>
          </cell>
          <cell r="G528" t="str">
            <v>310</v>
          </cell>
          <cell r="H528" t="str">
            <v>1103</v>
          </cell>
          <cell r="I528" t="str">
            <v>CFMD09</v>
          </cell>
          <cell r="J528" t="str">
            <v>MD09</v>
          </cell>
          <cell r="K528" t="str">
            <v>1</v>
          </cell>
          <cell r="L528">
            <v>1</v>
          </cell>
          <cell r="M528">
            <v>0</v>
          </cell>
          <cell r="N528">
            <v>14852.65</v>
          </cell>
          <cell r="O528" t="str">
            <v>M</v>
          </cell>
          <cell r="P528" t="str">
            <v>00000000</v>
          </cell>
          <cell r="Q528">
            <v>100991.65</v>
          </cell>
          <cell r="R528">
            <v>2145.38</v>
          </cell>
          <cell r="S528">
            <v>412.57</v>
          </cell>
          <cell r="T528">
            <v>1893.71</v>
          </cell>
          <cell r="U528">
            <v>742.63</v>
          </cell>
          <cell r="V528">
            <v>2085.1999999999998</v>
          </cell>
          <cell r="W528">
            <v>297.05</v>
          </cell>
          <cell r="X528">
            <v>46</v>
          </cell>
          <cell r="Y528">
            <v>5792.22</v>
          </cell>
          <cell r="Z528">
            <v>2370.5100000000002</v>
          </cell>
          <cell r="AA528">
            <v>77</v>
          </cell>
          <cell r="AB528">
            <v>0</v>
          </cell>
          <cell r="AC528">
            <v>0</v>
          </cell>
          <cell r="AD528">
            <v>13.49</v>
          </cell>
          <cell r="AE528">
            <v>0</v>
          </cell>
          <cell r="AF528">
            <v>0</v>
          </cell>
          <cell r="AG528">
            <v>0</v>
          </cell>
          <cell r="AH528">
            <v>0</v>
          </cell>
          <cell r="AI528">
            <v>0</v>
          </cell>
          <cell r="AJ528">
            <v>0</v>
          </cell>
          <cell r="AK528">
            <v>0</v>
          </cell>
          <cell r="AL528">
            <v>0</v>
          </cell>
          <cell r="AM528">
            <v>0</v>
          </cell>
          <cell r="AN528">
            <v>0</v>
          </cell>
          <cell r="AY528">
            <v>1580640.72</v>
          </cell>
        </row>
        <row r="529">
          <cell r="A529">
            <v>2</v>
          </cell>
          <cell r="B529" t="str">
            <v>12</v>
          </cell>
          <cell r="C529" t="str">
            <v>000</v>
          </cell>
          <cell r="D529" t="str">
            <v>1</v>
          </cell>
          <cell r="E529" t="str">
            <v>201</v>
          </cell>
          <cell r="F529" t="str">
            <v>N000</v>
          </cell>
          <cell r="G529" t="str">
            <v>310</v>
          </cell>
          <cell r="H529" t="str">
            <v>1103</v>
          </cell>
          <cell r="I529" t="str">
            <v>CFMG06</v>
          </cell>
          <cell r="J529" t="str">
            <v>MG06</v>
          </cell>
          <cell r="K529" t="str">
            <v>1</v>
          </cell>
          <cell r="L529">
            <v>4</v>
          </cell>
          <cell r="M529">
            <v>0</v>
          </cell>
          <cell r="N529">
            <v>8232.25</v>
          </cell>
          <cell r="O529" t="str">
            <v>M</v>
          </cell>
          <cell r="P529" t="str">
            <v>00000000</v>
          </cell>
          <cell r="Q529">
            <v>38872.050000000003</v>
          </cell>
          <cell r="R529">
            <v>1189.0999999999999</v>
          </cell>
          <cell r="S529">
            <v>228.67</v>
          </cell>
          <cell r="T529">
            <v>1049.6099999999999</v>
          </cell>
          <cell r="U529">
            <v>411.61</v>
          </cell>
          <cell r="V529">
            <v>847.88</v>
          </cell>
          <cell r="W529">
            <v>164.65</v>
          </cell>
          <cell r="X529">
            <v>95.5</v>
          </cell>
          <cell r="Y529">
            <v>2355.2199999999998</v>
          </cell>
          <cell r="Z529">
            <v>973.89</v>
          </cell>
          <cell r="AA529">
            <v>77</v>
          </cell>
          <cell r="AB529">
            <v>0</v>
          </cell>
          <cell r="AC529">
            <v>0</v>
          </cell>
          <cell r="AD529">
            <v>13.49</v>
          </cell>
          <cell r="AE529">
            <v>0</v>
          </cell>
          <cell r="AF529">
            <v>0</v>
          </cell>
          <cell r="AG529">
            <v>0</v>
          </cell>
          <cell r="AH529">
            <v>0</v>
          </cell>
          <cell r="AI529">
            <v>0</v>
          </cell>
          <cell r="AJ529">
            <v>0</v>
          </cell>
          <cell r="AK529">
            <v>0</v>
          </cell>
          <cell r="AL529">
            <v>0</v>
          </cell>
          <cell r="AM529">
            <v>0</v>
          </cell>
          <cell r="AN529">
            <v>0</v>
          </cell>
          <cell r="AY529">
            <v>2616524.16</v>
          </cell>
        </row>
        <row r="530">
          <cell r="A530">
            <v>2</v>
          </cell>
          <cell r="B530" t="str">
            <v>12</v>
          </cell>
          <cell r="C530" t="str">
            <v>000</v>
          </cell>
          <cell r="D530" t="str">
            <v>1</v>
          </cell>
          <cell r="E530" t="str">
            <v>201</v>
          </cell>
          <cell r="F530" t="str">
            <v>N000</v>
          </cell>
          <cell r="G530" t="str">
            <v>310</v>
          </cell>
          <cell r="H530" t="str">
            <v>1103</v>
          </cell>
          <cell r="I530" t="str">
            <v>CFMS06</v>
          </cell>
          <cell r="J530" t="str">
            <v>MS06</v>
          </cell>
          <cell r="K530" t="str">
            <v>1</v>
          </cell>
          <cell r="L530">
            <v>1</v>
          </cell>
          <cell r="M530">
            <v>0</v>
          </cell>
          <cell r="N530">
            <v>4801.8999999999996</v>
          </cell>
          <cell r="O530" t="str">
            <v>M</v>
          </cell>
          <cell r="P530" t="str">
            <v>00000000</v>
          </cell>
          <cell r="Q530">
            <v>21723.85</v>
          </cell>
          <cell r="R530">
            <v>693.61</v>
          </cell>
          <cell r="S530">
            <v>133.38999999999999</v>
          </cell>
          <cell r="T530">
            <v>612.24</v>
          </cell>
          <cell r="U530">
            <v>240.09</v>
          </cell>
          <cell r="V530">
            <v>477.46</v>
          </cell>
          <cell r="W530">
            <v>96.04</v>
          </cell>
          <cell r="X530">
            <v>0</v>
          </cell>
          <cell r="Y530">
            <v>1326.29</v>
          </cell>
          <cell r="Z530">
            <v>548.6</v>
          </cell>
          <cell r="AA530">
            <v>77</v>
          </cell>
          <cell r="AB530">
            <v>0</v>
          </cell>
          <cell r="AC530">
            <v>0</v>
          </cell>
          <cell r="AD530">
            <v>13.49</v>
          </cell>
          <cell r="AE530">
            <v>0</v>
          </cell>
          <cell r="AF530">
            <v>0</v>
          </cell>
          <cell r="AG530">
            <v>0</v>
          </cell>
          <cell r="AH530">
            <v>0</v>
          </cell>
          <cell r="AI530">
            <v>0</v>
          </cell>
          <cell r="AJ530">
            <v>0</v>
          </cell>
          <cell r="AK530">
            <v>0</v>
          </cell>
          <cell r="AL530">
            <v>0</v>
          </cell>
          <cell r="AM530">
            <v>0</v>
          </cell>
          <cell r="AN530">
            <v>0</v>
          </cell>
          <cell r="AY530">
            <v>368927.52</v>
          </cell>
        </row>
        <row r="531">
          <cell r="A531">
            <v>2</v>
          </cell>
          <cell r="B531" t="str">
            <v>12</v>
          </cell>
          <cell r="C531" t="str">
            <v>000</v>
          </cell>
          <cell r="D531" t="str">
            <v>1</v>
          </cell>
          <cell r="E531" t="str">
            <v>201</v>
          </cell>
          <cell r="F531" t="str">
            <v>N000</v>
          </cell>
          <cell r="G531" t="str">
            <v>310</v>
          </cell>
          <cell r="H531" t="str">
            <v>1103</v>
          </cell>
          <cell r="I531" t="str">
            <v>CFMS08</v>
          </cell>
          <cell r="J531" t="str">
            <v>MS08</v>
          </cell>
          <cell r="K531" t="str">
            <v>1</v>
          </cell>
          <cell r="L531">
            <v>9</v>
          </cell>
          <cell r="M531">
            <v>0</v>
          </cell>
          <cell r="N531">
            <v>4801.8999999999996</v>
          </cell>
          <cell r="O531" t="str">
            <v>M</v>
          </cell>
          <cell r="P531" t="str">
            <v>00000000</v>
          </cell>
          <cell r="Q531">
            <v>18269.849999999999</v>
          </cell>
          <cell r="R531">
            <v>693.61</v>
          </cell>
          <cell r="S531">
            <v>133.38999999999999</v>
          </cell>
          <cell r="T531">
            <v>612.24</v>
          </cell>
          <cell r="U531">
            <v>240.09</v>
          </cell>
          <cell r="V531">
            <v>415.29</v>
          </cell>
          <cell r="W531">
            <v>96.04</v>
          </cell>
          <cell r="X531">
            <v>56.78</v>
          </cell>
          <cell r="Y531">
            <v>1153.5899999999999</v>
          </cell>
          <cell r="Z531">
            <v>480.65</v>
          </cell>
          <cell r="AA531">
            <v>77</v>
          </cell>
          <cell r="AB531">
            <v>0</v>
          </cell>
          <cell r="AC531">
            <v>0</v>
          </cell>
          <cell r="AD531">
            <v>13.49</v>
          </cell>
          <cell r="AE531">
            <v>0</v>
          </cell>
          <cell r="AF531">
            <v>0</v>
          </cell>
          <cell r="AG531">
            <v>0</v>
          </cell>
          <cell r="AH531">
            <v>0</v>
          </cell>
          <cell r="AI531">
            <v>0</v>
          </cell>
          <cell r="AJ531">
            <v>0</v>
          </cell>
          <cell r="AK531">
            <v>0</v>
          </cell>
          <cell r="AL531">
            <v>0</v>
          </cell>
          <cell r="AM531">
            <v>0</v>
          </cell>
          <cell r="AN531">
            <v>0</v>
          </cell>
          <cell r="AY531">
            <v>2920743.36</v>
          </cell>
        </row>
        <row r="532">
          <cell r="A532">
            <v>2</v>
          </cell>
          <cell r="B532" t="str">
            <v>12</v>
          </cell>
          <cell r="C532" t="str">
            <v>000</v>
          </cell>
          <cell r="D532" t="str">
            <v>1</v>
          </cell>
          <cell r="E532" t="str">
            <v>201</v>
          </cell>
          <cell r="F532" t="str">
            <v>N000</v>
          </cell>
          <cell r="G532" t="str">
            <v>310</v>
          </cell>
          <cell r="H532" t="str">
            <v>1103</v>
          </cell>
          <cell r="I532" t="str">
            <v>M01004</v>
          </cell>
          <cell r="K532" t="str">
            <v>2</v>
          </cell>
          <cell r="L532">
            <v>18</v>
          </cell>
          <cell r="M532">
            <v>0</v>
          </cell>
          <cell r="N532">
            <v>6400</v>
          </cell>
          <cell r="O532" t="str">
            <v>M</v>
          </cell>
          <cell r="P532" t="str">
            <v>00000000</v>
          </cell>
          <cell r="Q532">
            <v>0</v>
          </cell>
          <cell r="R532">
            <v>924.44</v>
          </cell>
          <cell r="S532">
            <v>177.78</v>
          </cell>
          <cell r="T532">
            <v>816</v>
          </cell>
          <cell r="U532">
            <v>320</v>
          </cell>
          <cell r="V532">
            <v>115.2</v>
          </cell>
          <cell r="W532">
            <v>128</v>
          </cell>
          <cell r="X532">
            <v>36.56</v>
          </cell>
          <cell r="Y532">
            <v>0</v>
          </cell>
          <cell r="Z532">
            <v>288.26</v>
          </cell>
          <cell r="AA532">
            <v>77</v>
          </cell>
          <cell r="AB532">
            <v>96</v>
          </cell>
          <cell r="AC532">
            <v>80</v>
          </cell>
          <cell r="AD532">
            <v>13.49</v>
          </cell>
          <cell r="AE532">
            <v>5.33</v>
          </cell>
          <cell r="AF532">
            <v>0</v>
          </cell>
          <cell r="AG532">
            <v>0</v>
          </cell>
          <cell r="AH532">
            <v>4086</v>
          </cell>
          <cell r="AI532">
            <v>0</v>
          </cell>
          <cell r="AJ532">
            <v>2530</v>
          </cell>
          <cell r="AK532">
            <v>0</v>
          </cell>
          <cell r="AL532">
            <v>0</v>
          </cell>
          <cell r="AM532">
            <v>0</v>
          </cell>
          <cell r="AN532">
            <v>0</v>
          </cell>
          <cell r="AY532">
            <v>3476316.96</v>
          </cell>
        </row>
        <row r="533">
          <cell r="A533">
            <v>2</v>
          </cell>
          <cell r="B533" t="str">
            <v>12</v>
          </cell>
          <cell r="C533" t="str">
            <v>000</v>
          </cell>
          <cell r="D533" t="str">
            <v>1</v>
          </cell>
          <cell r="E533" t="str">
            <v>201</v>
          </cell>
          <cell r="F533" t="str">
            <v>N000</v>
          </cell>
          <cell r="G533" t="str">
            <v>310</v>
          </cell>
          <cell r="H533" t="str">
            <v>1103</v>
          </cell>
          <cell r="I533" t="str">
            <v>M01006</v>
          </cell>
          <cell r="K533" t="str">
            <v>2</v>
          </cell>
          <cell r="L533">
            <v>17</v>
          </cell>
          <cell r="M533">
            <v>0</v>
          </cell>
          <cell r="N533">
            <v>5300</v>
          </cell>
          <cell r="O533" t="str">
            <v>M</v>
          </cell>
          <cell r="P533" t="str">
            <v>00000000</v>
          </cell>
          <cell r="Q533">
            <v>0</v>
          </cell>
          <cell r="R533">
            <v>765.56</v>
          </cell>
          <cell r="S533">
            <v>147.22</v>
          </cell>
          <cell r="T533">
            <v>675.75</v>
          </cell>
          <cell r="U533">
            <v>265</v>
          </cell>
          <cell r="V533">
            <v>95.4</v>
          </cell>
          <cell r="W533">
            <v>106</v>
          </cell>
          <cell r="X533">
            <v>21.65</v>
          </cell>
          <cell r="Y533">
            <v>0</v>
          </cell>
          <cell r="Z533">
            <v>238.36</v>
          </cell>
          <cell r="AA533">
            <v>77</v>
          </cell>
          <cell r="AB533">
            <v>96</v>
          </cell>
          <cell r="AC533">
            <v>80</v>
          </cell>
          <cell r="AD533">
            <v>13.49</v>
          </cell>
          <cell r="AE533">
            <v>4.42</v>
          </cell>
          <cell r="AF533">
            <v>0</v>
          </cell>
          <cell r="AG533">
            <v>0</v>
          </cell>
          <cell r="AH533">
            <v>2426</v>
          </cell>
          <cell r="AI533">
            <v>0</v>
          </cell>
          <cell r="AJ533">
            <v>3000</v>
          </cell>
          <cell r="AK533">
            <v>0</v>
          </cell>
          <cell r="AL533">
            <v>0</v>
          </cell>
          <cell r="AM533">
            <v>0</v>
          </cell>
          <cell r="AN533">
            <v>0</v>
          </cell>
          <cell r="AY533">
            <v>2715617.4</v>
          </cell>
        </row>
        <row r="534">
          <cell r="A534">
            <v>2</v>
          </cell>
          <cell r="B534" t="str">
            <v>12</v>
          </cell>
          <cell r="C534" t="str">
            <v>000</v>
          </cell>
          <cell r="D534" t="str">
            <v>1</v>
          </cell>
          <cell r="E534" t="str">
            <v>201</v>
          </cell>
          <cell r="F534" t="str">
            <v>N000</v>
          </cell>
          <cell r="G534" t="str">
            <v>310</v>
          </cell>
          <cell r="H534" t="str">
            <v>1103</v>
          </cell>
          <cell r="I534" t="str">
            <v>M01007</v>
          </cell>
          <cell r="K534" t="str">
            <v>2</v>
          </cell>
          <cell r="L534">
            <v>3</v>
          </cell>
          <cell r="M534">
            <v>0</v>
          </cell>
          <cell r="N534">
            <v>5074</v>
          </cell>
          <cell r="O534" t="str">
            <v>M</v>
          </cell>
          <cell r="P534" t="str">
            <v>00000000</v>
          </cell>
          <cell r="Q534">
            <v>0</v>
          </cell>
          <cell r="R534">
            <v>732.91</v>
          </cell>
          <cell r="S534">
            <v>140.94</v>
          </cell>
          <cell r="T534">
            <v>646.94000000000005</v>
          </cell>
          <cell r="U534">
            <v>253.7</v>
          </cell>
          <cell r="V534">
            <v>91.33</v>
          </cell>
          <cell r="W534">
            <v>101.48</v>
          </cell>
          <cell r="X534">
            <v>36.67</v>
          </cell>
          <cell r="Y534">
            <v>0</v>
          </cell>
          <cell r="Z534">
            <v>207.08</v>
          </cell>
          <cell r="AA534">
            <v>77</v>
          </cell>
          <cell r="AB534">
            <v>96</v>
          </cell>
          <cell r="AC534">
            <v>80</v>
          </cell>
          <cell r="AD534">
            <v>13.49</v>
          </cell>
          <cell r="AE534">
            <v>4.2300000000000004</v>
          </cell>
          <cell r="AF534">
            <v>0</v>
          </cell>
          <cell r="AG534">
            <v>0</v>
          </cell>
          <cell r="AH534">
            <v>2004</v>
          </cell>
          <cell r="AI534">
            <v>0</v>
          </cell>
          <cell r="AJ534">
            <v>2108</v>
          </cell>
          <cell r="AK534">
            <v>0</v>
          </cell>
          <cell r="AL534">
            <v>0</v>
          </cell>
          <cell r="AM534">
            <v>0</v>
          </cell>
          <cell r="AN534">
            <v>0</v>
          </cell>
          <cell r="AY534">
            <v>420039.72</v>
          </cell>
        </row>
        <row r="535">
          <cell r="A535">
            <v>2</v>
          </cell>
          <cell r="B535" t="str">
            <v>12</v>
          </cell>
          <cell r="C535" t="str">
            <v>000</v>
          </cell>
          <cell r="D535" t="str">
            <v>1</v>
          </cell>
          <cell r="E535" t="str">
            <v>201</v>
          </cell>
          <cell r="F535" t="str">
            <v>N000</v>
          </cell>
          <cell r="G535" t="str">
            <v>310</v>
          </cell>
          <cell r="H535" t="str">
            <v>1103</v>
          </cell>
          <cell r="I535" t="str">
            <v>M01008</v>
          </cell>
          <cell r="K535" t="str">
            <v>2</v>
          </cell>
          <cell r="L535">
            <v>3</v>
          </cell>
          <cell r="M535">
            <v>0</v>
          </cell>
          <cell r="N535">
            <v>5546</v>
          </cell>
          <cell r="O535" t="str">
            <v>M</v>
          </cell>
          <cell r="P535" t="str">
            <v>00000000</v>
          </cell>
          <cell r="Q535">
            <v>0</v>
          </cell>
          <cell r="R535">
            <v>801.09</v>
          </cell>
          <cell r="S535">
            <v>154.06</v>
          </cell>
          <cell r="T535">
            <v>707.12</v>
          </cell>
          <cell r="U535">
            <v>277.3</v>
          </cell>
          <cell r="V535">
            <v>99.83</v>
          </cell>
          <cell r="W535">
            <v>110.92</v>
          </cell>
          <cell r="X535">
            <v>45.67</v>
          </cell>
          <cell r="Y535">
            <v>0</v>
          </cell>
          <cell r="Z535">
            <v>251.17</v>
          </cell>
          <cell r="AA535">
            <v>77</v>
          </cell>
          <cell r="AB535">
            <v>96</v>
          </cell>
          <cell r="AC535">
            <v>80</v>
          </cell>
          <cell r="AD535">
            <v>13.49</v>
          </cell>
          <cell r="AE535">
            <v>4.62</v>
          </cell>
          <cell r="AF535">
            <v>0</v>
          </cell>
          <cell r="AG535">
            <v>0</v>
          </cell>
          <cell r="AH535">
            <v>2739</v>
          </cell>
          <cell r="AI535">
            <v>0</v>
          </cell>
          <cell r="AJ535">
            <v>3015</v>
          </cell>
          <cell r="AK535">
            <v>0</v>
          </cell>
          <cell r="AL535">
            <v>0</v>
          </cell>
          <cell r="AM535">
            <v>0</v>
          </cell>
          <cell r="AN535">
            <v>0</v>
          </cell>
          <cell r="AY535">
            <v>504657.72</v>
          </cell>
        </row>
        <row r="536">
          <cell r="A536">
            <v>2</v>
          </cell>
          <cell r="B536" t="str">
            <v>12</v>
          </cell>
          <cell r="C536" t="str">
            <v>000</v>
          </cell>
          <cell r="D536" t="str">
            <v>1</v>
          </cell>
          <cell r="E536" t="str">
            <v>201</v>
          </cell>
          <cell r="F536" t="str">
            <v>N000</v>
          </cell>
          <cell r="G536" t="str">
            <v>310</v>
          </cell>
          <cell r="H536" t="str">
            <v>1103</v>
          </cell>
          <cell r="I536" t="str">
            <v>M01009</v>
          </cell>
          <cell r="K536" t="str">
            <v>2</v>
          </cell>
          <cell r="L536">
            <v>2</v>
          </cell>
          <cell r="M536">
            <v>0</v>
          </cell>
          <cell r="N536">
            <v>6121</v>
          </cell>
          <cell r="O536" t="str">
            <v>M</v>
          </cell>
          <cell r="P536" t="str">
            <v>00000000</v>
          </cell>
          <cell r="Q536">
            <v>0</v>
          </cell>
          <cell r="R536">
            <v>884.14</v>
          </cell>
          <cell r="S536">
            <v>170.03</v>
          </cell>
          <cell r="T536">
            <v>780.43</v>
          </cell>
          <cell r="U536">
            <v>306.05</v>
          </cell>
          <cell r="V536">
            <v>110.18</v>
          </cell>
          <cell r="W536">
            <v>122.42</v>
          </cell>
          <cell r="X536">
            <v>95.5</v>
          </cell>
          <cell r="Y536">
            <v>0</v>
          </cell>
          <cell r="Z536">
            <v>276.08</v>
          </cell>
          <cell r="AA536">
            <v>77</v>
          </cell>
          <cell r="AB536">
            <v>96</v>
          </cell>
          <cell r="AC536">
            <v>80</v>
          </cell>
          <cell r="AD536">
            <v>13.49</v>
          </cell>
          <cell r="AE536">
            <v>5.0999999999999996</v>
          </cell>
          <cell r="AF536">
            <v>0</v>
          </cell>
          <cell r="AG536">
            <v>0</v>
          </cell>
          <cell r="AH536">
            <v>3865</v>
          </cell>
          <cell r="AI536">
            <v>0</v>
          </cell>
          <cell r="AJ536">
            <v>2410</v>
          </cell>
          <cell r="AK536">
            <v>0</v>
          </cell>
          <cell r="AL536">
            <v>0</v>
          </cell>
          <cell r="AM536">
            <v>0</v>
          </cell>
          <cell r="AN536">
            <v>0</v>
          </cell>
          <cell r="AY536">
            <v>369898.08</v>
          </cell>
        </row>
        <row r="537">
          <cell r="A537">
            <v>2</v>
          </cell>
          <cell r="B537" t="str">
            <v>12</v>
          </cell>
          <cell r="C537" t="str">
            <v>000</v>
          </cell>
          <cell r="D537" t="str">
            <v>1</v>
          </cell>
          <cell r="E537" t="str">
            <v>201</v>
          </cell>
          <cell r="F537" t="str">
            <v>N000</v>
          </cell>
          <cell r="G537" t="str">
            <v>310</v>
          </cell>
          <cell r="H537" t="str">
            <v>1103</v>
          </cell>
          <cell r="I537" t="str">
            <v>M01010</v>
          </cell>
          <cell r="K537" t="str">
            <v>2</v>
          </cell>
          <cell r="L537">
            <v>21</v>
          </cell>
          <cell r="M537">
            <v>0</v>
          </cell>
          <cell r="N537">
            <v>6750</v>
          </cell>
          <cell r="O537" t="str">
            <v>M</v>
          </cell>
          <cell r="P537" t="str">
            <v>00000000</v>
          </cell>
          <cell r="Q537">
            <v>0</v>
          </cell>
          <cell r="R537">
            <v>975</v>
          </cell>
          <cell r="S537">
            <v>187.5</v>
          </cell>
          <cell r="T537">
            <v>860.63</v>
          </cell>
          <cell r="U537">
            <v>337.5</v>
          </cell>
          <cell r="V537">
            <v>121.5</v>
          </cell>
          <cell r="W537">
            <v>135</v>
          </cell>
          <cell r="X537">
            <v>2.62</v>
          </cell>
          <cell r="Y537">
            <v>0</v>
          </cell>
          <cell r="Z537">
            <v>301.68</v>
          </cell>
          <cell r="AA537">
            <v>77</v>
          </cell>
          <cell r="AB537">
            <v>96</v>
          </cell>
          <cell r="AC537">
            <v>80</v>
          </cell>
          <cell r="AD537">
            <v>13.49</v>
          </cell>
          <cell r="AE537">
            <v>5.63</v>
          </cell>
          <cell r="AF537">
            <v>0</v>
          </cell>
          <cell r="AG537">
            <v>0</v>
          </cell>
          <cell r="AH537">
            <v>4210</v>
          </cell>
          <cell r="AI537">
            <v>0</v>
          </cell>
          <cell r="AJ537">
            <v>2700</v>
          </cell>
          <cell r="AK537">
            <v>0</v>
          </cell>
          <cell r="AL537">
            <v>0</v>
          </cell>
          <cell r="AM537">
            <v>0</v>
          </cell>
          <cell r="AN537">
            <v>0</v>
          </cell>
          <cell r="AY537">
            <v>4247094.5999999996</v>
          </cell>
        </row>
        <row r="538">
          <cell r="A538">
            <v>2</v>
          </cell>
          <cell r="B538" t="str">
            <v>12</v>
          </cell>
          <cell r="C538" t="str">
            <v>000</v>
          </cell>
          <cell r="D538" t="str">
            <v>1</v>
          </cell>
          <cell r="E538" t="str">
            <v>201</v>
          </cell>
          <cell r="F538" t="str">
            <v>N000</v>
          </cell>
          <cell r="G538" t="str">
            <v>310</v>
          </cell>
          <cell r="H538" t="str">
            <v>1103</v>
          </cell>
          <cell r="I538" t="str">
            <v>M01011</v>
          </cell>
          <cell r="K538" t="str">
            <v>2</v>
          </cell>
          <cell r="L538">
            <v>2</v>
          </cell>
          <cell r="M538">
            <v>0</v>
          </cell>
          <cell r="N538">
            <v>7310</v>
          </cell>
          <cell r="O538" t="str">
            <v>M</v>
          </cell>
          <cell r="P538" t="str">
            <v>00000000</v>
          </cell>
          <cell r="Q538">
            <v>0</v>
          </cell>
          <cell r="R538">
            <v>1055.8900000000001</v>
          </cell>
          <cell r="S538">
            <v>203.06</v>
          </cell>
          <cell r="T538">
            <v>932.02</v>
          </cell>
          <cell r="U538">
            <v>365.5</v>
          </cell>
          <cell r="V538">
            <v>131.58000000000001</v>
          </cell>
          <cell r="W538">
            <v>146.19999999999999</v>
          </cell>
          <cell r="X538">
            <v>23</v>
          </cell>
          <cell r="Y538">
            <v>0</v>
          </cell>
          <cell r="Z538">
            <v>330.18</v>
          </cell>
          <cell r="AA538">
            <v>77</v>
          </cell>
          <cell r="AB538">
            <v>96</v>
          </cell>
          <cell r="AC538">
            <v>80</v>
          </cell>
          <cell r="AD538">
            <v>13.49</v>
          </cell>
          <cell r="AE538">
            <v>6.09</v>
          </cell>
          <cell r="AF538">
            <v>0</v>
          </cell>
          <cell r="AG538">
            <v>0</v>
          </cell>
          <cell r="AH538">
            <v>4524</v>
          </cell>
          <cell r="AI538">
            <v>0</v>
          </cell>
          <cell r="AJ538">
            <v>3134</v>
          </cell>
          <cell r="AK538">
            <v>0</v>
          </cell>
          <cell r="AL538">
            <v>0</v>
          </cell>
          <cell r="AM538">
            <v>0</v>
          </cell>
          <cell r="AN538">
            <v>0</v>
          </cell>
          <cell r="AY538">
            <v>442272.24</v>
          </cell>
        </row>
        <row r="539">
          <cell r="A539">
            <v>2</v>
          </cell>
          <cell r="B539" t="str">
            <v>12</v>
          </cell>
          <cell r="C539" t="str">
            <v>000</v>
          </cell>
          <cell r="D539" t="str">
            <v>1</v>
          </cell>
          <cell r="E539" t="str">
            <v>201</v>
          </cell>
          <cell r="F539" t="str">
            <v>N000</v>
          </cell>
          <cell r="G539" t="str">
            <v>310</v>
          </cell>
          <cell r="H539" t="str">
            <v>1103</v>
          </cell>
          <cell r="I539" t="str">
            <v>M02001</v>
          </cell>
          <cell r="K539" t="str">
            <v>2</v>
          </cell>
          <cell r="L539">
            <v>5</v>
          </cell>
          <cell r="M539">
            <v>0</v>
          </cell>
          <cell r="N539">
            <v>5000</v>
          </cell>
          <cell r="O539" t="str">
            <v>M</v>
          </cell>
          <cell r="P539" t="str">
            <v>00000000</v>
          </cell>
          <cell r="Q539">
            <v>0</v>
          </cell>
          <cell r="R539">
            <v>722.22</v>
          </cell>
          <cell r="S539">
            <v>138.88999999999999</v>
          </cell>
          <cell r="T539">
            <v>637.5</v>
          </cell>
          <cell r="U539">
            <v>250</v>
          </cell>
          <cell r="V539">
            <v>90</v>
          </cell>
          <cell r="W539">
            <v>100</v>
          </cell>
          <cell r="X539">
            <v>31.2</v>
          </cell>
          <cell r="Y539">
            <v>0</v>
          </cell>
          <cell r="Z539">
            <v>174.99</v>
          </cell>
          <cell r="AA539">
            <v>77</v>
          </cell>
          <cell r="AB539">
            <v>96</v>
          </cell>
          <cell r="AC539">
            <v>80</v>
          </cell>
          <cell r="AD539">
            <v>13.49</v>
          </cell>
          <cell r="AE539">
            <v>4.17</v>
          </cell>
          <cell r="AF539">
            <v>0</v>
          </cell>
          <cell r="AG539">
            <v>0</v>
          </cell>
          <cell r="AH539">
            <v>0</v>
          </cell>
          <cell r="AI539">
            <v>0</v>
          </cell>
          <cell r="AJ539">
            <v>2600</v>
          </cell>
          <cell r="AK539">
            <v>0</v>
          </cell>
          <cell r="AL539">
            <v>0</v>
          </cell>
          <cell r="AM539">
            <v>0</v>
          </cell>
          <cell r="AN539">
            <v>0</v>
          </cell>
          <cell r="AY539">
            <v>600927.6</v>
          </cell>
        </row>
        <row r="540">
          <cell r="A540">
            <v>2</v>
          </cell>
          <cell r="B540" t="str">
            <v>12</v>
          </cell>
          <cell r="C540" t="str">
            <v>000</v>
          </cell>
          <cell r="D540" t="str">
            <v>1</v>
          </cell>
          <cell r="E540" t="str">
            <v>201</v>
          </cell>
          <cell r="F540" t="str">
            <v>N000</v>
          </cell>
          <cell r="G540" t="str">
            <v>310</v>
          </cell>
          <cell r="H540" t="str">
            <v>1103</v>
          </cell>
          <cell r="I540" t="str">
            <v>M02002</v>
          </cell>
          <cell r="K540" t="str">
            <v>2</v>
          </cell>
          <cell r="L540">
            <v>2</v>
          </cell>
          <cell r="M540">
            <v>0</v>
          </cell>
          <cell r="N540">
            <v>5000</v>
          </cell>
          <cell r="O540" t="str">
            <v>M</v>
          </cell>
          <cell r="P540" t="str">
            <v>00000000</v>
          </cell>
          <cell r="Q540">
            <v>0</v>
          </cell>
          <cell r="R540">
            <v>722.22</v>
          </cell>
          <cell r="S540">
            <v>138.88999999999999</v>
          </cell>
          <cell r="T540">
            <v>637.5</v>
          </cell>
          <cell r="U540">
            <v>250</v>
          </cell>
          <cell r="V540">
            <v>90</v>
          </cell>
          <cell r="W540">
            <v>100</v>
          </cell>
          <cell r="X540">
            <v>23</v>
          </cell>
          <cell r="Y540">
            <v>0</v>
          </cell>
          <cell r="Z540">
            <v>174.83</v>
          </cell>
          <cell r="AA540">
            <v>77</v>
          </cell>
          <cell r="AB540">
            <v>96</v>
          </cell>
          <cell r="AC540">
            <v>80</v>
          </cell>
          <cell r="AD540">
            <v>13.49</v>
          </cell>
          <cell r="AE540">
            <v>4.17</v>
          </cell>
          <cell r="AF540">
            <v>0</v>
          </cell>
          <cell r="AG540">
            <v>0</v>
          </cell>
          <cell r="AH540">
            <v>0</v>
          </cell>
          <cell r="AI540">
            <v>0</v>
          </cell>
          <cell r="AJ540">
            <v>2600</v>
          </cell>
          <cell r="AK540">
            <v>0</v>
          </cell>
          <cell r="AL540">
            <v>0</v>
          </cell>
          <cell r="AM540">
            <v>0</v>
          </cell>
          <cell r="AN540">
            <v>0</v>
          </cell>
          <cell r="AY540">
            <v>240170.4</v>
          </cell>
        </row>
        <row r="541">
          <cell r="A541">
            <v>2</v>
          </cell>
          <cell r="B541" t="str">
            <v>12</v>
          </cell>
          <cell r="C541" t="str">
            <v>000</v>
          </cell>
          <cell r="D541" t="str">
            <v>1</v>
          </cell>
          <cell r="E541" t="str">
            <v>201</v>
          </cell>
          <cell r="F541" t="str">
            <v>N000</v>
          </cell>
          <cell r="G541" t="str">
            <v>310</v>
          </cell>
          <cell r="H541" t="str">
            <v>1103</v>
          </cell>
          <cell r="I541" t="str">
            <v>M02015</v>
          </cell>
          <cell r="K541" t="str">
            <v>2</v>
          </cell>
          <cell r="L541">
            <v>4</v>
          </cell>
          <cell r="M541">
            <v>0</v>
          </cell>
          <cell r="N541">
            <v>5000</v>
          </cell>
          <cell r="O541" t="str">
            <v>M</v>
          </cell>
          <cell r="P541" t="str">
            <v>00000000</v>
          </cell>
          <cell r="Q541">
            <v>0</v>
          </cell>
          <cell r="R541">
            <v>722.22</v>
          </cell>
          <cell r="S541">
            <v>138.88999999999999</v>
          </cell>
          <cell r="T541">
            <v>637.5</v>
          </cell>
          <cell r="U541">
            <v>250</v>
          </cell>
          <cell r="V541">
            <v>90</v>
          </cell>
          <cell r="W541">
            <v>100</v>
          </cell>
          <cell r="X541">
            <v>39</v>
          </cell>
          <cell r="Y541">
            <v>0</v>
          </cell>
          <cell r="Z541">
            <v>175.15</v>
          </cell>
          <cell r="AA541">
            <v>77</v>
          </cell>
          <cell r="AB541">
            <v>96</v>
          </cell>
          <cell r="AC541">
            <v>80</v>
          </cell>
          <cell r="AD541">
            <v>13.49</v>
          </cell>
          <cell r="AE541">
            <v>4.17</v>
          </cell>
          <cell r="AF541">
            <v>0</v>
          </cell>
          <cell r="AG541">
            <v>0</v>
          </cell>
          <cell r="AH541">
            <v>0</v>
          </cell>
          <cell r="AI541">
            <v>0</v>
          </cell>
          <cell r="AJ541">
            <v>2600</v>
          </cell>
          <cell r="AK541">
            <v>0</v>
          </cell>
          <cell r="AL541">
            <v>0</v>
          </cell>
          <cell r="AM541">
            <v>0</v>
          </cell>
          <cell r="AN541">
            <v>0</v>
          </cell>
          <cell r="AY541">
            <v>481124.16</v>
          </cell>
        </row>
        <row r="542">
          <cell r="A542">
            <v>2</v>
          </cell>
          <cell r="B542" t="str">
            <v>12</v>
          </cell>
          <cell r="C542" t="str">
            <v>000</v>
          </cell>
          <cell r="D542" t="str">
            <v>1</v>
          </cell>
          <cell r="E542" t="str">
            <v>201</v>
          </cell>
          <cell r="F542" t="str">
            <v>N000</v>
          </cell>
          <cell r="G542" t="str">
            <v>310</v>
          </cell>
          <cell r="H542" t="str">
            <v>1103</v>
          </cell>
          <cell r="I542" t="str">
            <v>M02016</v>
          </cell>
          <cell r="K542" t="str">
            <v>2</v>
          </cell>
          <cell r="L542">
            <v>80</v>
          </cell>
          <cell r="M542">
            <v>0</v>
          </cell>
          <cell r="N542">
            <v>3221</v>
          </cell>
          <cell r="O542" t="str">
            <v>M</v>
          </cell>
          <cell r="P542" t="str">
            <v>00000000</v>
          </cell>
          <cell r="Q542">
            <v>0</v>
          </cell>
          <cell r="R542">
            <v>465.26</v>
          </cell>
          <cell r="S542">
            <v>89.47</v>
          </cell>
          <cell r="T542">
            <v>410.68</v>
          </cell>
          <cell r="U542">
            <v>161.05000000000001</v>
          </cell>
          <cell r="V542">
            <v>57.98</v>
          </cell>
          <cell r="W542">
            <v>64.42</v>
          </cell>
          <cell r="X542">
            <v>24.7</v>
          </cell>
          <cell r="Y542">
            <v>0</v>
          </cell>
          <cell r="Z542">
            <v>113.12</v>
          </cell>
          <cell r="AA542">
            <v>77</v>
          </cell>
          <cell r="AB542">
            <v>96</v>
          </cell>
          <cell r="AC542">
            <v>80</v>
          </cell>
          <cell r="AD542">
            <v>13.49</v>
          </cell>
          <cell r="AE542">
            <v>2.68</v>
          </cell>
          <cell r="AF542">
            <v>0</v>
          </cell>
          <cell r="AG542">
            <v>0</v>
          </cell>
          <cell r="AH542">
            <v>0</v>
          </cell>
          <cell r="AI542">
            <v>0</v>
          </cell>
          <cell r="AJ542">
            <v>1600</v>
          </cell>
          <cell r="AK542">
            <v>0</v>
          </cell>
          <cell r="AL542">
            <v>0</v>
          </cell>
          <cell r="AM542">
            <v>0</v>
          </cell>
          <cell r="AN542">
            <v>0</v>
          </cell>
          <cell r="AY542">
            <v>6217776</v>
          </cell>
        </row>
        <row r="543">
          <cell r="A543">
            <v>2</v>
          </cell>
          <cell r="B543" t="str">
            <v>12</v>
          </cell>
          <cell r="C543" t="str">
            <v>000</v>
          </cell>
          <cell r="D543" t="str">
            <v>1</v>
          </cell>
          <cell r="E543" t="str">
            <v>201</v>
          </cell>
          <cell r="F543" t="str">
            <v>N000</v>
          </cell>
          <cell r="G543" t="str">
            <v>310</v>
          </cell>
          <cell r="H543" t="str">
            <v>1103</v>
          </cell>
          <cell r="I543" t="str">
            <v>M02027</v>
          </cell>
          <cell r="K543" t="str">
            <v>2</v>
          </cell>
          <cell r="L543">
            <v>29</v>
          </cell>
          <cell r="M543">
            <v>0</v>
          </cell>
          <cell r="N543">
            <v>4940</v>
          </cell>
          <cell r="O543" t="str">
            <v>M</v>
          </cell>
          <cell r="P543" t="str">
            <v>00000000</v>
          </cell>
          <cell r="Q543">
            <v>0</v>
          </cell>
          <cell r="R543">
            <v>713.56</v>
          </cell>
          <cell r="S543">
            <v>137.22</v>
          </cell>
          <cell r="T543">
            <v>629.85</v>
          </cell>
          <cell r="U543">
            <v>247</v>
          </cell>
          <cell r="V543">
            <v>88.92</v>
          </cell>
          <cell r="W543">
            <v>98.8</v>
          </cell>
          <cell r="X543">
            <v>56.1</v>
          </cell>
          <cell r="Y543">
            <v>0</v>
          </cell>
          <cell r="Z543">
            <v>168.18</v>
          </cell>
          <cell r="AA543">
            <v>77</v>
          </cell>
          <cell r="AB543">
            <v>96</v>
          </cell>
          <cell r="AC543">
            <v>80</v>
          </cell>
          <cell r="AD543">
            <v>13.49</v>
          </cell>
          <cell r="AE543">
            <v>4.12</v>
          </cell>
          <cell r="AF543">
            <v>0</v>
          </cell>
          <cell r="AG543">
            <v>0</v>
          </cell>
          <cell r="AH543">
            <v>0</v>
          </cell>
          <cell r="AI543">
            <v>0</v>
          </cell>
          <cell r="AJ543">
            <v>2305</v>
          </cell>
          <cell r="AK543">
            <v>0</v>
          </cell>
          <cell r="AL543">
            <v>0</v>
          </cell>
          <cell r="AM543">
            <v>0</v>
          </cell>
          <cell r="AN543">
            <v>0</v>
          </cell>
          <cell r="AY543">
            <v>3360023.52</v>
          </cell>
        </row>
        <row r="544">
          <cell r="A544">
            <v>2</v>
          </cell>
          <cell r="B544" t="str">
            <v>12</v>
          </cell>
          <cell r="C544" t="str">
            <v>000</v>
          </cell>
          <cell r="D544" t="str">
            <v>1</v>
          </cell>
          <cell r="E544" t="str">
            <v>201</v>
          </cell>
          <cell r="F544" t="str">
            <v>N000</v>
          </cell>
          <cell r="G544" t="str">
            <v>310</v>
          </cell>
          <cell r="H544" t="str">
            <v>1103</v>
          </cell>
          <cell r="I544" t="str">
            <v>M02031</v>
          </cell>
          <cell r="K544" t="str">
            <v>2</v>
          </cell>
          <cell r="L544">
            <v>6</v>
          </cell>
          <cell r="M544">
            <v>0</v>
          </cell>
          <cell r="N544">
            <v>5200</v>
          </cell>
          <cell r="O544" t="str">
            <v>M</v>
          </cell>
          <cell r="P544" t="str">
            <v>00000000</v>
          </cell>
          <cell r="Q544">
            <v>0</v>
          </cell>
          <cell r="R544">
            <v>751.11</v>
          </cell>
          <cell r="S544">
            <v>144.44</v>
          </cell>
          <cell r="T544">
            <v>663</v>
          </cell>
          <cell r="U544">
            <v>260</v>
          </cell>
          <cell r="V544">
            <v>93.6</v>
          </cell>
          <cell r="W544">
            <v>104</v>
          </cell>
          <cell r="X544">
            <v>79</v>
          </cell>
          <cell r="Y544">
            <v>0</v>
          </cell>
          <cell r="Z544">
            <v>212.08</v>
          </cell>
          <cell r="AA544">
            <v>77</v>
          </cell>
          <cell r="AB544">
            <v>96</v>
          </cell>
          <cell r="AC544">
            <v>80</v>
          </cell>
          <cell r="AD544">
            <v>13.49</v>
          </cell>
          <cell r="AE544">
            <v>4.33</v>
          </cell>
          <cell r="AF544">
            <v>0</v>
          </cell>
          <cell r="AG544">
            <v>0</v>
          </cell>
          <cell r="AH544">
            <v>2172</v>
          </cell>
          <cell r="AI544">
            <v>0</v>
          </cell>
          <cell r="AJ544">
            <v>2000</v>
          </cell>
          <cell r="AK544">
            <v>0</v>
          </cell>
          <cell r="AL544">
            <v>0</v>
          </cell>
          <cell r="AM544">
            <v>0</v>
          </cell>
          <cell r="AN544">
            <v>0</v>
          </cell>
          <cell r="AY544">
            <v>860403.6</v>
          </cell>
        </row>
        <row r="545">
          <cell r="A545">
            <v>2</v>
          </cell>
          <cell r="B545" t="str">
            <v>12</v>
          </cell>
          <cell r="C545" t="str">
            <v>000</v>
          </cell>
          <cell r="D545" t="str">
            <v>1</v>
          </cell>
          <cell r="E545" t="str">
            <v>201</v>
          </cell>
          <cell r="F545" t="str">
            <v>N000</v>
          </cell>
          <cell r="G545" t="str">
            <v>310</v>
          </cell>
          <cell r="H545" t="str">
            <v>1103</v>
          </cell>
          <cell r="I545" t="str">
            <v>M02035</v>
          </cell>
          <cell r="K545" t="str">
            <v>2</v>
          </cell>
          <cell r="L545">
            <v>1</v>
          </cell>
          <cell r="M545">
            <v>0</v>
          </cell>
          <cell r="N545">
            <v>3388</v>
          </cell>
          <cell r="O545" t="str">
            <v>M</v>
          </cell>
          <cell r="P545" t="str">
            <v>00000000</v>
          </cell>
          <cell r="Q545">
            <v>0</v>
          </cell>
          <cell r="R545">
            <v>489.38</v>
          </cell>
          <cell r="S545">
            <v>94.11</v>
          </cell>
          <cell r="T545">
            <v>431.97</v>
          </cell>
          <cell r="U545">
            <v>169.4</v>
          </cell>
          <cell r="V545">
            <v>60.98</v>
          </cell>
          <cell r="W545">
            <v>67.760000000000005</v>
          </cell>
          <cell r="X545">
            <v>0</v>
          </cell>
          <cell r="Y545">
            <v>0</v>
          </cell>
          <cell r="Z545">
            <v>136.43</v>
          </cell>
          <cell r="AA545">
            <v>77</v>
          </cell>
          <cell r="AB545">
            <v>96</v>
          </cell>
          <cell r="AC545">
            <v>80</v>
          </cell>
          <cell r="AD545">
            <v>13.49</v>
          </cell>
          <cell r="AE545">
            <v>2.82</v>
          </cell>
          <cell r="AF545">
            <v>0</v>
          </cell>
          <cell r="AG545">
            <v>0</v>
          </cell>
          <cell r="AH545">
            <v>734</v>
          </cell>
          <cell r="AI545">
            <v>0</v>
          </cell>
          <cell r="AJ545">
            <v>1860</v>
          </cell>
          <cell r="AK545">
            <v>0</v>
          </cell>
          <cell r="AL545">
            <v>0</v>
          </cell>
          <cell r="AM545">
            <v>0</v>
          </cell>
          <cell r="AN545">
            <v>0</v>
          </cell>
          <cell r="AY545">
            <v>92416.08</v>
          </cell>
        </row>
        <row r="546">
          <cell r="A546">
            <v>2</v>
          </cell>
          <cell r="B546" t="str">
            <v>12</v>
          </cell>
          <cell r="C546" t="str">
            <v>000</v>
          </cell>
          <cell r="D546" t="str">
            <v>1</v>
          </cell>
          <cell r="E546" t="str">
            <v>201</v>
          </cell>
          <cell r="F546" t="str">
            <v>N000</v>
          </cell>
          <cell r="G546" t="str">
            <v>310</v>
          </cell>
          <cell r="H546" t="str">
            <v>1103</v>
          </cell>
          <cell r="I546" t="str">
            <v>M02040</v>
          </cell>
          <cell r="K546" t="str">
            <v>2</v>
          </cell>
          <cell r="L546">
            <v>6</v>
          </cell>
          <cell r="M546">
            <v>0</v>
          </cell>
          <cell r="N546">
            <v>3314</v>
          </cell>
          <cell r="O546" t="str">
            <v>M</v>
          </cell>
          <cell r="P546" t="str">
            <v>00000000</v>
          </cell>
          <cell r="Q546">
            <v>0</v>
          </cell>
          <cell r="R546">
            <v>478.69</v>
          </cell>
          <cell r="S546">
            <v>92.06</v>
          </cell>
          <cell r="T546">
            <v>422.54</v>
          </cell>
          <cell r="U546">
            <v>165.7</v>
          </cell>
          <cell r="V546">
            <v>59.65</v>
          </cell>
          <cell r="W546">
            <v>66.28</v>
          </cell>
          <cell r="X546">
            <v>44.33</v>
          </cell>
          <cell r="Y546">
            <v>0</v>
          </cell>
          <cell r="Z546">
            <v>118.66</v>
          </cell>
          <cell r="AA546">
            <v>77</v>
          </cell>
          <cell r="AB546">
            <v>96</v>
          </cell>
          <cell r="AC546">
            <v>80</v>
          </cell>
          <cell r="AD546">
            <v>13.49</v>
          </cell>
          <cell r="AE546">
            <v>2.76</v>
          </cell>
          <cell r="AF546">
            <v>0</v>
          </cell>
          <cell r="AG546">
            <v>0</v>
          </cell>
          <cell r="AH546">
            <v>0</v>
          </cell>
          <cell r="AI546">
            <v>0</v>
          </cell>
          <cell r="AJ546">
            <v>1748</v>
          </cell>
          <cell r="AK546">
            <v>0</v>
          </cell>
          <cell r="AL546">
            <v>0</v>
          </cell>
          <cell r="AM546">
            <v>0</v>
          </cell>
          <cell r="AN546">
            <v>0</v>
          </cell>
          <cell r="AY546">
            <v>488099.52</v>
          </cell>
        </row>
        <row r="547">
          <cell r="A547">
            <v>2</v>
          </cell>
          <cell r="B547" t="str">
            <v>12</v>
          </cell>
          <cell r="C547" t="str">
            <v>000</v>
          </cell>
          <cell r="D547" t="str">
            <v>1</v>
          </cell>
          <cell r="E547" t="str">
            <v>201</v>
          </cell>
          <cell r="F547" t="str">
            <v>N000</v>
          </cell>
          <cell r="G547" t="str">
            <v>310</v>
          </cell>
          <cell r="H547" t="str">
            <v>1103</v>
          </cell>
          <cell r="I547" t="str">
            <v>M02049</v>
          </cell>
          <cell r="K547" t="str">
            <v>2</v>
          </cell>
          <cell r="L547">
            <v>1</v>
          </cell>
          <cell r="M547">
            <v>0</v>
          </cell>
          <cell r="N547">
            <v>4472</v>
          </cell>
          <cell r="O547" t="str">
            <v>M</v>
          </cell>
          <cell r="P547" t="str">
            <v>00000000</v>
          </cell>
          <cell r="Q547">
            <v>0</v>
          </cell>
          <cell r="R547">
            <v>645.96</v>
          </cell>
          <cell r="S547">
            <v>124.22</v>
          </cell>
          <cell r="T547">
            <v>570.17999999999995</v>
          </cell>
          <cell r="U547">
            <v>223.6</v>
          </cell>
          <cell r="V547">
            <v>80.5</v>
          </cell>
          <cell r="W547">
            <v>89.44</v>
          </cell>
          <cell r="X547">
            <v>0</v>
          </cell>
          <cell r="Y547">
            <v>0</v>
          </cell>
          <cell r="Z547">
            <v>153.18</v>
          </cell>
          <cell r="AA547">
            <v>77</v>
          </cell>
          <cell r="AB547">
            <v>96</v>
          </cell>
          <cell r="AC547">
            <v>80</v>
          </cell>
          <cell r="AD547">
            <v>13.49</v>
          </cell>
          <cell r="AE547">
            <v>3.73</v>
          </cell>
          <cell r="AF547">
            <v>0</v>
          </cell>
          <cell r="AG547">
            <v>0</v>
          </cell>
          <cell r="AH547">
            <v>0</v>
          </cell>
          <cell r="AI547">
            <v>0</v>
          </cell>
          <cell r="AJ547">
            <v>2160</v>
          </cell>
          <cell r="AK547">
            <v>0</v>
          </cell>
          <cell r="AL547">
            <v>0</v>
          </cell>
          <cell r="AM547">
            <v>0</v>
          </cell>
          <cell r="AN547">
            <v>0</v>
          </cell>
          <cell r="AY547">
            <v>105471.6</v>
          </cell>
        </row>
        <row r="548">
          <cell r="A548">
            <v>2</v>
          </cell>
          <cell r="B548" t="str">
            <v>12</v>
          </cell>
          <cell r="C548" t="str">
            <v>000</v>
          </cell>
          <cell r="D548" t="str">
            <v>1</v>
          </cell>
          <cell r="E548" t="str">
            <v>201</v>
          </cell>
          <cell r="F548" t="str">
            <v>N000</v>
          </cell>
          <cell r="G548" t="str">
            <v>310</v>
          </cell>
          <cell r="H548" t="str">
            <v>1103</v>
          </cell>
          <cell r="I548" t="str">
            <v>M02072</v>
          </cell>
          <cell r="K548" t="str">
            <v>2</v>
          </cell>
          <cell r="L548">
            <v>4</v>
          </cell>
          <cell r="M548">
            <v>0</v>
          </cell>
          <cell r="N548">
            <v>3812</v>
          </cell>
          <cell r="O548" t="str">
            <v>M</v>
          </cell>
          <cell r="P548" t="str">
            <v>00000000</v>
          </cell>
          <cell r="Q548">
            <v>0</v>
          </cell>
          <cell r="R548">
            <v>550.62</v>
          </cell>
          <cell r="S548">
            <v>105.89</v>
          </cell>
          <cell r="T548">
            <v>486.03</v>
          </cell>
          <cell r="U548">
            <v>190.6</v>
          </cell>
          <cell r="V548">
            <v>68.62</v>
          </cell>
          <cell r="W548">
            <v>76.239999999999995</v>
          </cell>
          <cell r="X548">
            <v>57.25</v>
          </cell>
          <cell r="Y548">
            <v>0</v>
          </cell>
          <cell r="Z548">
            <v>136.4</v>
          </cell>
          <cell r="AA548">
            <v>77</v>
          </cell>
          <cell r="AB548">
            <v>96</v>
          </cell>
          <cell r="AC548">
            <v>80</v>
          </cell>
          <cell r="AD548">
            <v>13.49</v>
          </cell>
          <cell r="AE548">
            <v>3.18</v>
          </cell>
          <cell r="AF548">
            <v>0</v>
          </cell>
          <cell r="AG548">
            <v>0</v>
          </cell>
          <cell r="AH548">
            <v>0</v>
          </cell>
          <cell r="AI548">
            <v>0</v>
          </cell>
          <cell r="AJ548">
            <v>2038</v>
          </cell>
          <cell r="AK548">
            <v>0</v>
          </cell>
          <cell r="AL548">
            <v>0</v>
          </cell>
          <cell r="AM548">
            <v>0</v>
          </cell>
          <cell r="AN548">
            <v>0</v>
          </cell>
          <cell r="AY548">
            <v>373983.36</v>
          </cell>
        </row>
        <row r="549">
          <cell r="A549">
            <v>2</v>
          </cell>
          <cell r="B549" t="str">
            <v>12</v>
          </cell>
          <cell r="C549" t="str">
            <v>000</v>
          </cell>
          <cell r="D549" t="str">
            <v>1</v>
          </cell>
          <cell r="E549" t="str">
            <v>201</v>
          </cell>
          <cell r="F549" t="str">
            <v>N000</v>
          </cell>
          <cell r="G549" t="str">
            <v>310</v>
          </cell>
          <cell r="H549" t="str">
            <v>1103</v>
          </cell>
          <cell r="I549" t="str">
            <v>M02084</v>
          </cell>
          <cell r="K549" t="str">
            <v>2</v>
          </cell>
          <cell r="L549">
            <v>3</v>
          </cell>
          <cell r="M549">
            <v>0</v>
          </cell>
          <cell r="N549">
            <v>4188</v>
          </cell>
          <cell r="O549" t="str">
            <v>M</v>
          </cell>
          <cell r="P549" t="str">
            <v>00000000</v>
          </cell>
          <cell r="Q549">
            <v>0</v>
          </cell>
          <cell r="R549">
            <v>604.92999999999995</v>
          </cell>
          <cell r="S549">
            <v>116.33</v>
          </cell>
          <cell r="T549">
            <v>533.97</v>
          </cell>
          <cell r="U549">
            <v>209.4</v>
          </cell>
          <cell r="V549">
            <v>75.38</v>
          </cell>
          <cell r="W549">
            <v>83.76</v>
          </cell>
          <cell r="X549">
            <v>109</v>
          </cell>
          <cell r="Y549">
            <v>0</v>
          </cell>
          <cell r="Z549">
            <v>150.34</v>
          </cell>
          <cell r="AA549">
            <v>77</v>
          </cell>
          <cell r="AB549">
            <v>96</v>
          </cell>
          <cell r="AC549">
            <v>80</v>
          </cell>
          <cell r="AD549">
            <v>13.49</v>
          </cell>
          <cell r="AE549">
            <v>3.49</v>
          </cell>
          <cell r="AF549">
            <v>0</v>
          </cell>
          <cell r="AG549">
            <v>0</v>
          </cell>
          <cell r="AH549">
            <v>0</v>
          </cell>
          <cell r="AI549">
            <v>0</v>
          </cell>
          <cell r="AJ549">
            <v>2242</v>
          </cell>
          <cell r="AK549">
            <v>0</v>
          </cell>
          <cell r="AL549">
            <v>0</v>
          </cell>
          <cell r="AM549">
            <v>0</v>
          </cell>
          <cell r="AN549">
            <v>0</v>
          </cell>
          <cell r="AY549">
            <v>308991.24</v>
          </cell>
        </row>
        <row r="550">
          <cell r="A550">
            <v>2</v>
          </cell>
          <cell r="B550" t="str">
            <v>12</v>
          </cell>
          <cell r="C550" t="str">
            <v>000</v>
          </cell>
          <cell r="D550" t="str">
            <v>1</v>
          </cell>
          <cell r="E550" t="str">
            <v>201</v>
          </cell>
          <cell r="F550" t="str">
            <v>N000</v>
          </cell>
          <cell r="G550" t="str">
            <v>310</v>
          </cell>
          <cell r="H550" t="str">
            <v>1103</v>
          </cell>
          <cell r="I550" t="str">
            <v>S01803</v>
          </cell>
          <cell r="J550" t="str">
            <v>19</v>
          </cell>
          <cell r="K550" t="str">
            <v>2</v>
          </cell>
          <cell r="L550">
            <v>3</v>
          </cell>
          <cell r="M550">
            <v>0</v>
          </cell>
          <cell r="N550">
            <v>2120.3000000000002</v>
          </cell>
          <cell r="O550" t="str">
            <v>M</v>
          </cell>
          <cell r="P550" t="str">
            <v>00000000</v>
          </cell>
          <cell r="Q550">
            <v>0</v>
          </cell>
          <cell r="R550">
            <v>306.27</v>
          </cell>
          <cell r="S550">
            <v>58.9</v>
          </cell>
          <cell r="T550">
            <v>270.33999999999997</v>
          </cell>
          <cell r="U550">
            <v>106.02</v>
          </cell>
          <cell r="V550">
            <v>38.17</v>
          </cell>
          <cell r="W550">
            <v>42.41</v>
          </cell>
          <cell r="X550">
            <v>0</v>
          </cell>
          <cell r="Y550">
            <v>0</v>
          </cell>
          <cell r="Z550">
            <v>54.77</v>
          </cell>
          <cell r="AA550">
            <v>77</v>
          </cell>
          <cell r="AB550">
            <v>96</v>
          </cell>
          <cell r="AC550">
            <v>80</v>
          </cell>
          <cell r="AD550">
            <v>13.49</v>
          </cell>
          <cell r="AE550">
            <v>0</v>
          </cell>
          <cell r="AF550">
            <v>0</v>
          </cell>
          <cell r="AG550">
            <v>0</v>
          </cell>
          <cell r="AH550">
            <v>0</v>
          </cell>
          <cell r="AI550">
            <v>0</v>
          </cell>
          <cell r="AJ550">
            <v>0</v>
          </cell>
          <cell r="AK550">
            <v>0</v>
          </cell>
          <cell r="AL550">
            <v>0</v>
          </cell>
          <cell r="AM550">
            <v>0</v>
          </cell>
          <cell r="AN550">
            <v>0</v>
          </cell>
          <cell r="AY550">
            <v>117492.12</v>
          </cell>
        </row>
        <row r="551">
          <cell r="A551">
            <v>2</v>
          </cell>
          <cell r="B551" t="str">
            <v>12</v>
          </cell>
          <cell r="C551" t="str">
            <v>000</v>
          </cell>
          <cell r="D551" t="str">
            <v>1</v>
          </cell>
          <cell r="E551" t="str">
            <v>201</v>
          </cell>
          <cell r="F551" t="str">
            <v>N000</v>
          </cell>
          <cell r="G551" t="str">
            <v>310</v>
          </cell>
          <cell r="H551" t="str">
            <v>1103</v>
          </cell>
          <cell r="I551" t="str">
            <v>S03810</v>
          </cell>
          <cell r="J551" t="str">
            <v>22</v>
          </cell>
          <cell r="K551" t="str">
            <v>2</v>
          </cell>
          <cell r="L551">
            <v>3</v>
          </cell>
          <cell r="M551">
            <v>0</v>
          </cell>
          <cell r="N551">
            <v>2342.3000000000002</v>
          </cell>
          <cell r="O551" t="str">
            <v>M</v>
          </cell>
          <cell r="P551" t="str">
            <v>00000000</v>
          </cell>
          <cell r="Q551">
            <v>0</v>
          </cell>
          <cell r="R551">
            <v>338.33</v>
          </cell>
          <cell r="S551">
            <v>65.06</v>
          </cell>
          <cell r="T551">
            <v>298.64</v>
          </cell>
          <cell r="U551">
            <v>117.12</v>
          </cell>
          <cell r="V551">
            <v>42.16</v>
          </cell>
          <cell r="W551">
            <v>46.85</v>
          </cell>
          <cell r="X551">
            <v>0</v>
          </cell>
          <cell r="Y551">
            <v>0</v>
          </cell>
          <cell r="Z551">
            <v>59.97</v>
          </cell>
          <cell r="AA551">
            <v>77</v>
          </cell>
          <cell r="AB551">
            <v>96</v>
          </cell>
          <cell r="AC551">
            <v>80</v>
          </cell>
          <cell r="AD551">
            <v>13.49</v>
          </cell>
          <cell r="AE551">
            <v>0</v>
          </cell>
          <cell r="AF551">
            <v>0</v>
          </cell>
          <cell r="AG551">
            <v>0</v>
          </cell>
          <cell r="AH551">
            <v>0</v>
          </cell>
          <cell r="AI551">
            <v>0</v>
          </cell>
          <cell r="AJ551">
            <v>0</v>
          </cell>
          <cell r="AK551">
            <v>0</v>
          </cell>
          <cell r="AL551">
            <v>0</v>
          </cell>
          <cell r="AM551">
            <v>0</v>
          </cell>
          <cell r="AN551">
            <v>0</v>
          </cell>
          <cell r="AY551">
            <v>128769.12</v>
          </cell>
        </row>
        <row r="552">
          <cell r="A552">
            <v>2</v>
          </cell>
          <cell r="B552" t="str">
            <v>12</v>
          </cell>
          <cell r="C552" t="str">
            <v>000</v>
          </cell>
          <cell r="D552" t="str">
            <v>1</v>
          </cell>
          <cell r="E552" t="str">
            <v>201</v>
          </cell>
          <cell r="F552" t="str">
            <v>N000</v>
          </cell>
          <cell r="G552" t="str">
            <v>310</v>
          </cell>
          <cell r="H552" t="str">
            <v>1103</v>
          </cell>
          <cell r="I552" t="str">
            <v>S08802</v>
          </cell>
          <cell r="J552" t="str">
            <v>21</v>
          </cell>
          <cell r="K552" t="str">
            <v>2</v>
          </cell>
          <cell r="L552">
            <v>1</v>
          </cell>
          <cell r="M552">
            <v>0</v>
          </cell>
          <cell r="N552">
            <v>2238.1999999999998</v>
          </cell>
          <cell r="O552" t="str">
            <v>M</v>
          </cell>
          <cell r="P552" t="str">
            <v>00000000</v>
          </cell>
          <cell r="Q552">
            <v>0</v>
          </cell>
          <cell r="R552">
            <v>323.3</v>
          </cell>
          <cell r="S552">
            <v>62.17</v>
          </cell>
          <cell r="T552">
            <v>285.37</v>
          </cell>
          <cell r="U552">
            <v>111.91</v>
          </cell>
          <cell r="V552">
            <v>40.29</v>
          </cell>
          <cell r="W552">
            <v>44.76</v>
          </cell>
          <cell r="X552">
            <v>82</v>
          </cell>
          <cell r="Y552">
            <v>0</v>
          </cell>
          <cell r="Z552">
            <v>59.17</v>
          </cell>
          <cell r="AA552">
            <v>77</v>
          </cell>
          <cell r="AB552">
            <v>96</v>
          </cell>
          <cell r="AC552">
            <v>80</v>
          </cell>
          <cell r="AD552">
            <v>13.49</v>
          </cell>
          <cell r="AE552">
            <v>0</v>
          </cell>
          <cell r="AF552">
            <v>0</v>
          </cell>
          <cell r="AG552">
            <v>0</v>
          </cell>
          <cell r="AH552">
            <v>0</v>
          </cell>
          <cell r="AI552">
            <v>0</v>
          </cell>
          <cell r="AJ552">
            <v>0</v>
          </cell>
          <cell r="AK552">
            <v>0</v>
          </cell>
          <cell r="AL552">
            <v>0</v>
          </cell>
          <cell r="AM552">
            <v>0</v>
          </cell>
          <cell r="AN552">
            <v>0</v>
          </cell>
          <cell r="AY552">
            <v>42163.92</v>
          </cell>
        </row>
        <row r="553">
          <cell r="A553">
            <v>2</v>
          </cell>
          <cell r="B553" t="str">
            <v>12</v>
          </cell>
          <cell r="C553" t="str">
            <v>000</v>
          </cell>
          <cell r="D553" t="str">
            <v>1</v>
          </cell>
          <cell r="E553" t="str">
            <v>201</v>
          </cell>
          <cell r="F553" t="str">
            <v>N000</v>
          </cell>
          <cell r="G553" t="str">
            <v>310</v>
          </cell>
          <cell r="H553" t="str">
            <v>1103</v>
          </cell>
          <cell r="I553" t="str">
            <v>T03804</v>
          </cell>
          <cell r="J553" t="str">
            <v>25</v>
          </cell>
          <cell r="K553" t="str">
            <v>2</v>
          </cell>
          <cell r="L553">
            <v>11</v>
          </cell>
          <cell r="M553">
            <v>0</v>
          </cell>
          <cell r="N553">
            <v>2572.4</v>
          </cell>
          <cell r="O553" t="str">
            <v>M</v>
          </cell>
          <cell r="P553" t="str">
            <v>00000000</v>
          </cell>
          <cell r="Q553">
            <v>0</v>
          </cell>
          <cell r="R553">
            <v>371.57</v>
          </cell>
          <cell r="S553">
            <v>71.459999999999994</v>
          </cell>
          <cell r="T553">
            <v>327.98</v>
          </cell>
          <cell r="U553">
            <v>128.62</v>
          </cell>
          <cell r="V553">
            <v>46.3</v>
          </cell>
          <cell r="W553">
            <v>51.45</v>
          </cell>
          <cell r="X553">
            <v>48.18</v>
          </cell>
          <cell r="Y553">
            <v>0</v>
          </cell>
          <cell r="Z553">
            <v>66.33</v>
          </cell>
          <cell r="AA553">
            <v>77</v>
          </cell>
          <cell r="AB553">
            <v>96</v>
          </cell>
          <cell r="AC553">
            <v>80</v>
          </cell>
          <cell r="AD553">
            <v>13.49</v>
          </cell>
          <cell r="AE553">
            <v>0</v>
          </cell>
          <cell r="AF553">
            <v>0</v>
          </cell>
          <cell r="AG553">
            <v>0</v>
          </cell>
          <cell r="AH553">
            <v>0</v>
          </cell>
          <cell r="AI553">
            <v>0</v>
          </cell>
          <cell r="AJ553">
            <v>0</v>
          </cell>
          <cell r="AK553">
            <v>0</v>
          </cell>
          <cell r="AL553">
            <v>0</v>
          </cell>
          <cell r="AM553">
            <v>0</v>
          </cell>
          <cell r="AN553">
            <v>0</v>
          </cell>
          <cell r="AY553">
            <v>521502.96</v>
          </cell>
        </row>
        <row r="554">
          <cell r="A554">
            <v>2</v>
          </cell>
          <cell r="B554" t="str">
            <v>12</v>
          </cell>
          <cell r="C554" t="str">
            <v>000</v>
          </cell>
          <cell r="D554" t="str">
            <v>1</v>
          </cell>
          <cell r="E554" t="str">
            <v>201</v>
          </cell>
          <cell r="F554" t="str">
            <v>N000</v>
          </cell>
          <cell r="G554" t="str">
            <v>310</v>
          </cell>
          <cell r="H554" t="str">
            <v>1103</v>
          </cell>
          <cell r="I554" t="str">
            <v>T06803</v>
          </cell>
          <cell r="J554" t="str">
            <v>26</v>
          </cell>
          <cell r="K554" t="str">
            <v>2</v>
          </cell>
          <cell r="L554">
            <v>3</v>
          </cell>
          <cell r="M554">
            <v>0</v>
          </cell>
          <cell r="N554">
            <v>2692.2</v>
          </cell>
          <cell r="O554" t="str">
            <v>M</v>
          </cell>
          <cell r="P554" t="str">
            <v>00000000</v>
          </cell>
          <cell r="Q554">
            <v>0</v>
          </cell>
          <cell r="R554">
            <v>388.87</v>
          </cell>
          <cell r="S554">
            <v>74.78</v>
          </cell>
          <cell r="T554">
            <v>343.26</v>
          </cell>
          <cell r="U554">
            <v>134.61000000000001</v>
          </cell>
          <cell r="V554">
            <v>48.46</v>
          </cell>
          <cell r="W554">
            <v>53.84</v>
          </cell>
          <cell r="X554">
            <v>27.33</v>
          </cell>
          <cell r="Y554">
            <v>0</v>
          </cell>
          <cell r="Z554">
            <v>68.72</v>
          </cell>
          <cell r="AA554">
            <v>77</v>
          </cell>
          <cell r="AB554">
            <v>96</v>
          </cell>
          <cell r="AC554">
            <v>80</v>
          </cell>
          <cell r="AD554">
            <v>13.49</v>
          </cell>
          <cell r="AE554">
            <v>0</v>
          </cell>
          <cell r="AF554">
            <v>0</v>
          </cell>
          <cell r="AG554">
            <v>0</v>
          </cell>
          <cell r="AH554">
            <v>0</v>
          </cell>
          <cell r="AI554">
            <v>0</v>
          </cell>
          <cell r="AJ554">
            <v>0</v>
          </cell>
          <cell r="AK554">
            <v>0</v>
          </cell>
          <cell r="AL554">
            <v>0</v>
          </cell>
          <cell r="AM554">
            <v>0</v>
          </cell>
          <cell r="AN554">
            <v>0</v>
          </cell>
          <cell r="AY554">
            <v>147548.16</v>
          </cell>
        </row>
        <row r="555">
          <cell r="A555">
            <v>2</v>
          </cell>
          <cell r="B555" t="str">
            <v>12</v>
          </cell>
          <cell r="C555" t="str">
            <v>000</v>
          </cell>
          <cell r="D555" t="str">
            <v>1</v>
          </cell>
          <cell r="E555" t="str">
            <v>201</v>
          </cell>
          <cell r="F555" t="str">
            <v>N000</v>
          </cell>
          <cell r="G555" t="str">
            <v>310</v>
          </cell>
          <cell r="H555" t="str">
            <v>1103</v>
          </cell>
          <cell r="I555" t="str">
            <v>T06804</v>
          </cell>
          <cell r="J555" t="str">
            <v>27Z</v>
          </cell>
          <cell r="K555" t="str">
            <v>2</v>
          </cell>
          <cell r="L555">
            <v>6</v>
          </cell>
          <cell r="M555">
            <v>0</v>
          </cell>
          <cell r="N555">
            <v>2900.25</v>
          </cell>
          <cell r="O555" t="str">
            <v>M</v>
          </cell>
          <cell r="P555" t="str">
            <v>00000000</v>
          </cell>
          <cell r="Q555">
            <v>205.15</v>
          </cell>
          <cell r="R555">
            <v>418.93</v>
          </cell>
          <cell r="S555">
            <v>80.56</v>
          </cell>
          <cell r="T555">
            <v>369.78</v>
          </cell>
          <cell r="U555">
            <v>145.01</v>
          </cell>
          <cell r="V555">
            <v>55.89</v>
          </cell>
          <cell r="W555">
            <v>58.01</v>
          </cell>
          <cell r="X555">
            <v>9.17</v>
          </cell>
          <cell r="Y555">
            <v>0</v>
          </cell>
          <cell r="Z555">
            <v>77.34</v>
          </cell>
          <cell r="AA555">
            <v>77</v>
          </cell>
          <cell r="AB555">
            <v>96</v>
          </cell>
          <cell r="AC555">
            <v>80</v>
          </cell>
          <cell r="AD555">
            <v>13.49</v>
          </cell>
          <cell r="AE555">
            <v>0</v>
          </cell>
          <cell r="AF555">
            <v>0</v>
          </cell>
          <cell r="AG555">
            <v>0</v>
          </cell>
          <cell r="AH555">
            <v>0</v>
          </cell>
          <cell r="AI555">
            <v>0</v>
          </cell>
          <cell r="AJ555">
            <v>0</v>
          </cell>
          <cell r="AK555">
            <v>0</v>
          </cell>
          <cell r="AL555">
            <v>0</v>
          </cell>
          <cell r="AM555">
            <v>0</v>
          </cell>
          <cell r="AN555">
            <v>0</v>
          </cell>
          <cell r="AY555">
            <v>330233.76</v>
          </cell>
        </row>
        <row r="556">
          <cell r="A556">
            <v>2</v>
          </cell>
          <cell r="B556" t="str">
            <v>12</v>
          </cell>
          <cell r="C556" t="str">
            <v>000</v>
          </cell>
          <cell r="D556" t="str">
            <v>1</v>
          </cell>
          <cell r="E556" t="str">
            <v>201</v>
          </cell>
          <cell r="F556" t="str">
            <v>N000</v>
          </cell>
          <cell r="G556" t="str">
            <v>310</v>
          </cell>
          <cell r="H556" t="str">
            <v>1103</v>
          </cell>
          <cell r="I556" t="str">
            <v>CF01059</v>
          </cell>
          <cell r="J556" t="str">
            <v>28</v>
          </cell>
          <cell r="K556" t="str">
            <v>1</v>
          </cell>
          <cell r="L556">
            <v>5</v>
          </cell>
          <cell r="M556">
            <v>0</v>
          </cell>
          <cell r="N556">
            <v>3631.8</v>
          </cell>
          <cell r="O556" t="str">
            <v>M</v>
          </cell>
          <cell r="P556" t="str">
            <v>00000000</v>
          </cell>
          <cell r="Q556">
            <v>8731.1</v>
          </cell>
          <cell r="R556">
            <v>524.59</v>
          </cell>
          <cell r="S556">
            <v>100.88</v>
          </cell>
          <cell r="T556">
            <v>463.05</v>
          </cell>
          <cell r="U556">
            <v>181.59</v>
          </cell>
          <cell r="V556">
            <v>222.53</v>
          </cell>
          <cell r="W556">
            <v>72.64</v>
          </cell>
          <cell r="X556">
            <v>85.6</v>
          </cell>
          <cell r="Y556">
            <v>618.15</v>
          </cell>
          <cell r="Z556">
            <v>263.02</v>
          </cell>
          <cell r="AA556">
            <v>77</v>
          </cell>
          <cell r="AB556">
            <v>0</v>
          </cell>
          <cell r="AC556">
            <v>0</v>
          </cell>
          <cell r="AD556">
            <v>13.49</v>
          </cell>
          <cell r="AE556">
            <v>0</v>
          </cell>
          <cell r="AF556">
            <v>0</v>
          </cell>
          <cell r="AG556">
            <v>0</v>
          </cell>
          <cell r="AH556">
            <v>0</v>
          </cell>
          <cell r="AI556">
            <v>0</v>
          </cell>
          <cell r="AJ556">
            <v>0</v>
          </cell>
          <cell r="AK556">
            <v>0</v>
          </cell>
          <cell r="AL556">
            <v>0</v>
          </cell>
          <cell r="AM556">
            <v>0</v>
          </cell>
          <cell r="AN556">
            <v>0</v>
          </cell>
          <cell r="AY556">
            <v>899126.4</v>
          </cell>
        </row>
        <row r="557">
          <cell r="A557">
            <v>2</v>
          </cell>
          <cell r="B557" t="str">
            <v>12</v>
          </cell>
          <cell r="C557" t="str">
            <v>000</v>
          </cell>
          <cell r="D557" t="str">
            <v>1</v>
          </cell>
          <cell r="E557" t="str">
            <v>201</v>
          </cell>
          <cell r="F557" t="str">
            <v>N000</v>
          </cell>
          <cell r="G557" t="str">
            <v>310</v>
          </cell>
          <cell r="H557" t="str">
            <v>1103</v>
          </cell>
          <cell r="I557" t="str">
            <v>CF03809</v>
          </cell>
          <cell r="J557" t="str">
            <v>25</v>
          </cell>
          <cell r="K557" t="str">
            <v>2</v>
          </cell>
          <cell r="L557">
            <v>6</v>
          </cell>
          <cell r="M557">
            <v>0</v>
          </cell>
          <cell r="N557">
            <v>2572.4</v>
          </cell>
          <cell r="O557" t="str">
            <v>M</v>
          </cell>
          <cell r="P557" t="str">
            <v>00000000</v>
          </cell>
          <cell r="Q557">
            <v>0</v>
          </cell>
          <cell r="R557">
            <v>371.57</v>
          </cell>
          <cell r="S557">
            <v>71.459999999999994</v>
          </cell>
          <cell r="T557">
            <v>327.98</v>
          </cell>
          <cell r="U557">
            <v>128.62</v>
          </cell>
          <cell r="V557">
            <v>46.3</v>
          </cell>
          <cell r="W557">
            <v>51.45</v>
          </cell>
          <cell r="X557">
            <v>68.5</v>
          </cell>
          <cell r="Y557">
            <v>0</v>
          </cell>
          <cell r="Z557">
            <v>66.739999999999995</v>
          </cell>
          <cell r="AA557">
            <v>77</v>
          </cell>
          <cell r="AB557">
            <v>96</v>
          </cell>
          <cell r="AC557">
            <v>80</v>
          </cell>
          <cell r="AD557">
            <v>13.49</v>
          </cell>
          <cell r="AE557">
            <v>0</v>
          </cell>
          <cell r="AF557">
            <v>0</v>
          </cell>
          <cell r="AG557">
            <v>0</v>
          </cell>
          <cell r="AH557">
            <v>0</v>
          </cell>
          <cell r="AI557">
            <v>0</v>
          </cell>
          <cell r="AJ557">
            <v>0</v>
          </cell>
          <cell r="AK557">
            <v>0</v>
          </cell>
          <cell r="AL557">
            <v>0</v>
          </cell>
          <cell r="AM557">
            <v>0</v>
          </cell>
          <cell r="AN557">
            <v>0</v>
          </cell>
          <cell r="AY557">
            <v>285948.71999999997</v>
          </cell>
        </row>
        <row r="558">
          <cell r="A558">
            <v>2</v>
          </cell>
          <cell r="B558" t="str">
            <v>12</v>
          </cell>
          <cell r="C558" t="str">
            <v>000</v>
          </cell>
          <cell r="D558" t="str">
            <v>1</v>
          </cell>
          <cell r="E558" t="str">
            <v>201</v>
          </cell>
          <cell r="F558" t="str">
            <v>N000</v>
          </cell>
          <cell r="G558" t="str">
            <v>310</v>
          </cell>
          <cell r="H558" t="str">
            <v>1103</v>
          </cell>
          <cell r="I558" t="str">
            <v>CF04806</v>
          </cell>
          <cell r="J558" t="str">
            <v>26</v>
          </cell>
          <cell r="K558" t="str">
            <v>2</v>
          </cell>
          <cell r="L558">
            <v>20</v>
          </cell>
          <cell r="M558">
            <v>0</v>
          </cell>
          <cell r="N558">
            <v>2692.2</v>
          </cell>
          <cell r="O558" t="str">
            <v>M</v>
          </cell>
          <cell r="P558" t="str">
            <v>00000000</v>
          </cell>
          <cell r="Q558">
            <v>0</v>
          </cell>
          <cell r="R558">
            <v>388.87</v>
          </cell>
          <cell r="S558">
            <v>74.78</v>
          </cell>
          <cell r="T558">
            <v>343.26</v>
          </cell>
          <cell r="U558">
            <v>134.61000000000001</v>
          </cell>
          <cell r="V558">
            <v>48.46</v>
          </cell>
          <cell r="W558">
            <v>53.84</v>
          </cell>
          <cell r="X558">
            <v>35.6</v>
          </cell>
          <cell r="Y558">
            <v>0</v>
          </cell>
          <cell r="Z558">
            <v>68.89</v>
          </cell>
          <cell r="AA558">
            <v>77</v>
          </cell>
          <cell r="AB558">
            <v>96</v>
          </cell>
          <cell r="AC558">
            <v>80</v>
          </cell>
          <cell r="AD558">
            <v>13.49</v>
          </cell>
          <cell r="AE558">
            <v>0</v>
          </cell>
          <cell r="AF558">
            <v>0</v>
          </cell>
          <cell r="AG558">
            <v>0</v>
          </cell>
          <cell r="AH558">
            <v>0</v>
          </cell>
          <cell r="AI558">
            <v>0</v>
          </cell>
          <cell r="AJ558">
            <v>0</v>
          </cell>
          <cell r="AK558">
            <v>0</v>
          </cell>
          <cell r="AL558">
            <v>0</v>
          </cell>
          <cell r="AM558">
            <v>0</v>
          </cell>
          <cell r="AN558">
            <v>0</v>
          </cell>
          <cell r="AY558">
            <v>985680</v>
          </cell>
        </row>
        <row r="559">
          <cell r="A559">
            <v>2</v>
          </cell>
          <cell r="B559" t="str">
            <v>12</v>
          </cell>
          <cell r="C559" t="str">
            <v>000</v>
          </cell>
          <cell r="D559" t="str">
            <v>1</v>
          </cell>
          <cell r="E559" t="str">
            <v>201</v>
          </cell>
          <cell r="F559" t="str">
            <v>N000</v>
          </cell>
          <cell r="G559" t="str">
            <v>310</v>
          </cell>
          <cell r="H559" t="str">
            <v>1103</v>
          </cell>
          <cell r="I559" t="str">
            <v>CF04807</v>
          </cell>
          <cell r="J559" t="str">
            <v>27Z</v>
          </cell>
          <cell r="K559" t="str">
            <v>2</v>
          </cell>
          <cell r="L559">
            <v>9</v>
          </cell>
          <cell r="M559">
            <v>0</v>
          </cell>
          <cell r="N559">
            <v>2900.25</v>
          </cell>
          <cell r="O559" t="str">
            <v>M</v>
          </cell>
          <cell r="P559" t="str">
            <v>00000000</v>
          </cell>
          <cell r="Q559">
            <v>205.15</v>
          </cell>
          <cell r="R559">
            <v>418.93</v>
          </cell>
          <cell r="S559">
            <v>80.56</v>
          </cell>
          <cell r="T559">
            <v>369.78</v>
          </cell>
          <cell r="U559">
            <v>145.01</v>
          </cell>
          <cell r="V559">
            <v>55.89</v>
          </cell>
          <cell r="W559">
            <v>58.01</v>
          </cell>
          <cell r="X559">
            <v>45.67</v>
          </cell>
          <cell r="Y559">
            <v>0</v>
          </cell>
          <cell r="Z559">
            <v>78.069999999999993</v>
          </cell>
          <cell r="AA559">
            <v>77</v>
          </cell>
          <cell r="AB559">
            <v>96</v>
          </cell>
          <cell r="AC559">
            <v>80</v>
          </cell>
          <cell r="AD559">
            <v>13.49</v>
          </cell>
          <cell r="AE559">
            <v>0</v>
          </cell>
          <cell r="AF559">
            <v>0</v>
          </cell>
          <cell r="AG559">
            <v>0</v>
          </cell>
          <cell r="AH559">
            <v>0</v>
          </cell>
          <cell r="AI559">
            <v>0</v>
          </cell>
          <cell r="AJ559">
            <v>0</v>
          </cell>
          <cell r="AK559">
            <v>0</v>
          </cell>
          <cell r="AL559">
            <v>0</v>
          </cell>
          <cell r="AM559">
            <v>0</v>
          </cell>
          <cell r="AN559">
            <v>0</v>
          </cell>
          <cell r="AY559">
            <v>499371.48</v>
          </cell>
        </row>
        <row r="560">
          <cell r="A560">
            <v>2</v>
          </cell>
          <cell r="B560" t="str">
            <v>12</v>
          </cell>
          <cell r="C560" t="str">
            <v>000</v>
          </cell>
          <cell r="D560" t="str">
            <v>1</v>
          </cell>
          <cell r="E560" t="str">
            <v>201</v>
          </cell>
          <cell r="F560" t="str">
            <v>N000</v>
          </cell>
          <cell r="G560" t="str">
            <v>310</v>
          </cell>
          <cell r="H560" t="str">
            <v>1103</v>
          </cell>
          <cell r="I560" t="str">
            <v>CF04808</v>
          </cell>
          <cell r="J560" t="str">
            <v>27ZA</v>
          </cell>
          <cell r="K560" t="str">
            <v>2</v>
          </cell>
          <cell r="L560">
            <v>8</v>
          </cell>
          <cell r="M560">
            <v>0</v>
          </cell>
          <cell r="N560">
            <v>2982.9</v>
          </cell>
          <cell r="O560" t="str">
            <v>M</v>
          </cell>
          <cell r="P560" t="str">
            <v>00000000</v>
          </cell>
          <cell r="Q560">
            <v>579.4</v>
          </cell>
          <cell r="R560">
            <v>430.86</v>
          </cell>
          <cell r="S560">
            <v>82.86</v>
          </cell>
          <cell r="T560">
            <v>380.32</v>
          </cell>
          <cell r="U560">
            <v>149.15</v>
          </cell>
          <cell r="V560">
            <v>64.12</v>
          </cell>
          <cell r="W560">
            <v>59.66</v>
          </cell>
          <cell r="X560">
            <v>13.63</v>
          </cell>
          <cell r="Y560">
            <v>0</v>
          </cell>
          <cell r="Z560">
            <v>86.85</v>
          </cell>
          <cell r="AA560">
            <v>77</v>
          </cell>
          <cell r="AB560">
            <v>96</v>
          </cell>
          <cell r="AC560">
            <v>80</v>
          </cell>
          <cell r="AD560">
            <v>13.49</v>
          </cell>
          <cell r="AE560">
            <v>0</v>
          </cell>
          <cell r="AF560">
            <v>0</v>
          </cell>
          <cell r="AG560">
            <v>0</v>
          </cell>
          <cell r="AH560">
            <v>0</v>
          </cell>
          <cell r="AI560">
            <v>0</v>
          </cell>
          <cell r="AJ560">
            <v>0</v>
          </cell>
          <cell r="AK560">
            <v>0</v>
          </cell>
          <cell r="AL560">
            <v>0</v>
          </cell>
          <cell r="AM560">
            <v>0</v>
          </cell>
          <cell r="AN560">
            <v>0</v>
          </cell>
          <cell r="AY560">
            <v>489239.03999999998</v>
          </cell>
        </row>
        <row r="561">
          <cell r="A561">
            <v>2</v>
          </cell>
          <cell r="B561" t="str">
            <v>12</v>
          </cell>
          <cell r="C561" t="str">
            <v>000</v>
          </cell>
          <cell r="D561" t="str">
            <v>1</v>
          </cell>
          <cell r="E561" t="str">
            <v>201</v>
          </cell>
          <cell r="F561" t="str">
            <v>N000</v>
          </cell>
          <cell r="G561" t="str">
            <v>310</v>
          </cell>
          <cell r="H561" t="str">
            <v>1103</v>
          </cell>
          <cell r="I561" t="str">
            <v>CF21829</v>
          </cell>
          <cell r="J561" t="str">
            <v>27ZB</v>
          </cell>
          <cell r="K561" t="str">
            <v>2</v>
          </cell>
          <cell r="L561">
            <v>3</v>
          </cell>
          <cell r="M561">
            <v>0</v>
          </cell>
          <cell r="N561">
            <v>3008.65</v>
          </cell>
          <cell r="O561" t="str">
            <v>M</v>
          </cell>
          <cell r="P561" t="str">
            <v>00000000</v>
          </cell>
          <cell r="Q561">
            <v>857</v>
          </cell>
          <cell r="R561">
            <v>434.58</v>
          </cell>
          <cell r="S561">
            <v>83.57</v>
          </cell>
          <cell r="T561">
            <v>383.6</v>
          </cell>
          <cell r="U561">
            <v>150.43</v>
          </cell>
          <cell r="V561">
            <v>69.59</v>
          </cell>
          <cell r="W561">
            <v>60.17</v>
          </cell>
          <cell r="X561">
            <v>33.67</v>
          </cell>
          <cell r="Y561">
            <v>0</v>
          </cell>
          <cell r="Z561">
            <v>93.41</v>
          </cell>
          <cell r="AA561">
            <v>77</v>
          </cell>
          <cell r="AB561">
            <v>96</v>
          </cell>
          <cell r="AC561">
            <v>80</v>
          </cell>
          <cell r="AD561">
            <v>13.49</v>
          </cell>
          <cell r="AE561">
            <v>0</v>
          </cell>
          <cell r="AF561">
            <v>0</v>
          </cell>
          <cell r="AG561">
            <v>0</v>
          </cell>
          <cell r="AH561">
            <v>0</v>
          </cell>
          <cell r="AI561">
            <v>0</v>
          </cell>
          <cell r="AJ561">
            <v>0</v>
          </cell>
          <cell r="AK561">
            <v>0</v>
          </cell>
          <cell r="AL561">
            <v>0</v>
          </cell>
          <cell r="AM561">
            <v>0</v>
          </cell>
          <cell r="AN561">
            <v>0</v>
          </cell>
          <cell r="AY561">
            <v>195881.76</v>
          </cell>
        </row>
        <row r="562">
          <cell r="A562">
            <v>2</v>
          </cell>
          <cell r="B562" t="str">
            <v>12</v>
          </cell>
          <cell r="C562" t="str">
            <v>000</v>
          </cell>
          <cell r="D562" t="str">
            <v>1</v>
          </cell>
          <cell r="E562" t="str">
            <v>201</v>
          </cell>
          <cell r="F562" t="str">
            <v>N000</v>
          </cell>
          <cell r="G562" t="str">
            <v>310</v>
          </cell>
          <cell r="H562" t="str">
            <v>1103</v>
          </cell>
          <cell r="I562" t="str">
            <v>CF21864</v>
          </cell>
          <cell r="J562" t="str">
            <v>27C</v>
          </cell>
          <cell r="K562" t="str">
            <v>1</v>
          </cell>
          <cell r="L562">
            <v>6</v>
          </cell>
          <cell r="M562">
            <v>0</v>
          </cell>
          <cell r="N562">
            <v>3268.2</v>
          </cell>
          <cell r="O562" t="str">
            <v>M</v>
          </cell>
          <cell r="P562" t="str">
            <v>00000000</v>
          </cell>
          <cell r="Q562">
            <v>4783.05</v>
          </cell>
          <cell r="R562">
            <v>472.07</v>
          </cell>
          <cell r="S562">
            <v>90.78</v>
          </cell>
          <cell r="T562">
            <v>416.7</v>
          </cell>
          <cell r="U562">
            <v>163.41</v>
          </cell>
          <cell r="V562">
            <v>144.91999999999999</v>
          </cell>
          <cell r="W562">
            <v>65.36</v>
          </cell>
          <cell r="X562">
            <v>21.33</v>
          </cell>
          <cell r="Y562">
            <v>0</v>
          </cell>
          <cell r="Z562">
            <v>174.25</v>
          </cell>
          <cell r="AA562">
            <v>77</v>
          </cell>
          <cell r="AB562">
            <v>0</v>
          </cell>
          <cell r="AC562">
            <v>0</v>
          </cell>
          <cell r="AD562">
            <v>13.49</v>
          </cell>
          <cell r="AE562">
            <v>0</v>
          </cell>
          <cell r="AF562">
            <v>0</v>
          </cell>
          <cell r="AG562">
            <v>0</v>
          </cell>
          <cell r="AH562">
            <v>0</v>
          </cell>
          <cell r="AI562">
            <v>0</v>
          </cell>
          <cell r="AJ562">
            <v>0</v>
          </cell>
          <cell r="AK562">
            <v>0</v>
          </cell>
          <cell r="AL562">
            <v>0</v>
          </cell>
          <cell r="AM562">
            <v>0</v>
          </cell>
          <cell r="AN562">
            <v>0</v>
          </cell>
          <cell r="AY562">
            <v>697720.31999999995</v>
          </cell>
        </row>
        <row r="563">
          <cell r="A563">
            <v>2</v>
          </cell>
          <cell r="B563" t="str">
            <v>12</v>
          </cell>
          <cell r="C563" t="str">
            <v>000</v>
          </cell>
          <cell r="D563" t="str">
            <v>1</v>
          </cell>
          <cell r="E563" t="str">
            <v>201</v>
          </cell>
          <cell r="F563" t="str">
            <v>N000</v>
          </cell>
          <cell r="G563" t="str">
            <v>310</v>
          </cell>
          <cell r="H563" t="str">
            <v>1103</v>
          </cell>
          <cell r="I563" t="str">
            <v>CF21865</v>
          </cell>
          <cell r="J563" t="str">
            <v>27B</v>
          </cell>
          <cell r="K563" t="str">
            <v>1</v>
          </cell>
          <cell r="L563">
            <v>1</v>
          </cell>
          <cell r="M563">
            <v>0</v>
          </cell>
          <cell r="N563">
            <v>3222.2</v>
          </cell>
          <cell r="O563" t="str">
            <v>M</v>
          </cell>
          <cell r="P563" t="str">
            <v>00000000</v>
          </cell>
          <cell r="Q563">
            <v>3558.85</v>
          </cell>
          <cell r="R563">
            <v>465.43</v>
          </cell>
          <cell r="S563">
            <v>89.51</v>
          </cell>
          <cell r="T563">
            <v>410.83</v>
          </cell>
          <cell r="U563">
            <v>161.11000000000001</v>
          </cell>
          <cell r="V563">
            <v>122.06</v>
          </cell>
          <cell r="W563">
            <v>64.44</v>
          </cell>
          <cell r="X563">
            <v>0</v>
          </cell>
          <cell r="Y563">
            <v>0</v>
          </cell>
          <cell r="Z563">
            <v>148.26</v>
          </cell>
          <cell r="AA563">
            <v>77</v>
          </cell>
          <cell r="AB563">
            <v>0</v>
          </cell>
          <cell r="AC563">
            <v>0</v>
          </cell>
          <cell r="AD563">
            <v>13.49</v>
          </cell>
          <cell r="AE563">
            <v>0</v>
          </cell>
          <cell r="AF563">
            <v>0</v>
          </cell>
          <cell r="AG563">
            <v>0</v>
          </cell>
          <cell r="AH563">
            <v>0</v>
          </cell>
          <cell r="AI563">
            <v>0</v>
          </cell>
          <cell r="AJ563">
            <v>0</v>
          </cell>
          <cell r="AK563">
            <v>0</v>
          </cell>
          <cell r="AL563">
            <v>0</v>
          </cell>
          <cell r="AM563">
            <v>0</v>
          </cell>
          <cell r="AN563">
            <v>0</v>
          </cell>
          <cell r="AY563">
            <v>99998.16</v>
          </cell>
        </row>
        <row r="564">
          <cell r="A564">
            <v>2</v>
          </cell>
          <cell r="B564" t="str">
            <v>12</v>
          </cell>
          <cell r="C564" t="str">
            <v>000</v>
          </cell>
          <cell r="D564" t="str">
            <v>1</v>
          </cell>
          <cell r="E564" t="str">
            <v>201</v>
          </cell>
          <cell r="F564" t="str">
            <v>N000</v>
          </cell>
          <cell r="G564" t="str">
            <v>310</v>
          </cell>
          <cell r="H564" t="str">
            <v>1103</v>
          </cell>
          <cell r="I564" t="str">
            <v>CF21866</v>
          </cell>
          <cell r="J564" t="str">
            <v>27A</v>
          </cell>
          <cell r="K564" t="str">
            <v>1</v>
          </cell>
          <cell r="L564">
            <v>1</v>
          </cell>
          <cell r="M564">
            <v>0</v>
          </cell>
          <cell r="N564">
            <v>3185.4</v>
          </cell>
          <cell r="O564" t="str">
            <v>M</v>
          </cell>
          <cell r="P564" t="str">
            <v>00000000</v>
          </cell>
          <cell r="Q564">
            <v>2791.7</v>
          </cell>
          <cell r="R564">
            <v>460.11</v>
          </cell>
          <cell r="S564">
            <v>88.48</v>
          </cell>
          <cell r="T564">
            <v>406.14</v>
          </cell>
          <cell r="U564">
            <v>159.27000000000001</v>
          </cell>
          <cell r="V564">
            <v>107.59</v>
          </cell>
          <cell r="W564">
            <v>63.71</v>
          </cell>
          <cell r="X564">
            <v>55</v>
          </cell>
          <cell r="Y564">
            <v>0</v>
          </cell>
          <cell r="Z564">
            <v>133.15</v>
          </cell>
          <cell r="AA564">
            <v>77</v>
          </cell>
          <cell r="AB564">
            <v>0</v>
          </cell>
          <cell r="AC564">
            <v>0</v>
          </cell>
          <cell r="AD564">
            <v>13.49</v>
          </cell>
          <cell r="AE564">
            <v>0</v>
          </cell>
          <cell r="AF564">
            <v>0</v>
          </cell>
          <cell r="AG564">
            <v>0</v>
          </cell>
          <cell r="AH564">
            <v>0</v>
          </cell>
          <cell r="AI564">
            <v>0</v>
          </cell>
          <cell r="AJ564">
            <v>0</v>
          </cell>
          <cell r="AK564">
            <v>0</v>
          </cell>
          <cell r="AL564">
            <v>0</v>
          </cell>
          <cell r="AM564">
            <v>0</v>
          </cell>
          <cell r="AN564">
            <v>0</v>
          </cell>
          <cell r="AY564">
            <v>90492.479999999996</v>
          </cell>
        </row>
        <row r="565">
          <cell r="A565">
            <v>2</v>
          </cell>
          <cell r="B565" t="str">
            <v>12</v>
          </cell>
          <cell r="C565" t="str">
            <v>000</v>
          </cell>
          <cell r="D565" t="str">
            <v>1</v>
          </cell>
          <cell r="E565" t="str">
            <v>201</v>
          </cell>
          <cell r="F565" t="str">
            <v>N000</v>
          </cell>
          <cell r="G565" t="str">
            <v>310</v>
          </cell>
          <cell r="H565" t="str">
            <v>1103</v>
          </cell>
          <cell r="I565" t="str">
            <v>CF21869</v>
          </cell>
          <cell r="J565" t="str">
            <v>27B</v>
          </cell>
          <cell r="K565" t="str">
            <v>1</v>
          </cell>
          <cell r="L565">
            <v>1</v>
          </cell>
          <cell r="M565">
            <v>0</v>
          </cell>
          <cell r="N565">
            <v>3222.2</v>
          </cell>
          <cell r="O565" t="str">
            <v>M</v>
          </cell>
          <cell r="P565" t="str">
            <v>00000000</v>
          </cell>
          <cell r="Q565">
            <v>3558.85</v>
          </cell>
          <cell r="R565">
            <v>465.43</v>
          </cell>
          <cell r="S565">
            <v>89.51</v>
          </cell>
          <cell r="T565">
            <v>410.83</v>
          </cell>
          <cell r="U565">
            <v>161.11000000000001</v>
          </cell>
          <cell r="V565">
            <v>122.06</v>
          </cell>
          <cell r="W565">
            <v>64.44</v>
          </cell>
          <cell r="X565">
            <v>82</v>
          </cell>
          <cell r="Y565">
            <v>0</v>
          </cell>
          <cell r="Z565">
            <v>149.9</v>
          </cell>
          <cell r="AA565">
            <v>77</v>
          </cell>
          <cell r="AB565">
            <v>0</v>
          </cell>
          <cell r="AC565">
            <v>0</v>
          </cell>
          <cell r="AD565">
            <v>13.49</v>
          </cell>
          <cell r="AE565">
            <v>0</v>
          </cell>
          <cell r="AF565">
            <v>0</v>
          </cell>
          <cell r="AG565">
            <v>0</v>
          </cell>
          <cell r="AH565">
            <v>0</v>
          </cell>
          <cell r="AI565">
            <v>0</v>
          </cell>
          <cell r="AJ565">
            <v>0</v>
          </cell>
          <cell r="AK565">
            <v>0</v>
          </cell>
          <cell r="AL565">
            <v>0</v>
          </cell>
          <cell r="AM565">
            <v>0</v>
          </cell>
          <cell r="AN565">
            <v>0</v>
          </cell>
          <cell r="AY565">
            <v>101001.84</v>
          </cell>
        </row>
        <row r="566">
          <cell r="A566">
            <v>2</v>
          </cell>
          <cell r="B566" t="str">
            <v>12</v>
          </cell>
          <cell r="C566" t="str">
            <v>000</v>
          </cell>
          <cell r="D566" t="str">
            <v>1</v>
          </cell>
          <cell r="E566" t="str">
            <v>201</v>
          </cell>
          <cell r="F566" t="str">
            <v>N000</v>
          </cell>
          <cell r="G566" t="str">
            <v>310</v>
          </cell>
          <cell r="H566" t="str">
            <v>1103</v>
          </cell>
          <cell r="I566" t="str">
            <v>CF33834</v>
          </cell>
          <cell r="J566" t="str">
            <v>27</v>
          </cell>
          <cell r="K566" t="str">
            <v>2</v>
          </cell>
          <cell r="L566">
            <v>24</v>
          </cell>
          <cell r="M566">
            <v>0</v>
          </cell>
          <cell r="N566">
            <v>2817.8</v>
          </cell>
          <cell r="O566" t="str">
            <v>M</v>
          </cell>
          <cell r="P566" t="str">
            <v>00000000</v>
          </cell>
          <cell r="Q566">
            <v>0</v>
          </cell>
          <cell r="R566">
            <v>407.02</v>
          </cell>
          <cell r="S566">
            <v>78.27</v>
          </cell>
          <cell r="T566">
            <v>359.27</v>
          </cell>
          <cell r="U566">
            <v>140.88999999999999</v>
          </cell>
          <cell r="V566">
            <v>50.72</v>
          </cell>
          <cell r="W566">
            <v>56.36</v>
          </cell>
          <cell r="X566">
            <v>40.67</v>
          </cell>
          <cell r="Y566">
            <v>0</v>
          </cell>
          <cell r="Z566">
            <v>71.94</v>
          </cell>
          <cell r="AA566">
            <v>77</v>
          </cell>
          <cell r="AB566">
            <v>96</v>
          </cell>
          <cell r="AC566">
            <v>80</v>
          </cell>
          <cell r="AD566">
            <v>13.49</v>
          </cell>
          <cell r="AE566">
            <v>0</v>
          </cell>
          <cell r="AF566">
            <v>0</v>
          </cell>
          <cell r="AG566">
            <v>0</v>
          </cell>
          <cell r="AH566">
            <v>0</v>
          </cell>
          <cell r="AI566">
            <v>0</v>
          </cell>
          <cell r="AJ566">
            <v>0</v>
          </cell>
          <cell r="AK566">
            <v>0</v>
          </cell>
          <cell r="AL566">
            <v>0</v>
          </cell>
          <cell r="AM566">
            <v>0</v>
          </cell>
          <cell r="AN566">
            <v>0</v>
          </cell>
          <cell r="AY566">
            <v>1235355.8400000001</v>
          </cell>
        </row>
        <row r="567">
          <cell r="A567">
            <v>2</v>
          </cell>
          <cell r="B567" t="str">
            <v>12</v>
          </cell>
          <cell r="C567" t="str">
            <v>000</v>
          </cell>
          <cell r="D567" t="str">
            <v>1</v>
          </cell>
          <cell r="E567" t="str">
            <v>201</v>
          </cell>
          <cell r="F567" t="str">
            <v>N000</v>
          </cell>
          <cell r="G567" t="str">
            <v>310</v>
          </cell>
          <cell r="H567" t="str">
            <v>1103</v>
          </cell>
          <cell r="I567" t="str">
            <v>CF33892</v>
          </cell>
          <cell r="J567" t="str">
            <v>27ZA</v>
          </cell>
          <cell r="K567" t="str">
            <v>2</v>
          </cell>
          <cell r="L567">
            <v>27</v>
          </cell>
          <cell r="M567">
            <v>0</v>
          </cell>
          <cell r="N567">
            <v>2982.9</v>
          </cell>
          <cell r="O567" t="str">
            <v>M</v>
          </cell>
          <cell r="P567" t="str">
            <v>00000000</v>
          </cell>
          <cell r="Q567">
            <v>579.4</v>
          </cell>
          <cell r="R567">
            <v>430.86</v>
          </cell>
          <cell r="S567">
            <v>82.86</v>
          </cell>
          <cell r="T567">
            <v>380.32</v>
          </cell>
          <cell r="U567">
            <v>149.15</v>
          </cell>
          <cell r="V567">
            <v>64.12</v>
          </cell>
          <cell r="W567">
            <v>59.66</v>
          </cell>
          <cell r="X567">
            <v>76.81</v>
          </cell>
          <cell r="Y567">
            <v>0</v>
          </cell>
          <cell r="Z567">
            <v>88.12</v>
          </cell>
          <cell r="AA567">
            <v>77</v>
          </cell>
          <cell r="AB567">
            <v>96</v>
          </cell>
          <cell r="AC567">
            <v>80</v>
          </cell>
          <cell r="AD567">
            <v>13.49</v>
          </cell>
          <cell r="AE567">
            <v>0</v>
          </cell>
          <cell r="AF567">
            <v>0</v>
          </cell>
          <cell r="AG567">
            <v>0</v>
          </cell>
          <cell r="AH567">
            <v>0</v>
          </cell>
          <cell r="AI567">
            <v>0</v>
          </cell>
          <cell r="AJ567">
            <v>0</v>
          </cell>
          <cell r="AK567">
            <v>0</v>
          </cell>
          <cell r="AL567">
            <v>0</v>
          </cell>
          <cell r="AM567">
            <v>0</v>
          </cell>
          <cell r="AN567">
            <v>0</v>
          </cell>
          <cell r="AY567">
            <v>1672063.56</v>
          </cell>
        </row>
        <row r="568">
          <cell r="A568">
            <v>2</v>
          </cell>
          <cell r="B568" t="str">
            <v>12</v>
          </cell>
          <cell r="C568" t="str">
            <v>000</v>
          </cell>
          <cell r="D568" t="str">
            <v>1</v>
          </cell>
          <cell r="E568" t="str">
            <v>201</v>
          </cell>
          <cell r="F568" t="str">
            <v>N000</v>
          </cell>
          <cell r="G568" t="str">
            <v>310</v>
          </cell>
          <cell r="H568" t="str">
            <v>1103</v>
          </cell>
          <cell r="I568" t="str">
            <v>CF41015</v>
          </cell>
          <cell r="K568" t="str">
            <v>2</v>
          </cell>
          <cell r="L568">
            <v>1</v>
          </cell>
          <cell r="M568">
            <v>0</v>
          </cell>
          <cell r="N568">
            <v>7285</v>
          </cell>
          <cell r="O568" t="str">
            <v>M</v>
          </cell>
          <cell r="P568" t="str">
            <v>00000000</v>
          </cell>
          <cell r="Q568">
            <v>0</v>
          </cell>
          <cell r="R568">
            <v>1052.28</v>
          </cell>
          <cell r="S568">
            <v>202.36</v>
          </cell>
          <cell r="T568">
            <v>928.84</v>
          </cell>
          <cell r="U568">
            <v>364.25</v>
          </cell>
          <cell r="V568">
            <v>131.13</v>
          </cell>
          <cell r="W568">
            <v>145.69999999999999</v>
          </cell>
          <cell r="X568">
            <v>46</v>
          </cell>
          <cell r="Y568">
            <v>0</v>
          </cell>
          <cell r="Z568">
            <v>269.19</v>
          </cell>
          <cell r="AA568">
            <v>77</v>
          </cell>
          <cell r="AB568">
            <v>96</v>
          </cell>
          <cell r="AC568">
            <v>80</v>
          </cell>
          <cell r="AD568">
            <v>13.49</v>
          </cell>
          <cell r="AE568">
            <v>6.07</v>
          </cell>
          <cell r="AF568">
            <v>0</v>
          </cell>
          <cell r="AG568">
            <v>0</v>
          </cell>
          <cell r="AH568">
            <v>0</v>
          </cell>
          <cell r="AI568">
            <v>0</v>
          </cell>
          <cell r="AJ568">
            <v>4615</v>
          </cell>
          <cell r="AK568">
            <v>0</v>
          </cell>
          <cell r="AL568">
            <v>0</v>
          </cell>
          <cell r="AM568">
            <v>0</v>
          </cell>
          <cell r="AN568">
            <v>0</v>
          </cell>
          <cell r="AY568">
            <v>183747.72</v>
          </cell>
        </row>
        <row r="569">
          <cell r="A569">
            <v>2</v>
          </cell>
          <cell r="B569" t="str">
            <v>12</v>
          </cell>
          <cell r="C569" t="str">
            <v>000</v>
          </cell>
          <cell r="D569" t="str">
            <v>1</v>
          </cell>
          <cell r="E569" t="str">
            <v>201</v>
          </cell>
          <cell r="F569" t="str">
            <v>N000</v>
          </cell>
          <cell r="G569" t="str">
            <v>310</v>
          </cell>
          <cell r="H569" t="str">
            <v>1103</v>
          </cell>
          <cell r="I569" t="str">
            <v>CF41040</v>
          </cell>
          <cell r="K569" t="str">
            <v>2</v>
          </cell>
          <cell r="L569">
            <v>30</v>
          </cell>
          <cell r="M569">
            <v>0</v>
          </cell>
          <cell r="N569">
            <v>7482</v>
          </cell>
          <cell r="O569" t="str">
            <v>M</v>
          </cell>
          <cell r="P569" t="str">
            <v>00000000</v>
          </cell>
          <cell r="Q569">
            <v>0</v>
          </cell>
          <cell r="R569">
            <v>1080.73</v>
          </cell>
          <cell r="S569">
            <v>207.83</v>
          </cell>
          <cell r="T569">
            <v>953.96</v>
          </cell>
          <cell r="U569">
            <v>374.1</v>
          </cell>
          <cell r="V569">
            <v>134.68</v>
          </cell>
          <cell r="W569">
            <v>149.63999999999999</v>
          </cell>
          <cell r="X569">
            <v>58.7</v>
          </cell>
          <cell r="Y569">
            <v>0</v>
          </cell>
          <cell r="Z569">
            <v>290.39</v>
          </cell>
          <cell r="AA569">
            <v>77</v>
          </cell>
          <cell r="AB569">
            <v>96</v>
          </cell>
          <cell r="AC569">
            <v>80</v>
          </cell>
          <cell r="AD569">
            <v>13.49</v>
          </cell>
          <cell r="AE569">
            <v>6.24</v>
          </cell>
          <cell r="AF569">
            <v>0</v>
          </cell>
          <cell r="AG569">
            <v>0</v>
          </cell>
          <cell r="AH569">
            <v>0</v>
          </cell>
          <cell r="AI569">
            <v>0</v>
          </cell>
          <cell r="AJ569">
            <v>5431</v>
          </cell>
          <cell r="AK569">
            <v>0</v>
          </cell>
          <cell r="AL569">
            <v>0</v>
          </cell>
          <cell r="AM569">
            <v>0</v>
          </cell>
          <cell r="AN569">
            <v>0</v>
          </cell>
          <cell r="AY569">
            <v>5916873.5999999996</v>
          </cell>
        </row>
        <row r="570">
          <cell r="A570">
            <v>2</v>
          </cell>
          <cell r="B570" t="str">
            <v>12</v>
          </cell>
          <cell r="C570" t="str">
            <v>000</v>
          </cell>
          <cell r="D570" t="str">
            <v>1</v>
          </cell>
          <cell r="E570" t="str">
            <v>201</v>
          </cell>
          <cell r="F570" t="str">
            <v>N000</v>
          </cell>
          <cell r="G570" t="str">
            <v>310</v>
          </cell>
          <cell r="H570" t="str">
            <v>1103</v>
          </cell>
          <cell r="I570" t="str">
            <v>CF41043</v>
          </cell>
          <cell r="K570" t="str">
            <v>2</v>
          </cell>
          <cell r="L570">
            <v>1</v>
          </cell>
          <cell r="M570">
            <v>0</v>
          </cell>
          <cell r="N570">
            <v>11280.9</v>
          </cell>
          <cell r="O570" t="str">
            <v>M</v>
          </cell>
          <cell r="P570" t="str">
            <v>00000000</v>
          </cell>
          <cell r="Q570">
            <v>0</v>
          </cell>
          <cell r="R570">
            <v>1629.46</v>
          </cell>
          <cell r="S570">
            <v>313.36</v>
          </cell>
          <cell r="T570">
            <v>1438.31</v>
          </cell>
          <cell r="U570">
            <v>564.04</v>
          </cell>
          <cell r="V570">
            <v>203.06</v>
          </cell>
          <cell r="W570">
            <v>225.62</v>
          </cell>
          <cell r="X570">
            <v>0</v>
          </cell>
          <cell r="Y570">
            <v>0</v>
          </cell>
          <cell r="Z570">
            <v>269.72000000000003</v>
          </cell>
          <cell r="AA570">
            <v>77</v>
          </cell>
          <cell r="AB570">
            <v>96</v>
          </cell>
          <cell r="AC570">
            <v>80</v>
          </cell>
          <cell r="AD570">
            <v>13.49</v>
          </cell>
          <cell r="AE570">
            <v>9.4</v>
          </cell>
          <cell r="AF570">
            <v>0</v>
          </cell>
          <cell r="AG570">
            <v>0</v>
          </cell>
          <cell r="AH570">
            <v>0</v>
          </cell>
          <cell r="AI570">
            <v>0</v>
          </cell>
          <cell r="AJ570">
            <v>0</v>
          </cell>
          <cell r="AK570">
            <v>0</v>
          </cell>
          <cell r="AL570">
            <v>0</v>
          </cell>
          <cell r="AM570">
            <v>0</v>
          </cell>
          <cell r="AN570">
            <v>0</v>
          </cell>
          <cell r="AY570">
            <v>194404.32</v>
          </cell>
        </row>
        <row r="571">
          <cell r="A571">
            <v>2</v>
          </cell>
          <cell r="B571" t="str">
            <v>12</v>
          </cell>
          <cell r="C571" t="str">
            <v>000</v>
          </cell>
          <cell r="D571" t="str">
            <v>1</v>
          </cell>
          <cell r="E571" t="str">
            <v>201</v>
          </cell>
          <cell r="F571" t="str">
            <v>N000</v>
          </cell>
          <cell r="G571" t="str">
            <v>310</v>
          </cell>
          <cell r="H571" t="str">
            <v>1103</v>
          </cell>
          <cell r="I571" t="str">
            <v>CF41044</v>
          </cell>
          <cell r="K571" t="str">
            <v>2</v>
          </cell>
          <cell r="L571">
            <v>1</v>
          </cell>
          <cell r="M571">
            <v>0</v>
          </cell>
          <cell r="N571">
            <v>5597.4</v>
          </cell>
          <cell r="O571" t="str">
            <v>M</v>
          </cell>
          <cell r="P571" t="str">
            <v>00000000</v>
          </cell>
          <cell r="Q571">
            <v>0</v>
          </cell>
          <cell r="R571">
            <v>808.51</v>
          </cell>
          <cell r="S571">
            <v>155.47999999999999</v>
          </cell>
          <cell r="T571">
            <v>713.67</v>
          </cell>
          <cell r="U571">
            <v>279.87</v>
          </cell>
          <cell r="V571">
            <v>100.75</v>
          </cell>
          <cell r="W571">
            <v>111.95</v>
          </cell>
          <cell r="X571">
            <v>82</v>
          </cell>
          <cell r="Y571">
            <v>0</v>
          </cell>
          <cell r="Z571">
            <v>138.02000000000001</v>
          </cell>
          <cell r="AA571">
            <v>77</v>
          </cell>
          <cell r="AB571">
            <v>96</v>
          </cell>
          <cell r="AC571">
            <v>80</v>
          </cell>
          <cell r="AD571">
            <v>13.49</v>
          </cell>
          <cell r="AE571">
            <v>4.66</v>
          </cell>
          <cell r="AF571">
            <v>0</v>
          </cell>
          <cell r="AG571">
            <v>0</v>
          </cell>
          <cell r="AH571">
            <v>0</v>
          </cell>
          <cell r="AI571">
            <v>0</v>
          </cell>
          <cell r="AJ571">
            <v>0</v>
          </cell>
          <cell r="AK571">
            <v>0</v>
          </cell>
          <cell r="AL571">
            <v>0</v>
          </cell>
          <cell r="AM571">
            <v>0</v>
          </cell>
          <cell r="AN571">
            <v>0</v>
          </cell>
          <cell r="AY571">
            <v>99105.600000000006</v>
          </cell>
        </row>
        <row r="572">
          <cell r="A572">
            <v>2</v>
          </cell>
          <cell r="B572" t="str">
            <v>12</v>
          </cell>
          <cell r="C572" t="str">
            <v>000</v>
          </cell>
          <cell r="D572" t="str">
            <v>1</v>
          </cell>
          <cell r="E572" t="str">
            <v>201</v>
          </cell>
          <cell r="F572" t="str">
            <v>N000</v>
          </cell>
          <cell r="G572" t="str">
            <v>310</v>
          </cell>
          <cell r="H572" t="str">
            <v>1103</v>
          </cell>
          <cell r="I572" t="str">
            <v>CF41049</v>
          </cell>
          <cell r="K572" t="str">
            <v>2</v>
          </cell>
          <cell r="L572">
            <v>1</v>
          </cell>
          <cell r="M572">
            <v>0</v>
          </cell>
          <cell r="N572">
            <v>3988.9</v>
          </cell>
          <cell r="O572" t="str">
            <v>M</v>
          </cell>
          <cell r="P572" t="str">
            <v>00000000</v>
          </cell>
          <cell r="Q572">
            <v>0</v>
          </cell>
          <cell r="R572">
            <v>576.16999999999996</v>
          </cell>
          <cell r="S572">
            <v>110.8</v>
          </cell>
          <cell r="T572">
            <v>508.58</v>
          </cell>
          <cell r="U572">
            <v>199.45</v>
          </cell>
          <cell r="V572">
            <v>71.8</v>
          </cell>
          <cell r="W572">
            <v>79.78</v>
          </cell>
          <cell r="X572">
            <v>0</v>
          </cell>
          <cell r="Y572">
            <v>0</v>
          </cell>
          <cell r="Z572">
            <v>98.64</v>
          </cell>
          <cell r="AA572">
            <v>77</v>
          </cell>
          <cell r="AB572">
            <v>96</v>
          </cell>
          <cell r="AC572">
            <v>80</v>
          </cell>
          <cell r="AD572">
            <v>13.49</v>
          </cell>
          <cell r="AE572">
            <v>3.32</v>
          </cell>
          <cell r="AF572">
            <v>0</v>
          </cell>
          <cell r="AG572">
            <v>0</v>
          </cell>
          <cell r="AH572">
            <v>0</v>
          </cell>
          <cell r="AI572">
            <v>0</v>
          </cell>
          <cell r="AJ572">
            <v>0</v>
          </cell>
          <cell r="AK572">
            <v>0</v>
          </cell>
          <cell r="AL572">
            <v>0</v>
          </cell>
          <cell r="AM572">
            <v>0</v>
          </cell>
          <cell r="AN572">
            <v>0</v>
          </cell>
          <cell r="AY572">
            <v>70847.16</v>
          </cell>
        </row>
        <row r="573">
          <cell r="A573">
            <v>2</v>
          </cell>
          <cell r="B573" t="str">
            <v>12</v>
          </cell>
          <cell r="C573" t="str">
            <v>000</v>
          </cell>
          <cell r="D573" t="str">
            <v>1</v>
          </cell>
          <cell r="E573" t="str">
            <v>201</v>
          </cell>
          <cell r="F573" t="str">
            <v>N000</v>
          </cell>
          <cell r="G573" t="str">
            <v>311</v>
          </cell>
          <cell r="H573" t="str">
            <v>1103</v>
          </cell>
          <cell r="I573" t="str">
            <v>A01803</v>
          </cell>
          <cell r="J573" t="str">
            <v>19</v>
          </cell>
          <cell r="K573" t="str">
            <v>2</v>
          </cell>
          <cell r="L573">
            <v>3</v>
          </cell>
          <cell r="M573">
            <v>0</v>
          </cell>
          <cell r="N573">
            <v>2120.3000000000002</v>
          </cell>
          <cell r="O573" t="str">
            <v>M</v>
          </cell>
          <cell r="P573" t="str">
            <v>00000000</v>
          </cell>
          <cell r="Q573">
            <v>0</v>
          </cell>
          <cell r="R573">
            <v>306.27</v>
          </cell>
          <cell r="S573">
            <v>58.9</v>
          </cell>
          <cell r="T573">
            <v>270.33999999999997</v>
          </cell>
          <cell r="U573">
            <v>106.02</v>
          </cell>
          <cell r="V573">
            <v>38.17</v>
          </cell>
          <cell r="W573">
            <v>42.41</v>
          </cell>
          <cell r="X573">
            <v>0</v>
          </cell>
          <cell r="Y573">
            <v>0</v>
          </cell>
          <cell r="Z573">
            <v>54.77</v>
          </cell>
          <cell r="AA573">
            <v>77</v>
          </cell>
          <cell r="AB573">
            <v>96</v>
          </cell>
          <cell r="AC573">
            <v>80</v>
          </cell>
          <cell r="AD573">
            <v>13.49</v>
          </cell>
          <cell r="AE573">
            <v>0</v>
          </cell>
          <cell r="AF573">
            <v>0</v>
          </cell>
          <cell r="AG573">
            <v>0</v>
          </cell>
          <cell r="AH573">
            <v>0</v>
          </cell>
          <cell r="AI573">
            <v>0</v>
          </cell>
          <cell r="AJ573">
            <v>0</v>
          </cell>
          <cell r="AK573">
            <v>0</v>
          </cell>
          <cell r="AL573">
            <v>0</v>
          </cell>
          <cell r="AM573">
            <v>0</v>
          </cell>
          <cell r="AN573">
            <v>0</v>
          </cell>
          <cell r="AY573">
            <v>117492.12</v>
          </cell>
        </row>
        <row r="574">
          <cell r="A574">
            <v>2</v>
          </cell>
          <cell r="B574" t="str">
            <v>12</v>
          </cell>
          <cell r="C574" t="str">
            <v>000</v>
          </cell>
          <cell r="D574" t="str">
            <v>1</v>
          </cell>
          <cell r="E574" t="str">
            <v>201</v>
          </cell>
          <cell r="F574" t="str">
            <v>N000</v>
          </cell>
          <cell r="G574" t="str">
            <v>311</v>
          </cell>
          <cell r="H574" t="str">
            <v>1103</v>
          </cell>
          <cell r="I574" t="str">
            <v>A01805</v>
          </cell>
          <cell r="J574" t="str">
            <v>21</v>
          </cell>
          <cell r="K574" t="str">
            <v>2</v>
          </cell>
          <cell r="L574">
            <v>3</v>
          </cell>
          <cell r="M574">
            <v>0</v>
          </cell>
          <cell r="N574">
            <v>2238.1999999999998</v>
          </cell>
          <cell r="O574" t="str">
            <v>M</v>
          </cell>
          <cell r="P574" t="str">
            <v>00000000</v>
          </cell>
          <cell r="Q574">
            <v>0</v>
          </cell>
          <cell r="R574">
            <v>323.3</v>
          </cell>
          <cell r="S574">
            <v>62.17</v>
          </cell>
          <cell r="T574">
            <v>285.37</v>
          </cell>
          <cell r="U574">
            <v>111.91</v>
          </cell>
          <cell r="V574">
            <v>40.29</v>
          </cell>
          <cell r="W574">
            <v>44.76</v>
          </cell>
          <cell r="X574">
            <v>82</v>
          </cell>
          <cell r="Y574">
            <v>0</v>
          </cell>
          <cell r="Z574">
            <v>59.17</v>
          </cell>
          <cell r="AA574">
            <v>77</v>
          </cell>
          <cell r="AB574">
            <v>96</v>
          </cell>
          <cell r="AC574">
            <v>80</v>
          </cell>
          <cell r="AD574">
            <v>13.49</v>
          </cell>
          <cell r="AE574">
            <v>0</v>
          </cell>
          <cell r="AF574">
            <v>0</v>
          </cell>
          <cell r="AG574">
            <v>0</v>
          </cell>
          <cell r="AH574">
            <v>0</v>
          </cell>
          <cell r="AI574">
            <v>0</v>
          </cell>
          <cell r="AJ574">
            <v>0</v>
          </cell>
          <cell r="AK574">
            <v>0</v>
          </cell>
          <cell r="AL574">
            <v>0</v>
          </cell>
          <cell r="AM574">
            <v>0</v>
          </cell>
          <cell r="AN574">
            <v>0</v>
          </cell>
          <cell r="AY574">
            <v>126491.76</v>
          </cell>
        </row>
        <row r="575">
          <cell r="A575">
            <v>2</v>
          </cell>
          <cell r="B575" t="str">
            <v>12</v>
          </cell>
          <cell r="C575" t="str">
            <v>000</v>
          </cell>
          <cell r="D575" t="str">
            <v>1</v>
          </cell>
          <cell r="E575" t="str">
            <v>201</v>
          </cell>
          <cell r="F575" t="str">
            <v>N000</v>
          </cell>
          <cell r="G575" t="str">
            <v>311</v>
          </cell>
          <cell r="H575" t="str">
            <v>1103</v>
          </cell>
          <cell r="I575" t="str">
            <v>A01806</v>
          </cell>
          <cell r="J575" t="str">
            <v>25</v>
          </cell>
          <cell r="K575" t="str">
            <v>2</v>
          </cell>
          <cell r="L575">
            <v>6</v>
          </cell>
          <cell r="M575">
            <v>0</v>
          </cell>
          <cell r="N575">
            <v>2572.4</v>
          </cell>
          <cell r="O575" t="str">
            <v>M</v>
          </cell>
          <cell r="P575" t="str">
            <v>00000000</v>
          </cell>
          <cell r="Q575">
            <v>0</v>
          </cell>
          <cell r="R575">
            <v>371.57</v>
          </cell>
          <cell r="S575">
            <v>71.459999999999994</v>
          </cell>
          <cell r="T575">
            <v>327.98</v>
          </cell>
          <cell r="U575">
            <v>128.62</v>
          </cell>
          <cell r="V575">
            <v>46.3</v>
          </cell>
          <cell r="W575">
            <v>51.45</v>
          </cell>
          <cell r="X575">
            <v>61</v>
          </cell>
          <cell r="Y575">
            <v>0</v>
          </cell>
          <cell r="Z575">
            <v>66.59</v>
          </cell>
          <cell r="AA575">
            <v>77</v>
          </cell>
          <cell r="AB575">
            <v>96</v>
          </cell>
          <cell r="AC575">
            <v>80</v>
          </cell>
          <cell r="AD575">
            <v>13.49</v>
          </cell>
          <cell r="AE575">
            <v>0</v>
          </cell>
          <cell r="AF575">
            <v>0</v>
          </cell>
          <cell r="AG575">
            <v>0</v>
          </cell>
          <cell r="AH575">
            <v>0</v>
          </cell>
          <cell r="AI575">
            <v>0</v>
          </cell>
          <cell r="AJ575">
            <v>0</v>
          </cell>
          <cell r="AK575">
            <v>0</v>
          </cell>
          <cell r="AL575">
            <v>0</v>
          </cell>
          <cell r="AM575">
            <v>0</v>
          </cell>
          <cell r="AN575">
            <v>0</v>
          </cell>
          <cell r="AY575">
            <v>285397.92</v>
          </cell>
        </row>
        <row r="576">
          <cell r="A576">
            <v>2</v>
          </cell>
          <cell r="B576" t="str">
            <v>12</v>
          </cell>
          <cell r="C576" t="str">
            <v>000</v>
          </cell>
          <cell r="D576" t="str">
            <v>1</v>
          </cell>
          <cell r="E576" t="str">
            <v>201</v>
          </cell>
          <cell r="F576" t="str">
            <v>N000</v>
          </cell>
          <cell r="G576" t="str">
            <v>311</v>
          </cell>
          <cell r="H576" t="str">
            <v>1103</v>
          </cell>
          <cell r="I576" t="str">
            <v>A01807</v>
          </cell>
          <cell r="J576" t="str">
            <v>27</v>
          </cell>
          <cell r="K576" t="str">
            <v>2</v>
          </cell>
          <cell r="L576">
            <v>13</v>
          </cell>
          <cell r="M576">
            <v>0</v>
          </cell>
          <cell r="N576">
            <v>2817.8</v>
          </cell>
          <cell r="O576" t="str">
            <v>M</v>
          </cell>
          <cell r="P576" t="str">
            <v>00000000</v>
          </cell>
          <cell r="Q576">
            <v>0</v>
          </cell>
          <cell r="R576">
            <v>407.02</v>
          </cell>
          <cell r="S576">
            <v>78.27</v>
          </cell>
          <cell r="T576">
            <v>359.27</v>
          </cell>
          <cell r="U576">
            <v>140.88999999999999</v>
          </cell>
          <cell r="V576">
            <v>50.72</v>
          </cell>
          <cell r="W576">
            <v>56.36</v>
          </cell>
          <cell r="X576">
            <v>75.77</v>
          </cell>
          <cell r="Y576">
            <v>0</v>
          </cell>
          <cell r="Z576">
            <v>72.64</v>
          </cell>
          <cell r="AA576">
            <v>77</v>
          </cell>
          <cell r="AB576">
            <v>96</v>
          </cell>
          <cell r="AC576">
            <v>80</v>
          </cell>
          <cell r="AD576">
            <v>13.49</v>
          </cell>
          <cell r="AE576">
            <v>0</v>
          </cell>
          <cell r="AF576">
            <v>0</v>
          </cell>
          <cell r="AG576">
            <v>0</v>
          </cell>
          <cell r="AH576">
            <v>0</v>
          </cell>
          <cell r="AI576">
            <v>0</v>
          </cell>
          <cell r="AJ576">
            <v>0</v>
          </cell>
          <cell r="AK576">
            <v>0</v>
          </cell>
          <cell r="AL576">
            <v>0</v>
          </cell>
          <cell r="AM576">
            <v>0</v>
          </cell>
          <cell r="AN576">
            <v>0</v>
          </cell>
          <cell r="AY576">
            <v>674735.88</v>
          </cell>
        </row>
        <row r="577">
          <cell r="A577">
            <v>2</v>
          </cell>
          <cell r="B577" t="str">
            <v>12</v>
          </cell>
          <cell r="C577" t="str">
            <v>000</v>
          </cell>
          <cell r="D577" t="str">
            <v>1</v>
          </cell>
          <cell r="E577" t="str">
            <v>201</v>
          </cell>
          <cell r="F577" t="str">
            <v>N000</v>
          </cell>
          <cell r="G577" t="str">
            <v>311</v>
          </cell>
          <cell r="H577" t="str">
            <v>1103</v>
          </cell>
          <cell r="I577" t="str">
            <v>A03803</v>
          </cell>
          <cell r="J577" t="str">
            <v>20</v>
          </cell>
          <cell r="K577" t="str">
            <v>2</v>
          </cell>
          <cell r="L577">
            <v>1</v>
          </cell>
          <cell r="M577">
            <v>0</v>
          </cell>
          <cell r="N577">
            <v>2138.85</v>
          </cell>
          <cell r="O577" t="str">
            <v>M</v>
          </cell>
          <cell r="P577" t="str">
            <v>00000000</v>
          </cell>
          <cell r="Q577">
            <v>0</v>
          </cell>
          <cell r="R577">
            <v>308.94</v>
          </cell>
          <cell r="S577">
            <v>59.41</v>
          </cell>
          <cell r="T577">
            <v>272.7</v>
          </cell>
          <cell r="U577">
            <v>106.94</v>
          </cell>
          <cell r="V577">
            <v>38.5</v>
          </cell>
          <cell r="W577">
            <v>42.78</v>
          </cell>
          <cell r="X577">
            <v>0</v>
          </cell>
          <cell r="Y577">
            <v>0</v>
          </cell>
          <cell r="Z577">
            <v>55.2</v>
          </cell>
          <cell r="AA577">
            <v>77</v>
          </cell>
          <cell r="AB577">
            <v>96</v>
          </cell>
          <cell r="AC577">
            <v>80</v>
          </cell>
          <cell r="AD577">
            <v>13.49</v>
          </cell>
          <cell r="AE577">
            <v>0</v>
          </cell>
          <cell r="AF577">
            <v>0</v>
          </cell>
          <cell r="AG577">
            <v>0</v>
          </cell>
          <cell r="AH577">
            <v>0</v>
          </cell>
          <cell r="AI577">
            <v>0</v>
          </cell>
          <cell r="AJ577">
            <v>0</v>
          </cell>
          <cell r="AK577">
            <v>0</v>
          </cell>
          <cell r="AL577">
            <v>0</v>
          </cell>
          <cell r="AM577">
            <v>0</v>
          </cell>
          <cell r="AN577">
            <v>0</v>
          </cell>
          <cell r="AY577">
            <v>39477.72</v>
          </cell>
        </row>
        <row r="578">
          <cell r="A578">
            <v>2</v>
          </cell>
          <cell r="B578" t="str">
            <v>12</v>
          </cell>
          <cell r="C578" t="str">
            <v>000</v>
          </cell>
          <cell r="D578" t="str">
            <v>1</v>
          </cell>
          <cell r="E578" t="str">
            <v>201</v>
          </cell>
          <cell r="F578" t="str">
            <v>N000</v>
          </cell>
          <cell r="G578" t="str">
            <v>311</v>
          </cell>
          <cell r="H578" t="str">
            <v>1103</v>
          </cell>
          <cell r="I578" t="str">
            <v>A03804</v>
          </cell>
          <cell r="J578" t="str">
            <v>23</v>
          </cell>
          <cell r="K578" t="str">
            <v>2</v>
          </cell>
          <cell r="L578">
            <v>4</v>
          </cell>
          <cell r="M578">
            <v>0</v>
          </cell>
          <cell r="N578">
            <v>2451.25</v>
          </cell>
          <cell r="O578" t="str">
            <v>M</v>
          </cell>
          <cell r="P578" t="str">
            <v>00000000</v>
          </cell>
          <cell r="Q578">
            <v>0</v>
          </cell>
          <cell r="R578">
            <v>354.07</v>
          </cell>
          <cell r="S578">
            <v>68.09</v>
          </cell>
          <cell r="T578">
            <v>312.52999999999997</v>
          </cell>
          <cell r="U578">
            <v>122.56</v>
          </cell>
          <cell r="V578">
            <v>44.12</v>
          </cell>
          <cell r="W578">
            <v>49.02</v>
          </cell>
          <cell r="X578">
            <v>34.25</v>
          </cell>
          <cell r="Y578">
            <v>0</v>
          </cell>
          <cell r="Z578">
            <v>63.21</v>
          </cell>
          <cell r="AA578">
            <v>77</v>
          </cell>
          <cell r="AB578">
            <v>96</v>
          </cell>
          <cell r="AC578">
            <v>80</v>
          </cell>
          <cell r="AD578">
            <v>13.49</v>
          </cell>
          <cell r="AE578">
            <v>0</v>
          </cell>
          <cell r="AF578">
            <v>0</v>
          </cell>
          <cell r="AG578">
            <v>0</v>
          </cell>
          <cell r="AH578">
            <v>0</v>
          </cell>
          <cell r="AI578">
            <v>0</v>
          </cell>
          <cell r="AJ578">
            <v>0</v>
          </cell>
          <cell r="AK578">
            <v>0</v>
          </cell>
          <cell r="AL578">
            <v>0</v>
          </cell>
          <cell r="AM578">
            <v>0</v>
          </cell>
          <cell r="AN578">
            <v>0</v>
          </cell>
          <cell r="AY578">
            <v>180748.32</v>
          </cell>
        </row>
        <row r="579">
          <cell r="A579">
            <v>2</v>
          </cell>
          <cell r="B579" t="str">
            <v>12</v>
          </cell>
          <cell r="C579" t="str">
            <v>000</v>
          </cell>
          <cell r="D579" t="str">
            <v>1</v>
          </cell>
          <cell r="E579" t="str">
            <v>201</v>
          </cell>
          <cell r="F579" t="str">
            <v>N000</v>
          </cell>
          <cell r="G579" t="str">
            <v>311</v>
          </cell>
          <cell r="H579" t="str">
            <v>1103</v>
          </cell>
          <cell r="I579" t="str">
            <v>CFMC03</v>
          </cell>
          <cell r="J579" t="str">
            <v>MC03</v>
          </cell>
          <cell r="K579" t="str">
            <v>1</v>
          </cell>
          <cell r="L579">
            <v>4</v>
          </cell>
          <cell r="M579">
            <v>0</v>
          </cell>
          <cell r="N579">
            <v>4311.3999999999996</v>
          </cell>
          <cell r="O579" t="str">
            <v>M</v>
          </cell>
          <cell r="P579" t="str">
            <v>00000000</v>
          </cell>
          <cell r="Q579">
            <v>11306.9</v>
          </cell>
          <cell r="R579">
            <v>622.76</v>
          </cell>
          <cell r="S579">
            <v>119.76</v>
          </cell>
          <cell r="T579">
            <v>549.70000000000005</v>
          </cell>
          <cell r="U579">
            <v>215.57</v>
          </cell>
          <cell r="V579">
            <v>281.13</v>
          </cell>
          <cell r="W579">
            <v>86.23</v>
          </cell>
          <cell r="X579">
            <v>20.5</v>
          </cell>
          <cell r="Y579">
            <v>780.91</v>
          </cell>
          <cell r="Z579">
            <v>329.17</v>
          </cell>
          <cell r="AA579">
            <v>77</v>
          </cell>
          <cell r="AB579">
            <v>0</v>
          </cell>
          <cell r="AC579">
            <v>0</v>
          </cell>
          <cell r="AD579">
            <v>13.49</v>
          </cell>
          <cell r="AE579">
            <v>0</v>
          </cell>
          <cell r="AF579">
            <v>0</v>
          </cell>
          <cell r="AG579">
            <v>0</v>
          </cell>
          <cell r="AH579">
            <v>0</v>
          </cell>
          <cell r="AI579">
            <v>0</v>
          </cell>
          <cell r="AJ579">
            <v>0</v>
          </cell>
          <cell r="AK579">
            <v>0</v>
          </cell>
          <cell r="AL579">
            <v>0</v>
          </cell>
          <cell r="AM579">
            <v>0</v>
          </cell>
          <cell r="AN579">
            <v>0</v>
          </cell>
          <cell r="AY579">
            <v>898296.96</v>
          </cell>
        </row>
        <row r="580">
          <cell r="A580">
            <v>2</v>
          </cell>
          <cell r="B580" t="str">
            <v>12</v>
          </cell>
          <cell r="C580" t="str">
            <v>000</v>
          </cell>
          <cell r="D580" t="str">
            <v>1</v>
          </cell>
          <cell r="E580" t="str">
            <v>201</v>
          </cell>
          <cell r="F580" t="str">
            <v>N000</v>
          </cell>
          <cell r="G580" t="str">
            <v>311</v>
          </cell>
          <cell r="H580" t="str">
            <v>1103</v>
          </cell>
          <cell r="I580" t="str">
            <v>CFMD09</v>
          </cell>
          <cell r="J580" t="str">
            <v>MD09</v>
          </cell>
          <cell r="K580" t="str">
            <v>1</v>
          </cell>
          <cell r="L580">
            <v>1</v>
          </cell>
          <cell r="M580">
            <v>0</v>
          </cell>
          <cell r="N580">
            <v>14852.65</v>
          </cell>
          <cell r="O580" t="str">
            <v>M</v>
          </cell>
          <cell r="P580" t="str">
            <v>00000000</v>
          </cell>
          <cell r="Q580">
            <v>100991.65</v>
          </cell>
          <cell r="R580">
            <v>2145.38</v>
          </cell>
          <cell r="S580">
            <v>412.57</v>
          </cell>
          <cell r="T580">
            <v>1893.71</v>
          </cell>
          <cell r="U580">
            <v>742.63</v>
          </cell>
          <cell r="V580">
            <v>2085.1999999999998</v>
          </cell>
          <cell r="W580">
            <v>297.05</v>
          </cell>
          <cell r="X580">
            <v>0</v>
          </cell>
          <cell r="Y580">
            <v>5792.22</v>
          </cell>
          <cell r="Z580">
            <v>2369.59</v>
          </cell>
          <cell r="AA580">
            <v>77</v>
          </cell>
          <cell r="AB580">
            <v>0</v>
          </cell>
          <cell r="AC580">
            <v>0</v>
          </cell>
          <cell r="AD580">
            <v>13.49</v>
          </cell>
          <cell r="AE580">
            <v>0</v>
          </cell>
          <cell r="AF580">
            <v>0</v>
          </cell>
          <cell r="AG580">
            <v>0</v>
          </cell>
          <cell r="AH580">
            <v>0</v>
          </cell>
          <cell r="AI580">
            <v>0</v>
          </cell>
          <cell r="AJ580">
            <v>0</v>
          </cell>
          <cell r="AK580">
            <v>0</v>
          </cell>
          <cell r="AL580">
            <v>0</v>
          </cell>
          <cell r="AM580">
            <v>0</v>
          </cell>
          <cell r="AN580">
            <v>0</v>
          </cell>
          <cell r="AY580">
            <v>1580077.68</v>
          </cell>
        </row>
        <row r="581">
          <cell r="A581">
            <v>2</v>
          </cell>
          <cell r="B581" t="str">
            <v>12</v>
          </cell>
          <cell r="C581" t="str">
            <v>000</v>
          </cell>
          <cell r="D581" t="str">
            <v>1</v>
          </cell>
          <cell r="E581" t="str">
            <v>201</v>
          </cell>
          <cell r="F581" t="str">
            <v>N000</v>
          </cell>
          <cell r="G581" t="str">
            <v>311</v>
          </cell>
          <cell r="H581" t="str">
            <v>1103</v>
          </cell>
          <cell r="I581" t="str">
            <v>CFMG06</v>
          </cell>
          <cell r="J581" t="str">
            <v>MG06</v>
          </cell>
          <cell r="K581" t="str">
            <v>1</v>
          </cell>
          <cell r="L581">
            <v>4</v>
          </cell>
          <cell r="M581">
            <v>0</v>
          </cell>
          <cell r="N581">
            <v>8232.25</v>
          </cell>
          <cell r="O581" t="str">
            <v>M</v>
          </cell>
          <cell r="P581" t="str">
            <v>00000000</v>
          </cell>
          <cell r="Q581">
            <v>38872.050000000003</v>
          </cell>
          <cell r="R581">
            <v>1189.0999999999999</v>
          </cell>
          <cell r="S581">
            <v>228.67</v>
          </cell>
          <cell r="T581">
            <v>1049.6099999999999</v>
          </cell>
          <cell r="U581">
            <v>411.61</v>
          </cell>
          <cell r="V581">
            <v>847.88</v>
          </cell>
          <cell r="W581">
            <v>164.65</v>
          </cell>
          <cell r="X581">
            <v>13.75</v>
          </cell>
          <cell r="Y581">
            <v>2355.2199999999998</v>
          </cell>
          <cell r="Z581">
            <v>972.26</v>
          </cell>
          <cell r="AA581">
            <v>77</v>
          </cell>
          <cell r="AB581">
            <v>0</v>
          </cell>
          <cell r="AC581">
            <v>0</v>
          </cell>
          <cell r="AD581">
            <v>13.49</v>
          </cell>
          <cell r="AE581">
            <v>0</v>
          </cell>
          <cell r="AF581">
            <v>0</v>
          </cell>
          <cell r="AG581">
            <v>0</v>
          </cell>
          <cell r="AH581">
            <v>0</v>
          </cell>
          <cell r="AI581">
            <v>0</v>
          </cell>
          <cell r="AJ581">
            <v>0</v>
          </cell>
          <cell r="AK581">
            <v>0</v>
          </cell>
          <cell r="AL581">
            <v>0</v>
          </cell>
          <cell r="AM581">
            <v>0</v>
          </cell>
          <cell r="AN581">
            <v>0</v>
          </cell>
          <cell r="AY581">
            <v>2612521.92</v>
          </cell>
        </row>
        <row r="582">
          <cell r="A582">
            <v>2</v>
          </cell>
          <cell r="B582" t="str">
            <v>12</v>
          </cell>
          <cell r="C582" t="str">
            <v>000</v>
          </cell>
          <cell r="D582" t="str">
            <v>1</v>
          </cell>
          <cell r="E582" t="str">
            <v>201</v>
          </cell>
          <cell r="F582" t="str">
            <v>N000</v>
          </cell>
          <cell r="G582" t="str">
            <v>311</v>
          </cell>
          <cell r="H582" t="str">
            <v>1103</v>
          </cell>
          <cell r="I582" t="str">
            <v>CFMS06</v>
          </cell>
          <cell r="J582" t="str">
            <v>MS06</v>
          </cell>
          <cell r="K582" t="str">
            <v>1</v>
          </cell>
          <cell r="L582">
            <v>1</v>
          </cell>
          <cell r="M582">
            <v>0</v>
          </cell>
          <cell r="N582">
            <v>4801.8999999999996</v>
          </cell>
          <cell r="O582" t="str">
            <v>M</v>
          </cell>
          <cell r="P582" t="str">
            <v>00000000</v>
          </cell>
          <cell r="Q582">
            <v>21723.85</v>
          </cell>
          <cell r="R582">
            <v>693.61</v>
          </cell>
          <cell r="S582">
            <v>133.38999999999999</v>
          </cell>
          <cell r="T582">
            <v>612.24</v>
          </cell>
          <cell r="U582">
            <v>240.09</v>
          </cell>
          <cell r="V582">
            <v>477.46</v>
          </cell>
          <cell r="W582">
            <v>96.04</v>
          </cell>
          <cell r="X582">
            <v>0</v>
          </cell>
          <cell r="Y582">
            <v>1326.29</v>
          </cell>
          <cell r="Z582">
            <v>548.6</v>
          </cell>
          <cell r="AA582">
            <v>77</v>
          </cell>
          <cell r="AB582">
            <v>0</v>
          </cell>
          <cell r="AC582">
            <v>0</v>
          </cell>
          <cell r="AD582">
            <v>13.49</v>
          </cell>
          <cell r="AE582">
            <v>0</v>
          </cell>
          <cell r="AF582">
            <v>0</v>
          </cell>
          <cell r="AG582">
            <v>0</v>
          </cell>
          <cell r="AH582">
            <v>0</v>
          </cell>
          <cell r="AI582">
            <v>0</v>
          </cell>
          <cell r="AJ582">
            <v>0</v>
          </cell>
          <cell r="AK582">
            <v>0</v>
          </cell>
          <cell r="AL582">
            <v>0</v>
          </cell>
          <cell r="AM582">
            <v>0</v>
          </cell>
          <cell r="AN582">
            <v>0</v>
          </cell>
          <cell r="AY582">
            <v>368927.52</v>
          </cell>
        </row>
        <row r="583">
          <cell r="A583">
            <v>2</v>
          </cell>
          <cell r="B583" t="str">
            <v>12</v>
          </cell>
          <cell r="C583" t="str">
            <v>000</v>
          </cell>
          <cell r="D583" t="str">
            <v>1</v>
          </cell>
          <cell r="E583" t="str">
            <v>201</v>
          </cell>
          <cell r="F583" t="str">
            <v>N000</v>
          </cell>
          <cell r="G583" t="str">
            <v>311</v>
          </cell>
          <cell r="H583" t="str">
            <v>1103</v>
          </cell>
          <cell r="I583" t="str">
            <v>CFMS08</v>
          </cell>
          <cell r="J583" t="str">
            <v>MS08</v>
          </cell>
          <cell r="K583" t="str">
            <v>1</v>
          </cell>
          <cell r="L583">
            <v>7</v>
          </cell>
          <cell r="M583">
            <v>0</v>
          </cell>
          <cell r="N583">
            <v>4801.8999999999996</v>
          </cell>
          <cell r="O583" t="str">
            <v>M</v>
          </cell>
          <cell r="P583" t="str">
            <v>00000000</v>
          </cell>
          <cell r="Q583">
            <v>18269.849999999999</v>
          </cell>
          <cell r="R583">
            <v>693.61</v>
          </cell>
          <cell r="S583">
            <v>133.38999999999999</v>
          </cell>
          <cell r="T583">
            <v>612.24</v>
          </cell>
          <cell r="U583">
            <v>240.09</v>
          </cell>
          <cell r="V583">
            <v>415.29</v>
          </cell>
          <cell r="W583">
            <v>96.04</v>
          </cell>
          <cell r="X583">
            <v>67.709999999999994</v>
          </cell>
          <cell r="Y583">
            <v>1153.5899999999999</v>
          </cell>
          <cell r="Z583">
            <v>480.87</v>
          </cell>
          <cell r="AA583">
            <v>77</v>
          </cell>
          <cell r="AB583">
            <v>0</v>
          </cell>
          <cell r="AC583">
            <v>0</v>
          </cell>
          <cell r="AD583">
            <v>13.49</v>
          </cell>
          <cell r="AE583">
            <v>0</v>
          </cell>
          <cell r="AF583">
            <v>0</v>
          </cell>
          <cell r="AG583">
            <v>0</v>
          </cell>
          <cell r="AH583">
            <v>0</v>
          </cell>
          <cell r="AI583">
            <v>0</v>
          </cell>
          <cell r="AJ583">
            <v>0</v>
          </cell>
          <cell r="AK583">
            <v>0</v>
          </cell>
          <cell r="AL583">
            <v>0</v>
          </cell>
          <cell r="AM583">
            <v>0</v>
          </cell>
          <cell r="AN583">
            <v>0</v>
          </cell>
          <cell r="AY583">
            <v>2272625.88</v>
          </cell>
        </row>
        <row r="584">
          <cell r="A584">
            <v>2</v>
          </cell>
          <cell r="B584" t="str">
            <v>12</v>
          </cell>
          <cell r="C584" t="str">
            <v>000</v>
          </cell>
          <cell r="D584" t="str">
            <v>1</v>
          </cell>
          <cell r="E584" t="str">
            <v>201</v>
          </cell>
          <cell r="F584" t="str">
            <v>N000</v>
          </cell>
          <cell r="G584" t="str">
            <v>311</v>
          </cell>
          <cell r="H584" t="str">
            <v>1103</v>
          </cell>
          <cell r="I584" t="str">
            <v>M01004</v>
          </cell>
          <cell r="K584" t="str">
            <v>2</v>
          </cell>
          <cell r="L584">
            <v>5</v>
          </cell>
          <cell r="M584">
            <v>0</v>
          </cell>
          <cell r="N584">
            <v>6400</v>
          </cell>
          <cell r="O584" t="str">
            <v>M</v>
          </cell>
          <cell r="P584" t="str">
            <v>00000000</v>
          </cell>
          <cell r="Q584">
            <v>0</v>
          </cell>
          <cell r="R584">
            <v>924.44</v>
          </cell>
          <cell r="S584">
            <v>177.78</v>
          </cell>
          <cell r="T584">
            <v>816</v>
          </cell>
          <cell r="U584">
            <v>320</v>
          </cell>
          <cell r="V584">
            <v>115.2</v>
          </cell>
          <cell r="W584">
            <v>128</v>
          </cell>
          <cell r="X584">
            <v>25.6</v>
          </cell>
          <cell r="Y584">
            <v>0</v>
          </cell>
          <cell r="Z584">
            <v>288.04000000000002</v>
          </cell>
          <cell r="AA584">
            <v>77</v>
          </cell>
          <cell r="AB584">
            <v>96</v>
          </cell>
          <cell r="AC584">
            <v>80</v>
          </cell>
          <cell r="AD584">
            <v>13.49</v>
          </cell>
          <cell r="AE584">
            <v>5.33</v>
          </cell>
          <cell r="AF584">
            <v>0</v>
          </cell>
          <cell r="AG584">
            <v>0</v>
          </cell>
          <cell r="AH584">
            <v>4086</v>
          </cell>
          <cell r="AI584">
            <v>0</v>
          </cell>
          <cell r="AJ584">
            <v>2530</v>
          </cell>
          <cell r="AK584">
            <v>0</v>
          </cell>
          <cell r="AL584">
            <v>0</v>
          </cell>
          <cell r="AM584">
            <v>0</v>
          </cell>
          <cell r="AN584">
            <v>0</v>
          </cell>
          <cell r="AY584">
            <v>964972.8</v>
          </cell>
        </row>
        <row r="585">
          <cell r="A585">
            <v>2</v>
          </cell>
          <cell r="B585" t="str">
            <v>12</v>
          </cell>
          <cell r="C585" t="str">
            <v>000</v>
          </cell>
          <cell r="D585" t="str">
            <v>1</v>
          </cell>
          <cell r="E585" t="str">
            <v>201</v>
          </cell>
          <cell r="F585" t="str">
            <v>N000</v>
          </cell>
          <cell r="G585" t="str">
            <v>311</v>
          </cell>
          <cell r="H585" t="str">
            <v>1103</v>
          </cell>
          <cell r="I585" t="str">
            <v>M01006</v>
          </cell>
          <cell r="K585" t="str">
            <v>2</v>
          </cell>
          <cell r="L585">
            <v>13</v>
          </cell>
          <cell r="M585">
            <v>0</v>
          </cell>
          <cell r="N585">
            <v>5300</v>
          </cell>
          <cell r="O585" t="str">
            <v>M</v>
          </cell>
          <cell r="P585" t="str">
            <v>00000000</v>
          </cell>
          <cell r="Q585">
            <v>0</v>
          </cell>
          <cell r="R585">
            <v>765.56</v>
          </cell>
          <cell r="S585">
            <v>147.22</v>
          </cell>
          <cell r="T585">
            <v>675.75</v>
          </cell>
          <cell r="U585">
            <v>265</v>
          </cell>
          <cell r="V585">
            <v>95.4</v>
          </cell>
          <cell r="W585">
            <v>106</v>
          </cell>
          <cell r="X585">
            <v>47.31</v>
          </cell>
          <cell r="Y585">
            <v>0</v>
          </cell>
          <cell r="Z585">
            <v>238.87</v>
          </cell>
          <cell r="AA585">
            <v>77</v>
          </cell>
          <cell r="AB585">
            <v>96</v>
          </cell>
          <cell r="AC585">
            <v>80</v>
          </cell>
          <cell r="AD585">
            <v>13.49</v>
          </cell>
          <cell r="AE585">
            <v>4.42</v>
          </cell>
          <cell r="AF585">
            <v>0</v>
          </cell>
          <cell r="AG585">
            <v>0</v>
          </cell>
          <cell r="AH585">
            <v>2426</v>
          </cell>
          <cell r="AI585">
            <v>0</v>
          </cell>
          <cell r="AJ585">
            <v>3000</v>
          </cell>
          <cell r="AK585">
            <v>0</v>
          </cell>
          <cell r="AL585">
            <v>0</v>
          </cell>
          <cell r="AM585">
            <v>0</v>
          </cell>
          <cell r="AN585">
            <v>0</v>
          </cell>
          <cell r="AY585">
            <v>2080731.12</v>
          </cell>
        </row>
        <row r="586">
          <cell r="A586">
            <v>2</v>
          </cell>
          <cell r="B586" t="str">
            <v>12</v>
          </cell>
          <cell r="C586" t="str">
            <v>000</v>
          </cell>
          <cell r="D586" t="str">
            <v>1</v>
          </cell>
          <cell r="E586" t="str">
            <v>201</v>
          </cell>
          <cell r="F586" t="str">
            <v>N000</v>
          </cell>
          <cell r="G586" t="str">
            <v>311</v>
          </cell>
          <cell r="H586" t="str">
            <v>1103</v>
          </cell>
          <cell r="I586" t="str">
            <v>M01007</v>
          </cell>
          <cell r="K586" t="str">
            <v>2</v>
          </cell>
          <cell r="L586">
            <v>3</v>
          </cell>
          <cell r="M586">
            <v>0</v>
          </cell>
          <cell r="N586">
            <v>5074</v>
          </cell>
          <cell r="O586" t="str">
            <v>M</v>
          </cell>
          <cell r="P586" t="str">
            <v>00000000</v>
          </cell>
          <cell r="Q586">
            <v>0</v>
          </cell>
          <cell r="R586">
            <v>732.91</v>
          </cell>
          <cell r="S586">
            <v>140.94</v>
          </cell>
          <cell r="T586">
            <v>646.94000000000005</v>
          </cell>
          <cell r="U586">
            <v>253.7</v>
          </cell>
          <cell r="V586">
            <v>91.33</v>
          </cell>
          <cell r="W586">
            <v>101.48</v>
          </cell>
          <cell r="X586">
            <v>45.67</v>
          </cell>
          <cell r="Y586">
            <v>0</v>
          </cell>
          <cell r="Z586">
            <v>207.25</v>
          </cell>
          <cell r="AA586">
            <v>77</v>
          </cell>
          <cell r="AB586">
            <v>96</v>
          </cell>
          <cell r="AC586">
            <v>80</v>
          </cell>
          <cell r="AD586">
            <v>13.49</v>
          </cell>
          <cell r="AE586">
            <v>4.2300000000000004</v>
          </cell>
          <cell r="AF586">
            <v>0</v>
          </cell>
          <cell r="AG586">
            <v>0</v>
          </cell>
          <cell r="AH586">
            <v>2004</v>
          </cell>
          <cell r="AI586">
            <v>0</v>
          </cell>
          <cell r="AJ586">
            <v>2108</v>
          </cell>
          <cell r="AK586">
            <v>0</v>
          </cell>
          <cell r="AL586">
            <v>0</v>
          </cell>
          <cell r="AM586">
            <v>0</v>
          </cell>
          <cell r="AN586">
            <v>0</v>
          </cell>
          <cell r="AY586">
            <v>420369.84</v>
          </cell>
        </row>
        <row r="587">
          <cell r="A587">
            <v>2</v>
          </cell>
          <cell r="B587" t="str">
            <v>12</v>
          </cell>
          <cell r="C587" t="str">
            <v>000</v>
          </cell>
          <cell r="D587" t="str">
            <v>1</v>
          </cell>
          <cell r="E587" t="str">
            <v>201</v>
          </cell>
          <cell r="F587" t="str">
            <v>N000</v>
          </cell>
          <cell r="G587" t="str">
            <v>311</v>
          </cell>
          <cell r="H587" t="str">
            <v>1103</v>
          </cell>
          <cell r="I587" t="str">
            <v>M01008</v>
          </cell>
          <cell r="K587" t="str">
            <v>2</v>
          </cell>
          <cell r="L587">
            <v>3</v>
          </cell>
          <cell r="M587">
            <v>0</v>
          </cell>
          <cell r="N587">
            <v>5546</v>
          </cell>
          <cell r="O587" t="str">
            <v>M</v>
          </cell>
          <cell r="P587" t="str">
            <v>00000000</v>
          </cell>
          <cell r="Q587">
            <v>0</v>
          </cell>
          <cell r="R587">
            <v>801.09</v>
          </cell>
          <cell r="S587">
            <v>154.06</v>
          </cell>
          <cell r="T587">
            <v>707.12</v>
          </cell>
          <cell r="U587">
            <v>277.3</v>
          </cell>
          <cell r="V587">
            <v>99.83</v>
          </cell>
          <cell r="W587">
            <v>110.92</v>
          </cell>
          <cell r="X587">
            <v>49</v>
          </cell>
          <cell r="Y587">
            <v>0</v>
          </cell>
          <cell r="Z587">
            <v>251.24</v>
          </cell>
          <cell r="AA587">
            <v>77</v>
          </cell>
          <cell r="AB587">
            <v>96</v>
          </cell>
          <cell r="AC587">
            <v>80</v>
          </cell>
          <cell r="AD587">
            <v>13.49</v>
          </cell>
          <cell r="AE587">
            <v>4.62</v>
          </cell>
          <cell r="AF587">
            <v>0</v>
          </cell>
          <cell r="AG587">
            <v>0</v>
          </cell>
          <cell r="AH587">
            <v>2739</v>
          </cell>
          <cell r="AI587">
            <v>0</v>
          </cell>
          <cell r="AJ587">
            <v>3015</v>
          </cell>
          <cell r="AK587">
            <v>0</v>
          </cell>
          <cell r="AL587">
            <v>0</v>
          </cell>
          <cell r="AM587">
            <v>0</v>
          </cell>
          <cell r="AN587">
            <v>0</v>
          </cell>
          <cell r="AY587">
            <v>504780.12</v>
          </cell>
        </row>
        <row r="588">
          <cell r="A588">
            <v>2</v>
          </cell>
          <cell r="B588" t="str">
            <v>12</v>
          </cell>
          <cell r="C588" t="str">
            <v>000</v>
          </cell>
          <cell r="D588" t="str">
            <v>1</v>
          </cell>
          <cell r="E588" t="str">
            <v>201</v>
          </cell>
          <cell r="F588" t="str">
            <v>N000</v>
          </cell>
          <cell r="G588" t="str">
            <v>311</v>
          </cell>
          <cell r="H588" t="str">
            <v>1103</v>
          </cell>
          <cell r="I588" t="str">
            <v>M01009</v>
          </cell>
          <cell r="K588" t="str">
            <v>2</v>
          </cell>
          <cell r="L588">
            <v>1</v>
          </cell>
          <cell r="M588">
            <v>0</v>
          </cell>
          <cell r="N588">
            <v>6121</v>
          </cell>
          <cell r="O588" t="str">
            <v>M</v>
          </cell>
          <cell r="P588" t="str">
            <v>00000000</v>
          </cell>
          <cell r="Q588">
            <v>0</v>
          </cell>
          <cell r="R588">
            <v>884.14</v>
          </cell>
          <cell r="S588">
            <v>170.03</v>
          </cell>
          <cell r="T588">
            <v>780.43</v>
          </cell>
          <cell r="U588">
            <v>306.05</v>
          </cell>
          <cell r="V588">
            <v>110.18</v>
          </cell>
          <cell r="W588">
            <v>122.42</v>
          </cell>
          <cell r="X588">
            <v>0</v>
          </cell>
          <cell r="Y588">
            <v>0</v>
          </cell>
          <cell r="Z588">
            <v>274.17</v>
          </cell>
          <cell r="AA588">
            <v>77</v>
          </cell>
          <cell r="AB588">
            <v>96</v>
          </cell>
          <cell r="AC588">
            <v>80</v>
          </cell>
          <cell r="AD588">
            <v>13.49</v>
          </cell>
          <cell r="AE588">
            <v>5.0999999999999996</v>
          </cell>
          <cell r="AF588">
            <v>0</v>
          </cell>
          <cell r="AG588">
            <v>0</v>
          </cell>
          <cell r="AH588">
            <v>3865</v>
          </cell>
          <cell r="AI588">
            <v>0</v>
          </cell>
          <cell r="AJ588">
            <v>2410</v>
          </cell>
          <cell r="AK588">
            <v>0</v>
          </cell>
          <cell r="AL588">
            <v>0</v>
          </cell>
          <cell r="AM588">
            <v>0</v>
          </cell>
          <cell r="AN588">
            <v>0</v>
          </cell>
          <cell r="AY588">
            <v>183780.12</v>
          </cell>
        </row>
        <row r="589">
          <cell r="A589">
            <v>2</v>
          </cell>
          <cell r="B589" t="str">
            <v>12</v>
          </cell>
          <cell r="C589" t="str">
            <v>000</v>
          </cell>
          <cell r="D589" t="str">
            <v>1</v>
          </cell>
          <cell r="E589" t="str">
            <v>201</v>
          </cell>
          <cell r="F589" t="str">
            <v>N000</v>
          </cell>
          <cell r="G589" t="str">
            <v>311</v>
          </cell>
          <cell r="H589" t="str">
            <v>1103</v>
          </cell>
          <cell r="I589" t="str">
            <v>M01011</v>
          </cell>
          <cell r="K589" t="str">
            <v>2</v>
          </cell>
          <cell r="L589">
            <v>1</v>
          </cell>
          <cell r="M589">
            <v>0</v>
          </cell>
          <cell r="N589">
            <v>7310</v>
          </cell>
          <cell r="O589" t="str">
            <v>M</v>
          </cell>
          <cell r="P589" t="str">
            <v>00000000</v>
          </cell>
          <cell r="Q589">
            <v>0</v>
          </cell>
          <cell r="R589">
            <v>1055.8900000000001</v>
          </cell>
          <cell r="S589">
            <v>203.06</v>
          </cell>
          <cell r="T589">
            <v>932.02</v>
          </cell>
          <cell r="U589">
            <v>365.5</v>
          </cell>
          <cell r="V589">
            <v>131.58000000000001</v>
          </cell>
          <cell r="W589">
            <v>146.19999999999999</v>
          </cell>
          <cell r="X589">
            <v>55</v>
          </cell>
          <cell r="Y589">
            <v>0</v>
          </cell>
          <cell r="Z589">
            <v>330.82</v>
          </cell>
          <cell r="AA589">
            <v>77</v>
          </cell>
          <cell r="AB589">
            <v>96</v>
          </cell>
          <cell r="AC589">
            <v>80</v>
          </cell>
          <cell r="AD589">
            <v>13.49</v>
          </cell>
          <cell r="AE589">
            <v>6.09</v>
          </cell>
          <cell r="AF589">
            <v>0</v>
          </cell>
          <cell r="AG589">
            <v>0</v>
          </cell>
          <cell r="AH589">
            <v>4524</v>
          </cell>
          <cell r="AI589">
            <v>0</v>
          </cell>
          <cell r="AJ589">
            <v>3134</v>
          </cell>
          <cell r="AK589">
            <v>0</v>
          </cell>
          <cell r="AL589">
            <v>0</v>
          </cell>
          <cell r="AM589">
            <v>0</v>
          </cell>
          <cell r="AN589">
            <v>0</v>
          </cell>
          <cell r="AY589">
            <v>221527.8</v>
          </cell>
        </row>
        <row r="590">
          <cell r="A590">
            <v>2</v>
          </cell>
          <cell r="B590" t="str">
            <v>12</v>
          </cell>
          <cell r="C590" t="str">
            <v>000</v>
          </cell>
          <cell r="D590" t="str">
            <v>1</v>
          </cell>
          <cell r="E590" t="str">
            <v>201</v>
          </cell>
          <cell r="F590" t="str">
            <v>N000</v>
          </cell>
          <cell r="G590" t="str">
            <v>311</v>
          </cell>
          <cell r="H590" t="str">
            <v>1103</v>
          </cell>
          <cell r="I590" t="str">
            <v>M01015</v>
          </cell>
          <cell r="K590" t="str">
            <v>2</v>
          </cell>
          <cell r="L590">
            <v>1</v>
          </cell>
          <cell r="M590">
            <v>0</v>
          </cell>
          <cell r="N590">
            <v>5588</v>
          </cell>
          <cell r="O590" t="str">
            <v>M</v>
          </cell>
          <cell r="P590" t="str">
            <v>00000000</v>
          </cell>
          <cell r="Q590">
            <v>0</v>
          </cell>
          <cell r="R590">
            <v>807.16</v>
          </cell>
          <cell r="S590">
            <v>155.22</v>
          </cell>
          <cell r="T590">
            <v>712.47</v>
          </cell>
          <cell r="U590">
            <v>279.39999999999998</v>
          </cell>
          <cell r="V590">
            <v>100.58</v>
          </cell>
          <cell r="W590">
            <v>111.76</v>
          </cell>
          <cell r="X590">
            <v>82</v>
          </cell>
          <cell r="Y590">
            <v>0</v>
          </cell>
          <cell r="Z590">
            <v>228.24</v>
          </cell>
          <cell r="AA590">
            <v>77</v>
          </cell>
          <cell r="AB590">
            <v>96</v>
          </cell>
          <cell r="AC590">
            <v>80</v>
          </cell>
          <cell r="AD590">
            <v>13.49</v>
          </cell>
          <cell r="AE590">
            <v>4.66</v>
          </cell>
          <cell r="AF590">
            <v>0</v>
          </cell>
          <cell r="AG590">
            <v>0</v>
          </cell>
          <cell r="AH590">
            <v>2196</v>
          </cell>
          <cell r="AI590">
            <v>0</v>
          </cell>
          <cell r="AJ590">
            <v>2326</v>
          </cell>
          <cell r="AK590">
            <v>0</v>
          </cell>
          <cell r="AL590">
            <v>0</v>
          </cell>
          <cell r="AM590">
            <v>0</v>
          </cell>
          <cell r="AN590">
            <v>0</v>
          </cell>
          <cell r="AY590">
            <v>154295.76</v>
          </cell>
        </row>
        <row r="591">
          <cell r="A591">
            <v>2</v>
          </cell>
          <cell r="B591" t="str">
            <v>12</v>
          </cell>
          <cell r="C591" t="str">
            <v>000</v>
          </cell>
          <cell r="D591" t="str">
            <v>1</v>
          </cell>
          <cell r="E591" t="str">
            <v>201</v>
          </cell>
          <cell r="F591" t="str">
            <v>N000</v>
          </cell>
          <cell r="G591" t="str">
            <v>311</v>
          </cell>
          <cell r="H591" t="str">
            <v>1103</v>
          </cell>
          <cell r="I591" t="str">
            <v>M02015</v>
          </cell>
          <cell r="K591" t="str">
            <v>2</v>
          </cell>
          <cell r="L591">
            <v>1</v>
          </cell>
          <cell r="M591">
            <v>0</v>
          </cell>
          <cell r="N591">
            <v>5000</v>
          </cell>
          <cell r="O591" t="str">
            <v>M</v>
          </cell>
          <cell r="P591" t="str">
            <v>00000000</v>
          </cell>
          <cell r="Q591">
            <v>0</v>
          </cell>
          <cell r="R591">
            <v>722.22</v>
          </cell>
          <cell r="S591">
            <v>138.88999999999999</v>
          </cell>
          <cell r="T591">
            <v>637.5</v>
          </cell>
          <cell r="U591">
            <v>250</v>
          </cell>
          <cell r="V591">
            <v>90</v>
          </cell>
          <cell r="W591">
            <v>100</v>
          </cell>
          <cell r="X591">
            <v>46</v>
          </cell>
          <cell r="Y591">
            <v>0</v>
          </cell>
          <cell r="Z591">
            <v>175.29</v>
          </cell>
          <cell r="AA591">
            <v>77</v>
          </cell>
          <cell r="AB591">
            <v>96</v>
          </cell>
          <cell r="AC591">
            <v>80</v>
          </cell>
          <cell r="AD591">
            <v>13.49</v>
          </cell>
          <cell r="AE591">
            <v>4.17</v>
          </cell>
          <cell r="AF591">
            <v>0</v>
          </cell>
          <cell r="AG591">
            <v>0</v>
          </cell>
          <cell r="AH591">
            <v>0</v>
          </cell>
          <cell r="AI591">
            <v>0</v>
          </cell>
          <cell r="AJ591">
            <v>2600</v>
          </cell>
          <cell r="AK591">
            <v>0</v>
          </cell>
          <cell r="AL591">
            <v>0</v>
          </cell>
          <cell r="AM591">
            <v>0</v>
          </cell>
          <cell r="AN591">
            <v>0</v>
          </cell>
          <cell r="AY591">
            <v>120366.72</v>
          </cell>
        </row>
        <row r="592">
          <cell r="A592">
            <v>2</v>
          </cell>
          <cell r="B592" t="str">
            <v>12</v>
          </cell>
          <cell r="C592" t="str">
            <v>000</v>
          </cell>
          <cell r="D592" t="str">
            <v>1</v>
          </cell>
          <cell r="E592" t="str">
            <v>201</v>
          </cell>
          <cell r="F592" t="str">
            <v>N000</v>
          </cell>
          <cell r="G592" t="str">
            <v>311</v>
          </cell>
          <cell r="H592" t="str">
            <v>1103</v>
          </cell>
          <cell r="I592" t="str">
            <v>M02027</v>
          </cell>
          <cell r="K592" t="str">
            <v>2</v>
          </cell>
          <cell r="L592">
            <v>5</v>
          </cell>
          <cell r="M592">
            <v>0</v>
          </cell>
          <cell r="N592">
            <v>4940</v>
          </cell>
          <cell r="O592" t="str">
            <v>M</v>
          </cell>
          <cell r="P592" t="str">
            <v>00000000</v>
          </cell>
          <cell r="Q592">
            <v>0</v>
          </cell>
          <cell r="R592">
            <v>713.56</v>
          </cell>
          <cell r="S592">
            <v>137.22</v>
          </cell>
          <cell r="T592">
            <v>629.85</v>
          </cell>
          <cell r="U592">
            <v>247</v>
          </cell>
          <cell r="V592">
            <v>88.92</v>
          </cell>
          <cell r="W592">
            <v>98.8</v>
          </cell>
          <cell r="X592">
            <v>53</v>
          </cell>
          <cell r="Y592">
            <v>0</v>
          </cell>
          <cell r="Z592">
            <v>168.12</v>
          </cell>
          <cell r="AA592">
            <v>77</v>
          </cell>
          <cell r="AB592">
            <v>96</v>
          </cell>
          <cell r="AC592">
            <v>80</v>
          </cell>
          <cell r="AD592">
            <v>13.49</v>
          </cell>
          <cell r="AE592">
            <v>4.12</v>
          </cell>
          <cell r="AF592">
            <v>0</v>
          </cell>
          <cell r="AG592">
            <v>0</v>
          </cell>
          <cell r="AH592">
            <v>0</v>
          </cell>
          <cell r="AI592">
            <v>0</v>
          </cell>
          <cell r="AJ592">
            <v>2305</v>
          </cell>
          <cell r="AK592">
            <v>0</v>
          </cell>
          <cell r="AL592">
            <v>0</v>
          </cell>
          <cell r="AM592">
            <v>0</v>
          </cell>
          <cell r="AN592">
            <v>0</v>
          </cell>
          <cell r="AY592">
            <v>579124.80000000005</v>
          </cell>
        </row>
        <row r="593">
          <cell r="A593">
            <v>2</v>
          </cell>
          <cell r="B593" t="str">
            <v>12</v>
          </cell>
          <cell r="C593" t="str">
            <v>000</v>
          </cell>
          <cell r="D593" t="str">
            <v>1</v>
          </cell>
          <cell r="E593" t="str">
            <v>201</v>
          </cell>
          <cell r="F593" t="str">
            <v>N000</v>
          </cell>
          <cell r="G593" t="str">
            <v>311</v>
          </cell>
          <cell r="H593" t="str">
            <v>1103</v>
          </cell>
          <cell r="I593" t="str">
            <v>M02028</v>
          </cell>
          <cell r="K593" t="str">
            <v>2</v>
          </cell>
          <cell r="L593">
            <v>1</v>
          </cell>
          <cell r="M593">
            <v>0</v>
          </cell>
          <cell r="N593">
            <v>4811</v>
          </cell>
          <cell r="O593" t="str">
            <v>M</v>
          </cell>
          <cell r="P593" t="str">
            <v>00000000</v>
          </cell>
          <cell r="Q593">
            <v>0</v>
          </cell>
          <cell r="R593">
            <v>694.92</v>
          </cell>
          <cell r="S593">
            <v>133.63999999999999</v>
          </cell>
          <cell r="T593">
            <v>613.4</v>
          </cell>
          <cell r="U593">
            <v>240.55</v>
          </cell>
          <cell r="V593">
            <v>86.6</v>
          </cell>
          <cell r="W593">
            <v>96.22</v>
          </cell>
          <cell r="X593">
            <v>82</v>
          </cell>
          <cell r="Y593">
            <v>0</v>
          </cell>
          <cell r="Z593">
            <v>164.49</v>
          </cell>
          <cell r="AA593">
            <v>77</v>
          </cell>
          <cell r="AB593">
            <v>96</v>
          </cell>
          <cell r="AC593">
            <v>80</v>
          </cell>
          <cell r="AD593">
            <v>13.49</v>
          </cell>
          <cell r="AE593">
            <v>4.01</v>
          </cell>
          <cell r="AF593">
            <v>0</v>
          </cell>
          <cell r="AG593">
            <v>0</v>
          </cell>
          <cell r="AH593">
            <v>0</v>
          </cell>
          <cell r="AI593">
            <v>0</v>
          </cell>
          <cell r="AJ593">
            <v>2246</v>
          </cell>
          <cell r="AK593">
            <v>0</v>
          </cell>
          <cell r="AL593">
            <v>0</v>
          </cell>
          <cell r="AM593">
            <v>0</v>
          </cell>
          <cell r="AN593">
            <v>0</v>
          </cell>
          <cell r="AY593">
            <v>113271.84</v>
          </cell>
        </row>
        <row r="594">
          <cell r="A594">
            <v>2</v>
          </cell>
          <cell r="B594" t="str">
            <v>12</v>
          </cell>
          <cell r="C594" t="str">
            <v>000</v>
          </cell>
          <cell r="D594" t="str">
            <v>1</v>
          </cell>
          <cell r="E594" t="str">
            <v>201</v>
          </cell>
          <cell r="F594" t="str">
            <v>N000</v>
          </cell>
          <cell r="G594" t="str">
            <v>311</v>
          </cell>
          <cell r="H594" t="str">
            <v>1103</v>
          </cell>
          <cell r="I594" t="str">
            <v>M02029</v>
          </cell>
          <cell r="K594" t="str">
            <v>2</v>
          </cell>
          <cell r="L594">
            <v>2</v>
          </cell>
          <cell r="M594">
            <v>0</v>
          </cell>
          <cell r="N594">
            <v>4472</v>
          </cell>
          <cell r="O594" t="str">
            <v>M</v>
          </cell>
          <cell r="P594" t="str">
            <v>00000000</v>
          </cell>
          <cell r="Q594">
            <v>0</v>
          </cell>
          <cell r="R594">
            <v>645.96</v>
          </cell>
          <cell r="S594">
            <v>124.22</v>
          </cell>
          <cell r="T594">
            <v>570.17999999999995</v>
          </cell>
          <cell r="U594">
            <v>223.6</v>
          </cell>
          <cell r="V594">
            <v>80.5</v>
          </cell>
          <cell r="W594">
            <v>89.44</v>
          </cell>
          <cell r="X594">
            <v>95.5</v>
          </cell>
          <cell r="Y594">
            <v>0</v>
          </cell>
          <cell r="Z594">
            <v>155.09</v>
          </cell>
          <cell r="AA594">
            <v>77</v>
          </cell>
          <cell r="AB594">
            <v>96</v>
          </cell>
          <cell r="AC594">
            <v>80</v>
          </cell>
          <cell r="AD594">
            <v>13.49</v>
          </cell>
          <cell r="AE594">
            <v>3.73</v>
          </cell>
          <cell r="AF594">
            <v>0</v>
          </cell>
          <cell r="AG594">
            <v>0</v>
          </cell>
          <cell r="AH594">
            <v>0</v>
          </cell>
          <cell r="AI594">
            <v>0</v>
          </cell>
          <cell r="AJ594">
            <v>2160</v>
          </cell>
          <cell r="AK594">
            <v>0</v>
          </cell>
          <cell r="AL594">
            <v>0</v>
          </cell>
          <cell r="AM594">
            <v>0</v>
          </cell>
          <cell r="AN594">
            <v>0</v>
          </cell>
          <cell r="AY594">
            <v>213281.04</v>
          </cell>
        </row>
        <row r="595">
          <cell r="A595">
            <v>2</v>
          </cell>
          <cell r="B595" t="str">
            <v>12</v>
          </cell>
          <cell r="C595" t="str">
            <v>000</v>
          </cell>
          <cell r="D595" t="str">
            <v>1</v>
          </cell>
          <cell r="E595" t="str">
            <v>201</v>
          </cell>
          <cell r="F595" t="str">
            <v>N000</v>
          </cell>
          <cell r="G595" t="str">
            <v>311</v>
          </cell>
          <cell r="H595" t="str">
            <v>1103</v>
          </cell>
          <cell r="I595" t="str">
            <v>M02031</v>
          </cell>
          <cell r="K595" t="str">
            <v>2</v>
          </cell>
          <cell r="L595">
            <v>1</v>
          </cell>
          <cell r="M595">
            <v>0</v>
          </cell>
          <cell r="N595">
            <v>5200</v>
          </cell>
          <cell r="O595" t="str">
            <v>M</v>
          </cell>
          <cell r="P595" t="str">
            <v>00000000</v>
          </cell>
          <cell r="Q595">
            <v>0</v>
          </cell>
          <cell r="R595">
            <v>751.11</v>
          </cell>
          <cell r="S595">
            <v>144.44</v>
          </cell>
          <cell r="T595">
            <v>663</v>
          </cell>
          <cell r="U595">
            <v>260</v>
          </cell>
          <cell r="V595">
            <v>93.6</v>
          </cell>
          <cell r="W595">
            <v>104</v>
          </cell>
          <cell r="X595">
            <v>109</v>
          </cell>
          <cell r="Y595">
            <v>0</v>
          </cell>
          <cell r="Z595">
            <v>212.68</v>
          </cell>
          <cell r="AA595">
            <v>77</v>
          </cell>
          <cell r="AB595">
            <v>96</v>
          </cell>
          <cell r="AC595">
            <v>80</v>
          </cell>
          <cell r="AD595">
            <v>13.49</v>
          </cell>
          <cell r="AE595">
            <v>4.33</v>
          </cell>
          <cell r="AF595">
            <v>0</v>
          </cell>
          <cell r="AG595">
            <v>0</v>
          </cell>
          <cell r="AH595">
            <v>2172</v>
          </cell>
          <cell r="AI595">
            <v>0</v>
          </cell>
          <cell r="AJ595">
            <v>2000</v>
          </cell>
          <cell r="AK595">
            <v>0</v>
          </cell>
          <cell r="AL595">
            <v>0</v>
          </cell>
          <cell r="AM595">
            <v>0</v>
          </cell>
          <cell r="AN595">
            <v>0</v>
          </cell>
          <cell r="AY595">
            <v>143767.79999999999</v>
          </cell>
        </row>
        <row r="596">
          <cell r="A596">
            <v>2</v>
          </cell>
          <cell r="B596" t="str">
            <v>12</v>
          </cell>
          <cell r="C596" t="str">
            <v>000</v>
          </cell>
          <cell r="D596" t="str">
            <v>1</v>
          </cell>
          <cell r="E596" t="str">
            <v>201</v>
          </cell>
          <cell r="F596" t="str">
            <v>N000</v>
          </cell>
          <cell r="G596" t="str">
            <v>311</v>
          </cell>
          <cell r="H596" t="str">
            <v>1103</v>
          </cell>
          <cell r="I596" t="str">
            <v>M02040</v>
          </cell>
          <cell r="K596" t="str">
            <v>2</v>
          </cell>
          <cell r="L596">
            <v>7</v>
          </cell>
          <cell r="M596">
            <v>0</v>
          </cell>
          <cell r="N596">
            <v>3314</v>
          </cell>
          <cell r="O596" t="str">
            <v>M</v>
          </cell>
          <cell r="P596" t="str">
            <v>00000000</v>
          </cell>
          <cell r="Q596">
            <v>0</v>
          </cell>
          <cell r="R596">
            <v>478.69</v>
          </cell>
          <cell r="S596">
            <v>92.06</v>
          </cell>
          <cell r="T596">
            <v>422.54</v>
          </cell>
          <cell r="U596">
            <v>165.7</v>
          </cell>
          <cell r="V596">
            <v>59.65</v>
          </cell>
          <cell r="W596">
            <v>66.28</v>
          </cell>
          <cell r="X596">
            <v>51.14</v>
          </cell>
          <cell r="Y596">
            <v>0</v>
          </cell>
          <cell r="Z596">
            <v>118.79</v>
          </cell>
          <cell r="AA596">
            <v>77</v>
          </cell>
          <cell r="AB596">
            <v>96</v>
          </cell>
          <cell r="AC596">
            <v>80</v>
          </cell>
          <cell r="AD596">
            <v>13.49</v>
          </cell>
          <cell r="AE596">
            <v>2.76</v>
          </cell>
          <cell r="AF596">
            <v>0</v>
          </cell>
          <cell r="AG596">
            <v>0</v>
          </cell>
          <cell r="AH596">
            <v>0</v>
          </cell>
          <cell r="AI596">
            <v>0</v>
          </cell>
          <cell r="AJ596">
            <v>1748</v>
          </cell>
          <cell r="AK596">
            <v>0</v>
          </cell>
          <cell r="AL596">
            <v>0</v>
          </cell>
          <cell r="AM596">
            <v>0</v>
          </cell>
          <cell r="AN596">
            <v>0</v>
          </cell>
          <cell r="AY596">
            <v>570032.4</v>
          </cell>
        </row>
        <row r="597">
          <cell r="A597">
            <v>2</v>
          </cell>
          <cell r="B597" t="str">
            <v>12</v>
          </cell>
          <cell r="C597" t="str">
            <v>000</v>
          </cell>
          <cell r="D597" t="str">
            <v>1</v>
          </cell>
          <cell r="E597" t="str">
            <v>201</v>
          </cell>
          <cell r="F597" t="str">
            <v>N000</v>
          </cell>
          <cell r="G597" t="str">
            <v>311</v>
          </cell>
          <cell r="H597" t="str">
            <v>1103</v>
          </cell>
          <cell r="I597" t="str">
            <v>M02049</v>
          </cell>
          <cell r="K597" t="str">
            <v>2</v>
          </cell>
          <cell r="L597">
            <v>4</v>
          </cell>
          <cell r="M597">
            <v>0</v>
          </cell>
          <cell r="N597">
            <v>4472</v>
          </cell>
          <cell r="O597" t="str">
            <v>M</v>
          </cell>
          <cell r="P597" t="str">
            <v>00000000</v>
          </cell>
          <cell r="Q597">
            <v>0</v>
          </cell>
          <cell r="R597">
            <v>645.96</v>
          </cell>
          <cell r="S597">
            <v>124.22</v>
          </cell>
          <cell r="T597">
            <v>570.17999999999995</v>
          </cell>
          <cell r="U597">
            <v>223.6</v>
          </cell>
          <cell r="V597">
            <v>80.5</v>
          </cell>
          <cell r="W597">
            <v>89.44</v>
          </cell>
          <cell r="X597">
            <v>34.25</v>
          </cell>
          <cell r="Y597">
            <v>0</v>
          </cell>
          <cell r="Z597">
            <v>153.86000000000001</v>
          </cell>
          <cell r="AA597">
            <v>77</v>
          </cell>
          <cell r="AB597">
            <v>96</v>
          </cell>
          <cell r="AC597">
            <v>80</v>
          </cell>
          <cell r="AD597">
            <v>13.49</v>
          </cell>
          <cell r="AE597">
            <v>3.73</v>
          </cell>
          <cell r="AF597">
            <v>0</v>
          </cell>
          <cell r="AG597">
            <v>0</v>
          </cell>
          <cell r="AH597">
            <v>0</v>
          </cell>
          <cell r="AI597">
            <v>0</v>
          </cell>
          <cell r="AJ597">
            <v>2160</v>
          </cell>
          <cell r="AK597">
            <v>0</v>
          </cell>
          <cell r="AL597">
            <v>0</v>
          </cell>
          <cell r="AM597">
            <v>0</v>
          </cell>
          <cell r="AN597">
            <v>0</v>
          </cell>
          <cell r="AY597">
            <v>423563.04</v>
          </cell>
        </row>
        <row r="598">
          <cell r="A598">
            <v>2</v>
          </cell>
          <cell r="B598" t="str">
            <v>12</v>
          </cell>
          <cell r="C598" t="str">
            <v>000</v>
          </cell>
          <cell r="D598" t="str">
            <v>1</v>
          </cell>
          <cell r="E598" t="str">
            <v>201</v>
          </cell>
          <cell r="F598" t="str">
            <v>N000</v>
          </cell>
          <cell r="G598" t="str">
            <v>311</v>
          </cell>
          <cell r="H598" t="str">
            <v>1103</v>
          </cell>
          <cell r="I598" t="str">
            <v>M02072</v>
          </cell>
          <cell r="K598" t="str">
            <v>2</v>
          </cell>
          <cell r="L598">
            <v>3</v>
          </cell>
          <cell r="M598">
            <v>0</v>
          </cell>
          <cell r="N598">
            <v>3812</v>
          </cell>
          <cell r="O598" t="str">
            <v>M</v>
          </cell>
          <cell r="P598" t="str">
            <v>00000000</v>
          </cell>
          <cell r="Q598">
            <v>0</v>
          </cell>
          <cell r="R598">
            <v>550.62</v>
          </cell>
          <cell r="S598">
            <v>105.89</v>
          </cell>
          <cell r="T598">
            <v>486.03</v>
          </cell>
          <cell r="U598">
            <v>190.6</v>
          </cell>
          <cell r="V598">
            <v>68.62</v>
          </cell>
          <cell r="W598">
            <v>76.239999999999995</v>
          </cell>
          <cell r="X598">
            <v>109</v>
          </cell>
          <cell r="Y598">
            <v>0</v>
          </cell>
          <cell r="Z598">
            <v>137.43</v>
          </cell>
          <cell r="AA598">
            <v>77</v>
          </cell>
          <cell r="AB598">
            <v>96</v>
          </cell>
          <cell r="AC598">
            <v>80</v>
          </cell>
          <cell r="AD598">
            <v>13.49</v>
          </cell>
          <cell r="AE598">
            <v>3.18</v>
          </cell>
          <cell r="AF598">
            <v>0</v>
          </cell>
          <cell r="AG598">
            <v>0</v>
          </cell>
          <cell r="AH598">
            <v>0</v>
          </cell>
          <cell r="AI598">
            <v>0</v>
          </cell>
          <cell r="AJ598">
            <v>2038</v>
          </cell>
          <cell r="AK598">
            <v>0</v>
          </cell>
          <cell r="AL598">
            <v>0</v>
          </cell>
          <cell r="AM598">
            <v>0</v>
          </cell>
          <cell r="AN598">
            <v>0</v>
          </cell>
          <cell r="AY598">
            <v>282387.59999999998</v>
          </cell>
        </row>
        <row r="599">
          <cell r="A599">
            <v>2</v>
          </cell>
          <cell r="B599" t="str">
            <v>12</v>
          </cell>
          <cell r="C599" t="str">
            <v>000</v>
          </cell>
          <cell r="D599" t="str">
            <v>1</v>
          </cell>
          <cell r="E599" t="str">
            <v>201</v>
          </cell>
          <cell r="F599" t="str">
            <v>N000</v>
          </cell>
          <cell r="G599" t="str">
            <v>311</v>
          </cell>
          <cell r="H599" t="str">
            <v>1103</v>
          </cell>
          <cell r="I599" t="str">
            <v>S01803</v>
          </cell>
          <cell r="J599" t="str">
            <v>19</v>
          </cell>
          <cell r="K599" t="str">
            <v>2</v>
          </cell>
          <cell r="L599">
            <v>1</v>
          </cell>
          <cell r="M599">
            <v>0</v>
          </cell>
          <cell r="N599">
            <v>2120.3000000000002</v>
          </cell>
          <cell r="O599" t="str">
            <v>M</v>
          </cell>
          <cell r="P599" t="str">
            <v>00000000</v>
          </cell>
          <cell r="Q599">
            <v>0</v>
          </cell>
          <cell r="R599">
            <v>306.27</v>
          </cell>
          <cell r="S599">
            <v>58.9</v>
          </cell>
          <cell r="T599">
            <v>270.33999999999997</v>
          </cell>
          <cell r="U599">
            <v>106.02</v>
          </cell>
          <cell r="V599">
            <v>38.17</v>
          </cell>
          <cell r="W599">
            <v>42.41</v>
          </cell>
          <cell r="X599">
            <v>0</v>
          </cell>
          <cell r="Y599">
            <v>0</v>
          </cell>
          <cell r="Z599">
            <v>54.77</v>
          </cell>
          <cell r="AA599">
            <v>77</v>
          </cell>
          <cell r="AB599">
            <v>96</v>
          </cell>
          <cell r="AC599">
            <v>80</v>
          </cell>
          <cell r="AD599">
            <v>13.49</v>
          </cell>
          <cell r="AE599">
            <v>0</v>
          </cell>
          <cell r="AF599">
            <v>0</v>
          </cell>
          <cell r="AG599">
            <v>0</v>
          </cell>
          <cell r="AH599">
            <v>0</v>
          </cell>
          <cell r="AI599">
            <v>0</v>
          </cell>
          <cell r="AJ599">
            <v>0</v>
          </cell>
          <cell r="AK599">
            <v>0</v>
          </cell>
          <cell r="AL599">
            <v>0</v>
          </cell>
          <cell r="AM599">
            <v>0</v>
          </cell>
          <cell r="AN599">
            <v>0</v>
          </cell>
          <cell r="AY599">
            <v>39164.04</v>
          </cell>
        </row>
        <row r="600">
          <cell r="A600">
            <v>2</v>
          </cell>
          <cell r="B600" t="str">
            <v>12</v>
          </cell>
          <cell r="C600" t="str">
            <v>000</v>
          </cell>
          <cell r="D600" t="str">
            <v>1</v>
          </cell>
          <cell r="E600" t="str">
            <v>201</v>
          </cell>
          <cell r="F600" t="str">
            <v>N000</v>
          </cell>
          <cell r="G600" t="str">
            <v>311</v>
          </cell>
          <cell r="H600" t="str">
            <v>1103</v>
          </cell>
          <cell r="I600" t="str">
            <v>S03810</v>
          </cell>
          <cell r="J600" t="str">
            <v>22</v>
          </cell>
          <cell r="K600" t="str">
            <v>2</v>
          </cell>
          <cell r="L600">
            <v>2</v>
          </cell>
          <cell r="M600">
            <v>0</v>
          </cell>
          <cell r="N600">
            <v>2342.3000000000002</v>
          </cell>
          <cell r="O600" t="str">
            <v>M</v>
          </cell>
          <cell r="P600" t="str">
            <v>00000000</v>
          </cell>
          <cell r="Q600">
            <v>0</v>
          </cell>
          <cell r="R600">
            <v>338.33</v>
          </cell>
          <cell r="S600">
            <v>65.06</v>
          </cell>
          <cell r="T600">
            <v>298.64</v>
          </cell>
          <cell r="U600">
            <v>117.12</v>
          </cell>
          <cell r="V600">
            <v>42.16</v>
          </cell>
          <cell r="W600">
            <v>46.85</v>
          </cell>
          <cell r="X600">
            <v>0</v>
          </cell>
          <cell r="Y600">
            <v>0</v>
          </cell>
          <cell r="Z600">
            <v>59.97</v>
          </cell>
          <cell r="AA600">
            <v>77</v>
          </cell>
          <cell r="AB600">
            <v>96</v>
          </cell>
          <cell r="AC600">
            <v>80</v>
          </cell>
          <cell r="AD600">
            <v>13.49</v>
          </cell>
          <cell r="AE600">
            <v>0</v>
          </cell>
          <cell r="AF600">
            <v>0</v>
          </cell>
          <cell r="AG600">
            <v>0</v>
          </cell>
          <cell r="AH600">
            <v>0</v>
          </cell>
          <cell r="AI600">
            <v>0</v>
          </cell>
          <cell r="AJ600">
            <v>0</v>
          </cell>
          <cell r="AK600">
            <v>0</v>
          </cell>
          <cell r="AL600">
            <v>0</v>
          </cell>
          <cell r="AM600">
            <v>0</v>
          </cell>
          <cell r="AN600">
            <v>0</v>
          </cell>
          <cell r="AY600">
            <v>85846.080000000002</v>
          </cell>
        </row>
        <row r="601">
          <cell r="A601">
            <v>2</v>
          </cell>
          <cell r="B601" t="str">
            <v>12</v>
          </cell>
          <cell r="C601" t="str">
            <v>000</v>
          </cell>
          <cell r="D601" t="str">
            <v>1</v>
          </cell>
          <cell r="E601" t="str">
            <v>201</v>
          </cell>
          <cell r="F601" t="str">
            <v>N000</v>
          </cell>
          <cell r="G601" t="str">
            <v>311</v>
          </cell>
          <cell r="H601" t="str">
            <v>1103</v>
          </cell>
          <cell r="I601" t="str">
            <v>T03804</v>
          </cell>
          <cell r="J601" t="str">
            <v>25</v>
          </cell>
          <cell r="K601" t="str">
            <v>2</v>
          </cell>
          <cell r="L601">
            <v>3</v>
          </cell>
          <cell r="M601">
            <v>0</v>
          </cell>
          <cell r="N601">
            <v>2572.4</v>
          </cell>
          <cell r="O601" t="str">
            <v>M</v>
          </cell>
          <cell r="P601" t="str">
            <v>00000000</v>
          </cell>
          <cell r="Q601">
            <v>0</v>
          </cell>
          <cell r="R601">
            <v>371.57</v>
          </cell>
          <cell r="S601">
            <v>71.459999999999994</v>
          </cell>
          <cell r="T601">
            <v>327.98</v>
          </cell>
          <cell r="U601">
            <v>128.62</v>
          </cell>
          <cell r="V601">
            <v>46.3</v>
          </cell>
          <cell r="W601">
            <v>51.45</v>
          </cell>
          <cell r="X601">
            <v>58</v>
          </cell>
          <cell r="Y601">
            <v>0</v>
          </cell>
          <cell r="Z601">
            <v>66.53</v>
          </cell>
          <cell r="AA601">
            <v>77</v>
          </cell>
          <cell r="AB601">
            <v>96</v>
          </cell>
          <cell r="AC601">
            <v>80</v>
          </cell>
          <cell r="AD601">
            <v>13.49</v>
          </cell>
          <cell r="AE601">
            <v>0</v>
          </cell>
          <cell r="AF601">
            <v>0</v>
          </cell>
          <cell r="AG601">
            <v>0</v>
          </cell>
          <cell r="AH601">
            <v>0</v>
          </cell>
          <cell r="AI601">
            <v>0</v>
          </cell>
          <cell r="AJ601">
            <v>0</v>
          </cell>
          <cell r="AK601">
            <v>0</v>
          </cell>
          <cell r="AL601">
            <v>0</v>
          </cell>
          <cell r="AM601">
            <v>0</v>
          </cell>
          <cell r="AN601">
            <v>0</v>
          </cell>
          <cell r="AY601">
            <v>142588.79999999999</v>
          </cell>
        </row>
        <row r="602">
          <cell r="A602">
            <v>2</v>
          </cell>
          <cell r="B602" t="str">
            <v>12</v>
          </cell>
          <cell r="C602" t="str">
            <v>000</v>
          </cell>
          <cell r="D602" t="str">
            <v>1</v>
          </cell>
          <cell r="E602" t="str">
            <v>201</v>
          </cell>
          <cell r="F602" t="str">
            <v>N000</v>
          </cell>
          <cell r="G602" t="str">
            <v>311</v>
          </cell>
          <cell r="H602" t="str">
            <v>1103</v>
          </cell>
          <cell r="I602" t="str">
            <v>T06803</v>
          </cell>
          <cell r="J602" t="str">
            <v>26</v>
          </cell>
          <cell r="K602" t="str">
            <v>2</v>
          </cell>
          <cell r="L602">
            <v>1</v>
          </cell>
          <cell r="M602">
            <v>0</v>
          </cell>
          <cell r="N602">
            <v>2692.2</v>
          </cell>
          <cell r="O602" t="str">
            <v>M</v>
          </cell>
          <cell r="P602" t="str">
            <v>00000000</v>
          </cell>
          <cell r="Q602">
            <v>0</v>
          </cell>
          <cell r="R602">
            <v>388.87</v>
          </cell>
          <cell r="S602">
            <v>74.78</v>
          </cell>
          <cell r="T602">
            <v>343.26</v>
          </cell>
          <cell r="U602">
            <v>134.61000000000001</v>
          </cell>
          <cell r="V602">
            <v>48.46</v>
          </cell>
          <cell r="W602">
            <v>53.84</v>
          </cell>
          <cell r="X602">
            <v>46</v>
          </cell>
          <cell r="Y602">
            <v>0</v>
          </cell>
          <cell r="Z602">
            <v>69.099999999999994</v>
          </cell>
          <cell r="AA602">
            <v>77</v>
          </cell>
          <cell r="AB602">
            <v>96</v>
          </cell>
          <cell r="AC602">
            <v>80</v>
          </cell>
          <cell r="AD602">
            <v>13.49</v>
          </cell>
          <cell r="AE602">
            <v>0</v>
          </cell>
          <cell r="AF602">
            <v>0</v>
          </cell>
          <cell r="AG602">
            <v>0</v>
          </cell>
          <cell r="AH602">
            <v>0</v>
          </cell>
          <cell r="AI602">
            <v>0</v>
          </cell>
          <cell r="AJ602">
            <v>0</v>
          </cell>
          <cell r="AK602">
            <v>0</v>
          </cell>
          <cell r="AL602">
            <v>0</v>
          </cell>
          <cell r="AM602">
            <v>0</v>
          </cell>
          <cell r="AN602">
            <v>0</v>
          </cell>
          <cell r="AY602">
            <v>49411.32</v>
          </cell>
        </row>
        <row r="603">
          <cell r="A603">
            <v>2</v>
          </cell>
          <cell r="B603" t="str">
            <v>12</v>
          </cell>
          <cell r="C603" t="str">
            <v>000</v>
          </cell>
          <cell r="D603" t="str">
            <v>1</v>
          </cell>
          <cell r="E603" t="str">
            <v>201</v>
          </cell>
          <cell r="F603" t="str">
            <v>N000</v>
          </cell>
          <cell r="G603" t="str">
            <v>311</v>
          </cell>
          <cell r="H603" t="str">
            <v>1103</v>
          </cell>
          <cell r="I603" t="str">
            <v>T06807</v>
          </cell>
          <cell r="J603" t="str">
            <v>24</v>
          </cell>
          <cell r="K603" t="str">
            <v>2</v>
          </cell>
          <cell r="L603">
            <v>1</v>
          </cell>
          <cell r="M603">
            <v>0</v>
          </cell>
          <cell r="N603">
            <v>2479.75</v>
          </cell>
          <cell r="O603" t="str">
            <v>M</v>
          </cell>
          <cell r="P603" t="str">
            <v>00000000</v>
          </cell>
          <cell r="Q603">
            <v>0</v>
          </cell>
          <cell r="R603">
            <v>358.19</v>
          </cell>
          <cell r="S603">
            <v>68.88</v>
          </cell>
          <cell r="T603">
            <v>316.17</v>
          </cell>
          <cell r="U603">
            <v>123.99</v>
          </cell>
          <cell r="V603">
            <v>44.64</v>
          </cell>
          <cell r="W603">
            <v>49.59</v>
          </cell>
          <cell r="X603">
            <v>0</v>
          </cell>
          <cell r="Y603">
            <v>0</v>
          </cell>
          <cell r="Z603">
            <v>63.2</v>
          </cell>
          <cell r="AA603">
            <v>77</v>
          </cell>
          <cell r="AB603">
            <v>96</v>
          </cell>
          <cell r="AC603">
            <v>80</v>
          </cell>
          <cell r="AD603">
            <v>13.49</v>
          </cell>
          <cell r="AE603">
            <v>0</v>
          </cell>
          <cell r="AF603">
            <v>0</v>
          </cell>
          <cell r="AG603">
            <v>0</v>
          </cell>
          <cell r="AH603">
            <v>0</v>
          </cell>
          <cell r="AI603">
            <v>0</v>
          </cell>
          <cell r="AJ603">
            <v>0</v>
          </cell>
          <cell r="AK603">
            <v>0</v>
          </cell>
          <cell r="AL603">
            <v>0</v>
          </cell>
          <cell r="AM603">
            <v>0</v>
          </cell>
          <cell r="AN603">
            <v>0</v>
          </cell>
          <cell r="AY603">
            <v>45250.8</v>
          </cell>
        </row>
        <row r="604">
          <cell r="A604">
            <v>2</v>
          </cell>
          <cell r="B604" t="str">
            <v>12</v>
          </cell>
          <cell r="C604" t="str">
            <v>000</v>
          </cell>
          <cell r="D604" t="str">
            <v>1</v>
          </cell>
          <cell r="E604" t="str">
            <v>201</v>
          </cell>
          <cell r="F604" t="str">
            <v>N000</v>
          </cell>
          <cell r="G604" t="str">
            <v>311</v>
          </cell>
          <cell r="H604" t="str">
            <v>1103</v>
          </cell>
          <cell r="I604" t="str">
            <v>CF01059</v>
          </cell>
          <cell r="J604" t="str">
            <v>28</v>
          </cell>
          <cell r="K604" t="str">
            <v>1</v>
          </cell>
          <cell r="L604">
            <v>7</v>
          </cell>
          <cell r="M604">
            <v>0</v>
          </cell>
          <cell r="N604">
            <v>3631.8</v>
          </cell>
          <cell r="O604" t="str">
            <v>M</v>
          </cell>
          <cell r="P604" t="str">
            <v>00000000</v>
          </cell>
          <cell r="Q604">
            <v>8731.1</v>
          </cell>
          <cell r="R604">
            <v>524.59</v>
          </cell>
          <cell r="S604">
            <v>100.88</v>
          </cell>
          <cell r="T604">
            <v>463.05</v>
          </cell>
          <cell r="U604">
            <v>181.59</v>
          </cell>
          <cell r="V604">
            <v>222.53</v>
          </cell>
          <cell r="W604">
            <v>72.64</v>
          </cell>
          <cell r="X604">
            <v>53.57</v>
          </cell>
          <cell r="Y604">
            <v>618.15</v>
          </cell>
          <cell r="Z604">
            <v>262.38</v>
          </cell>
          <cell r="AA604">
            <v>77</v>
          </cell>
          <cell r="AB604">
            <v>0</v>
          </cell>
          <cell r="AC604">
            <v>0</v>
          </cell>
          <cell r="AD604">
            <v>13.49</v>
          </cell>
          <cell r="AE604">
            <v>0</v>
          </cell>
          <cell r="AF604">
            <v>0</v>
          </cell>
          <cell r="AG604">
            <v>0</v>
          </cell>
          <cell r="AH604">
            <v>0</v>
          </cell>
          <cell r="AI604">
            <v>0</v>
          </cell>
          <cell r="AJ604">
            <v>0</v>
          </cell>
          <cell r="AK604">
            <v>0</v>
          </cell>
          <cell r="AL604">
            <v>0</v>
          </cell>
          <cell r="AM604">
            <v>0</v>
          </cell>
          <cell r="AN604">
            <v>0</v>
          </cell>
          <cell r="AY604">
            <v>1256032.68</v>
          </cell>
        </row>
        <row r="605">
          <cell r="A605">
            <v>2</v>
          </cell>
          <cell r="B605" t="str">
            <v>12</v>
          </cell>
          <cell r="C605" t="str">
            <v>000</v>
          </cell>
          <cell r="D605" t="str">
            <v>1</v>
          </cell>
          <cell r="E605" t="str">
            <v>201</v>
          </cell>
          <cell r="F605" t="str">
            <v>N000</v>
          </cell>
          <cell r="G605" t="str">
            <v>311</v>
          </cell>
          <cell r="H605" t="str">
            <v>1103</v>
          </cell>
          <cell r="I605" t="str">
            <v>CF03809</v>
          </cell>
          <cell r="J605" t="str">
            <v>25</v>
          </cell>
          <cell r="K605" t="str">
            <v>2</v>
          </cell>
          <cell r="L605">
            <v>3</v>
          </cell>
          <cell r="M605">
            <v>0</v>
          </cell>
          <cell r="N605">
            <v>2572.4</v>
          </cell>
          <cell r="O605" t="str">
            <v>M</v>
          </cell>
          <cell r="P605" t="str">
            <v>00000000</v>
          </cell>
          <cell r="Q605">
            <v>0</v>
          </cell>
          <cell r="R605">
            <v>371.57</v>
          </cell>
          <cell r="S605">
            <v>71.459999999999994</v>
          </cell>
          <cell r="T605">
            <v>327.98</v>
          </cell>
          <cell r="U605">
            <v>128.62</v>
          </cell>
          <cell r="V605">
            <v>46.3</v>
          </cell>
          <cell r="W605">
            <v>51.45</v>
          </cell>
          <cell r="X605">
            <v>0</v>
          </cell>
          <cell r="Y605">
            <v>0</v>
          </cell>
          <cell r="Z605">
            <v>65.37</v>
          </cell>
          <cell r="AA605">
            <v>77</v>
          </cell>
          <cell r="AB605">
            <v>96</v>
          </cell>
          <cell r="AC605">
            <v>80</v>
          </cell>
          <cell r="AD605">
            <v>13.49</v>
          </cell>
          <cell r="AE605">
            <v>0</v>
          </cell>
          <cell r="AF605">
            <v>0</v>
          </cell>
          <cell r="AG605">
            <v>0</v>
          </cell>
          <cell r="AH605">
            <v>0</v>
          </cell>
          <cell r="AI605">
            <v>0</v>
          </cell>
          <cell r="AJ605">
            <v>0</v>
          </cell>
          <cell r="AK605">
            <v>0</v>
          </cell>
          <cell r="AL605">
            <v>0</v>
          </cell>
          <cell r="AM605">
            <v>0</v>
          </cell>
          <cell r="AN605">
            <v>0</v>
          </cell>
          <cell r="AY605">
            <v>140459.04</v>
          </cell>
        </row>
        <row r="606">
          <cell r="A606">
            <v>2</v>
          </cell>
          <cell r="B606" t="str">
            <v>12</v>
          </cell>
          <cell r="C606" t="str">
            <v>000</v>
          </cell>
          <cell r="D606" t="str">
            <v>1</v>
          </cell>
          <cell r="E606" t="str">
            <v>201</v>
          </cell>
          <cell r="F606" t="str">
            <v>N000</v>
          </cell>
          <cell r="G606" t="str">
            <v>311</v>
          </cell>
          <cell r="H606" t="str">
            <v>1103</v>
          </cell>
          <cell r="I606" t="str">
            <v>CF04806</v>
          </cell>
          <cell r="J606" t="str">
            <v>26</v>
          </cell>
          <cell r="K606" t="str">
            <v>2</v>
          </cell>
          <cell r="L606">
            <v>11</v>
          </cell>
          <cell r="M606">
            <v>0</v>
          </cell>
          <cell r="N606">
            <v>2692.2</v>
          </cell>
          <cell r="O606" t="str">
            <v>M</v>
          </cell>
          <cell r="P606" t="str">
            <v>00000000</v>
          </cell>
          <cell r="Q606">
            <v>0</v>
          </cell>
          <cell r="R606">
            <v>388.87</v>
          </cell>
          <cell r="S606">
            <v>74.78</v>
          </cell>
          <cell r="T606">
            <v>343.26</v>
          </cell>
          <cell r="U606">
            <v>134.61000000000001</v>
          </cell>
          <cell r="V606">
            <v>48.46</v>
          </cell>
          <cell r="W606">
            <v>53.84</v>
          </cell>
          <cell r="X606">
            <v>47.64</v>
          </cell>
          <cell r="Y606">
            <v>0</v>
          </cell>
          <cell r="Z606">
            <v>69.13</v>
          </cell>
          <cell r="AA606">
            <v>77</v>
          </cell>
          <cell r="AB606">
            <v>96</v>
          </cell>
          <cell r="AC606">
            <v>80</v>
          </cell>
          <cell r="AD606">
            <v>13.49</v>
          </cell>
          <cell r="AE606">
            <v>0</v>
          </cell>
          <cell r="AF606">
            <v>0</v>
          </cell>
          <cell r="AG606">
            <v>0</v>
          </cell>
          <cell r="AH606">
            <v>0</v>
          </cell>
          <cell r="AI606">
            <v>0</v>
          </cell>
          <cell r="AJ606">
            <v>0</v>
          </cell>
          <cell r="AK606">
            <v>0</v>
          </cell>
          <cell r="AL606">
            <v>0</v>
          </cell>
          <cell r="AM606">
            <v>0</v>
          </cell>
          <cell r="AN606">
            <v>0</v>
          </cell>
          <cell r="AY606">
            <v>543744.96</v>
          </cell>
        </row>
        <row r="607">
          <cell r="A607">
            <v>2</v>
          </cell>
          <cell r="B607" t="str">
            <v>12</v>
          </cell>
          <cell r="C607" t="str">
            <v>000</v>
          </cell>
          <cell r="D607" t="str">
            <v>1</v>
          </cell>
          <cell r="E607" t="str">
            <v>201</v>
          </cell>
          <cell r="F607" t="str">
            <v>N000</v>
          </cell>
          <cell r="G607" t="str">
            <v>311</v>
          </cell>
          <cell r="H607" t="str">
            <v>1103</v>
          </cell>
          <cell r="I607" t="str">
            <v>CF04807</v>
          </cell>
          <cell r="J607" t="str">
            <v>27Z</v>
          </cell>
          <cell r="K607" t="str">
            <v>2</v>
          </cell>
          <cell r="L607">
            <v>16</v>
          </cell>
          <cell r="M607">
            <v>0</v>
          </cell>
          <cell r="N607">
            <v>2900.25</v>
          </cell>
          <cell r="O607" t="str">
            <v>M</v>
          </cell>
          <cell r="P607" t="str">
            <v>00000000</v>
          </cell>
          <cell r="Q607">
            <v>205.15</v>
          </cell>
          <cell r="R607">
            <v>418.93</v>
          </cell>
          <cell r="S607">
            <v>80.56</v>
          </cell>
          <cell r="T607">
            <v>369.78</v>
          </cell>
          <cell r="U607">
            <v>145.01</v>
          </cell>
          <cell r="V607">
            <v>55.89</v>
          </cell>
          <cell r="W607">
            <v>58.01</v>
          </cell>
          <cell r="X607">
            <v>65</v>
          </cell>
          <cell r="Y607">
            <v>0</v>
          </cell>
          <cell r="Z607">
            <v>78.459999999999994</v>
          </cell>
          <cell r="AA607">
            <v>77</v>
          </cell>
          <cell r="AB607">
            <v>96</v>
          </cell>
          <cell r="AC607">
            <v>80</v>
          </cell>
          <cell r="AD607">
            <v>13.49</v>
          </cell>
          <cell r="AE607">
            <v>0</v>
          </cell>
          <cell r="AF607">
            <v>0</v>
          </cell>
          <cell r="AG607">
            <v>0</v>
          </cell>
          <cell r="AH607">
            <v>0</v>
          </cell>
          <cell r="AI607">
            <v>0</v>
          </cell>
          <cell r="AJ607">
            <v>0</v>
          </cell>
          <cell r="AK607">
            <v>0</v>
          </cell>
          <cell r="AL607">
            <v>0</v>
          </cell>
          <cell r="AM607">
            <v>0</v>
          </cell>
          <cell r="AN607">
            <v>0</v>
          </cell>
          <cell r="AY607">
            <v>891557.76</v>
          </cell>
        </row>
        <row r="608">
          <cell r="A608">
            <v>2</v>
          </cell>
          <cell r="B608" t="str">
            <v>12</v>
          </cell>
          <cell r="C608" t="str">
            <v>000</v>
          </cell>
          <cell r="D608" t="str">
            <v>1</v>
          </cell>
          <cell r="E608" t="str">
            <v>201</v>
          </cell>
          <cell r="F608" t="str">
            <v>N000</v>
          </cell>
          <cell r="G608" t="str">
            <v>311</v>
          </cell>
          <cell r="H608" t="str">
            <v>1103</v>
          </cell>
          <cell r="I608" t="str">
            <v>CF04808</v>
          </cell>
          <cell r="J608" t="str">
            <v>27ZA</v>
          </cell>
          <cell r="K608" t="str">
            <v>2</v>
          </cell>
          <cell r="L608">
            <v>8</v>
          </cell>
          <cell r="M608">
            <v>0</v>
          </cell>
          <cell r="N608">
            <v>2982.9</v>
          </cell>
          <cell r="O608" t="str">
            <v>M</v>
          </cell>
          <cell r="P608" t="str">
            <v>00000000</v>
          </cell>
          <cell r="Q608">
            <v>579.4</v>
          </cell>
          <cell r="R608">
            <v>430.86</v>
          </cell>
          <cell r="S608">
            <v>82.86</v>
          </cell>
          <cell r="T608">
            <v>380.32</v>
          </cell>
          <cell r="U608">
            <v>149.15</v>
          </cell>
          <cell r="V608">
            <v>64.12</v>
          </cell>
          <cell r="W608">
            <v>59.66</v>
          </cell>
          <cell r="X608">
            <v>18.38</v>
          </cell>
          <cell r="Y608">
            <v>0</v>
          </cell>
          <cell r="Z608">
            <v>86.95</v>
          </cell>
          <cell r="AA608">
            <v>77</v>
          </cell>
          <cell r="AB608">
            <v>96</v>
          </cell>
          <cell r="AC608">
            <v>80</v>
          </cell>
          <cell r="AD608">
            <v>13.49</v>
          </cell>
          <cell r="AE608">
            <v>0</v>
          </cell>
          <cell r="AF608">
            <v>0</v>
          </cell>
          <cell r="AG608">
            <v>0</v>
          </cell>
          <cell r="AH608">
            <v>0</v>
          </cell>
          <cell r="AI608">
            <v>0</v>
          </cell>
          <cell r="AJ608">
            <v>0</v>
          </cell>
          <cell r="AK608">
            <v>0</v>
          </cell>
          <cell r="AL608">
            <v>0</v>
          </cell>
          <cell r="AM608">
            <v>0</v>
          </cell>
          <cell r="AN608">
            <v>0</v>
          </cell>
          <cell r="AY608">
            <v>489704.64</v>
          </cell>
        </row>
        <row r="609">
          <cell r="A609">
            <v>2</v>
          </cell>
          <cell r="B609" t="str">
            <v>12</v>
          </cell>
          <cell r="C609" t="str">
            <v>000</v>
          </cell>
          <cell r="D609" t="str">
            <v>1</v>
          </cell>
          <cell r="E609" t="str">
            <v>201</v>
          </cell>
          <cell r="F609" t="str">
            <v>N000</v>
          </cell>
          <cell r="G609" t="str">
            <v>311</v>
          </cell>
          <cell r="H609" t="str">
            <v>1103</v>
          </cell>
          <cell r="I609" t="str">
            <v>CF21858</v>
          </cell>
          <cell r="J609" t="str">
            <v>27ZA</v>
          </cell>
          <cell r="K609" t="str">
            <v>2</v>
          </cell>
          <cell r="L609">
            <v>1</v>
          </cell>
          <cell r="M609">
            <v>0</v>
          </cell>
          <cell r="N609">
            <v>2982.9</v>
          </cell>
          <cell r="O609" t="str">
            <v>M</v>
          </cell>
          <cell r="P609" t="str">
            <v>00000000</v>
          </cell>
          <cell r="Q609">
            <v>579.4</v>
          </cell>
          <cell r="R609">
            <v>430.86</v>
          </cell>
          <cell r="S609">
            <v>82.86</v>
          </cell>
          <cell r="T609">
            <v>380.32</v>
          </cell>
          <cell r="U609">
            <v>149.15</v>
          </cell>
          <cell r="V609">
            <v>64.12</v>
          </cell>
          <cell r="W609">
            <v>59.66</v>
          </cell>
          <cell r="X609">
            <v>0</v>
          </cell>
          <cell r="Y609">
            <v>0</v>
          </cell>
          <cell r="Z609">
            <v>86.58</v>
          </cell>
          <cell r="AA609">
            <v>77</v>
          </cell>
          <cell r="AB609">
            <v>96</v>
          </cell>
          <cell r="AC609">
            <v>80</v>
          </cell>
          <cell r="AD609">
            <v>13.49</v>
          </cell>
          <cell r="AE609">
            <v>0</v>
          </cell>
          <cell r="AF609">
            <v>0</v>
          </cell>
          <cell r="AG609">
            <v>0</v>
          </cell>
          <cell r="AH609">
            <v>0</v>
          </cell>
          <cell r="AI609">
            <v>0</v>
          </cell>
          <cell r="AJ609">
            <v>0</v>
          </cell>
          <cell r="AK609">
            <v>0</v>
          </cell>
          <cell r="AL609">
            <v>0</v>
          </cell>
          <cell r="AM609">
            <v>0</v>
          </cell>
          <cell r="AN609">
            <v>0</v>
          </cell>
          <cell r="AY609">
            <v>60988.08</v>
          </cell>
        </row>
        <row r="610">
          <cell r="A610">
            <v>2</v>
          </cell>
          <cell r="B610" t="str">
            <v>12</v>
          </cell>
          <cell r="C610" t="str">
            <v>000</v>
          </cell>
          <cell r="D610" t="str">
            <v>1</v>
          </cell>
          <cell r="E610" t="str">
            <v>201</v>
          </cell>
          <cell r="F610" t="str">
            <v>N000</v>
          </cell>
          <cell r="G610" t="str">
            <v>311</v>
          </cell>
          <cell r="H610" t="str">
            <v>1103</v>
          </cell>
          <cell r="I610" t="str">
            <v>CF21859</v>
          </cell>
          <cell r="J610" t="str">
            <v>27ZB</v>
          </cell>
          <cell r="K610" t="str">
            <v>2</v>
          </cell>
          <cell r="L610">
            <v>5</v>
          </cell>
          <cell r="M610">
            <v>0</v>
          </cell>
          <cell r="N610">
            <v>3008.65</v>
          </cell>
          <cell r="O610" t="str">
            <v>M</v>
          </cell>
          <cell r="P610" t="str">
            <v>00000000</v>
          </cell>
          <cell r="Q610">
            <v>857</v>
          </cell>
          <cell r="R610">
            <v>434.58</v>
          </cell>
          <cell r="S610">
            <v>83.57</v>
          </cell>
          <cell r="T610">
            <v>383.6</v>
          </cell>
          <cell r="U610">
            <v>150.43</v>
          </cell>
          <cell r="V610">
            <v>69.59</v>
          </cell>
          <cell r="W610">
            <v>60.17</v>
          </cell>
          <cell r="X610">
            <v>92.8</v>
          </cell>
          <cell r="Y610">
            <v>0</v>
          </cell>
          <cell r="Z610">
            <v>94.59</v>
          </cell>
          <cell r="AA610">
            <v>77</v>
          </cell>
          <cell r="AB610">
            <v>96</v>
          </cell>
          <cell r="AC610">
            <v>80</v>
          </cell>
          <cell r="AD610">
            <v>13.49</v>
          </cell>
          <cell r="AE610">
            <v>0</v>
          </cell>
          <cell r="AF610">
            <v>0</v>
          </cell>
          <cell r="AG610">
            <v>0</v>
          </cell>
          <cell r="AH610">
            <v>0</v>
          </cell>
          <cell r="AI610">
            <v>0</v>
          </cell>
          <cell r="AJ610">
            <v>0</v>
          </cell>
          <cell r="AK610">
            <v>0</v>
          </cell>
          <cell r="AL610">
            <v>0</v>
          </cell>
          <cell r="AM610">
            <v>0</v>
          </cell>
          <cell r="AN610">
            <v>0</v>
          </cell>
          <cell r="AY610">
            <v>330088.2</v>
          </cell>
        </row>
        <row r="611">
          <cell r="A611">
            <v>2</v>
          </cell>
          <cell r="B611" t="str">
            <v>12</v>
          </cell>
          <cell r="C611" t="str">
            <v>000</v>
          </cell>
          <cell r="D611" t="str">
            <v>1</v>
          </cell>
          <cell r="E611" t="str">
            <v>201</v>
          </cell>
          <cell r="F611" t="str">
            <v>N000</v>
          </cell>
          <cell r="G611" t="str">
            <v>311</v>
          </cell>
          <cell r="H611" t="str">
            <v>1103</v>
          </cell>
          <cell r="I611" t="str">
            <v>CF21864</v>
          </cell>
          <cell r="J611" t="str">
            <v>27C</v>
          </cell>
          <cell r="K611" t="str">
            <v>1</v>
          </cell>
          <cell r="L611">
            <v>8</v>
          </cell>
          <cell r="M611">
            <v>0</v>
          </cell>
          <cell r="N611">
            <v>3268.2</v>
          </cell>
          <cell r="O611" t="str">
            <v>M</v>
          </cell>
          <cell r="P611" t="str">
            <v>00000000</v>
          </cell>
          <cell r="Q611">
            <v>4783.05</v>
          </cell>
          <cell r="R611">
            <v>472.07</v>
          </cell>
          <cell r="S611">
            <v>90.78</v>
          </cell>
          <cell r="T611">
            <v>416.7</v>
          </cell>
          <cell r="U611">
            <v>163.41</v>
          </cell>
          <cell r="V611">
            <v>144.91999999999999</v>
          </cell>
          <cell r="W611">
            <v>65.36</v>
          </cell>
          <cell r="X611">
            <v>48</v>
          </cell>
          <cell r="Y611">
            <v>0</v>
          </cell>
          <cell r="Z611">
            <v>174.78</v>
          </cell>
          <cell r="AA611">
            <v>77</v>
          </cell>
          <cell r="AB611">
            <v>0</v>
          </cell>
          <cell r="AC611">
            <v>0</v>
          </cell>
          <cell r="AD611">
            <v>13.49</v>
          </cell>
          <cell r="AE611">
            <v>0</v>
          </cell>
          <cell r="AF611">
            <v>0</v>
          </cell>
          <cell r="AG611">
            <v>0</v>
          </cell>
          <cell r="AH611">
            <v>0</v>
          </cell>
          <cell r="AI611">
            <v>0</v>
          </cell>
          <cell r="AJ611">
            <v>0</v>
          </cell>
          <cell r="AK611">
            <v>0</v>
          </cell>
          <cell r="AL611">
            <v>0</v>
          </cell>
          <cell r="AM611">
            <v>0</v>
          </cell>
          <cell r="AN611">
            <v>0</v>
          </cell>
          <cell r="AY611">
            <v>932904.95999999996</v>
          </cell>
        </row>
        <row r="612">
          <cell r="A612">
            <v>2</v>
          </cell>
          <cell r="B612" t="str">
            <v>12</v>
          </cell>
          <cell r="C612" t="str">
            <v>000</v>
          </cell>
          <cell r="D612" t="str">
            <v>1</v>
          </cell>
          <cell r="E612" t="str">
            <v>201</v>
          </cell>
          <cell r="F612" t="str">
            <v>N000</v>
          </cell>
          <cell r="G612" t="str">
            <v>311</v>
          </cell>
          <cell r="H612" t="str">
            <v>1103</v>
          </cell>
          <cell r="I612" t="str">
            <v>CF21865</v>
          </cell>
          <cell r="J612" t="str">
            <v>27B</v>
          </cell>
          <cell r="K612" t="str">
            <v>1</v>
          </cell>
          <cell r="L612">
            <v>1</v>
          </cell>
          <cell r="M612">
            <v>0</v>
          </cell>
          <cell r="N612">
            <v>3222.2</v>
          </cell>
          <cell r="O612" t="str">
            <v>M</v>
          </cell>
          <cell r="P612" t="str">
            <v>00000000</v>
          </cell>
          <cell r="Q612">
            <v>3558.85</v>
          </cell>
          <cell r="R612">
            <v>465.43</v>
          </cell>
          <cell r="S612">
            <v>89.51</v>
          </cell>
          <cell r="T612">
            <v>410.83</v>
          </cell>
          <cell r="U612">
            <v>161.11000000000001</v>
          </cell>
          <cell r="V612">
            <v>122.06</v>
          </cell>
          <cell r="W612">
            <v>64.44</v>
          </cell>
          <cell r="X612">
            <v>0</v>
          </cell>
          <cell r="Y612">
            <v>0</v>
          </cell>
          <cell r="Z612">
            <v>148.26</v>
          </cell>
          <cell r="AA612">
            <v>77</v>
          </cell>
          <cell r="AB612">
            <v>0</v>
          </cell>
          <cell r="AC612">
            <v>0</v>
          </cell>
          <cell r="AD612">
            <v>13.49</v>
          </cell>
          <cell r="AE612">
            <v>0</v>
          </cell>
          <cell r="AF612">
            <v>0</v>
          </cell>
          <cell r="AG612">
            <v>0</v>
          </cell>
          <cell r="AH612">
            <v>0</v>
          </cell>
          <cell r="AI612">
            <v>0</v>
          </cell>
          <cell r="AJ612">
            <v>0</v>
          </cell>
          <cell r="AK612">
            <v>0</v>
          </cell>
          <cell r="AL612">
            <v>0</v>
          </cell>
          <cell r="AM612">
            <v>0</v>
          </cell>
          <cell r="AN612">
            <v>0</v>
          </cell>
          <cell r="AY612">
            <v>99998.16</v>
          </cell>
        </row>
        <row r="613">
          <cell r="A613">
            <v>2</v>
          </cell>
          <cell r="B613" t="str">
            <v>12</v>
          </cell>
          <cell r="C613" t="str">
            <v>000</v>
          </cell>
          <cell r="D613" t="str">
            <v>1</v>
          </cell>
          <cell r="E613" t="str">
            <v>201</v>
          </cell>
          <cell r="F613" t="str">
            <v>N000</v>
          </cell>
          <cell r="G613" t="str">
            <v>311</v>
          </cell>
          <cell r="H613" t="str">
            <v>1103</v>
          </cell>
          <cell r="I613" t="str">
            <v>CF21866</v>
          </cell>
          <cell r="J613" t="str">
            <v>27A</v>
          </cell>
          <cell r="K613" t="str">
            <v>1</v>
          </cell>
          <cell r="L613">
            <v>6</v>
          </cell>
          <cell r="M613">
            <v>0</v>
          </cell>
          <cell r="N613">
            <v>3185.4</v>
          </cell>
          <cell r="O613" t="str">
            <v>M</v>
          </cell>
          <cell r="P613" t="str">
            <v>00000000</v>
          </cell>
          <cell r="Q613">
            <v>2791.7</v>
          </cell>
          <cell r="R613">
            <v>460.11</v>
          </cell>
          <cell r="S613">
            <v>88.48</v>
          </cell>
          <cell r="T613">
            <v>406.14</v>
          </cell>
          <cell r="U613">
            <v>159.27000000000001</v>
          </cell>
          <cell r="V613">
            <v>107.59</v>
          </cell>
          <cell r="W613">
            <v>63.71</v>
          </cell>
          <cell r="X613">
            <v>26</v>
          </cell>
          <cell r="Y613">
            <v>0</v>
          </cell>
          <cell r="Z613">
            <v>132.57</v>
          </cell>
          <cell r="AA613">
            <v>77</v>
          </cell>
          <cell r="AB613">
            <v>0</v>
          </cell>
          <cell r="AC613">
            <v>0</v>
          </cell>
          <cell r="AD613">
            <v>13.49</v>
          </cell>
          <cell r="AE613">
            <v>0</v>
          </cell>
          <cell r="AF613">
            <v>0</v>
          </cell>
          <cell r="AG613">
            <v>0</v>
          </cell>
          <cell r="AH613">
            <v>0</v>
          </cell>
          <cell r="AI613">
            <v>0</v>
          </cell>
          <cell r="AJ613">
            <v>0</v>
          </cell>
          <cell r="AK613">
            <v>0</v>
          </cell>
          <cell r="AL613">
            <v>0</v>
          </cell>
          <cell r="AM613">
            <v>0</v>
          </cell>
          <cell r="AN613">
            <v>0</v>
          </cell>
          <cell r="AY613">
            <v>540825.12</v>
          </cell>
        </row>
        <row r="614">
          <cell r="A614">
            <v>2</v>
          </cell>
          <cell r="B614" t="str">
            <v>12</v>
          </cell>
          <cell r="C614" t="str">
            <v>000</v>
          </cell>
          <cell r="D614" t="str">
            <v>1</v>
          </cell>
          <cell r="E614" t="str">
            <v>201</v>
          </cell>
          <cell r="F614" t="str">
            <v>N000</v>
          </cell>
          <cell r="G614" t="str">
            <v>311</v>
          </cell>
          <cell r="H614" t="str">
            <v>1103</v>
          </cell>
          <cell r="I614" t="str">
            <v>CF33834</v>
          </cell>
          <cell r="J614" t="str">
            <v>27</v>
          </cell>
          <cell r="K614" t="str">
            <v>2</v>
          </cell>
          <cell r="L614">
            <v>4</v>
          </cell>
          <cell r="M614">
            <v>0</v>
          </cell>
          <cell r="N614">
            <v>2817.8</v>
          </cell>
          <cell r="O614" t="str">
            <v>M</v>
          </cell>
          <cell r="P614" t="str">
            <v>00000000</v>
          </cell>
          <cell r="Q614">
            <v>0</v>
          </cell>
          <cell r="R614">
            <v>407.02</v>
          </cell>
          <cell r="S614">
            <v>78.27</v>
          </cell>
          <cell r="T614">
            <v>359.27</v>
          </cell>
          <cell r="U614">
            <v>140.88999999999999</v>
          </cell>
          <cell r="V614">
            <v>50.72</v>
          </cell>
          <cell r="W614">
            <v>56.36</v>
          </cell>
          <cell r="X614">
            <v>64</v>
          </cell>
          <cell r="Y614">
            <v>0</v>
          </cell>
          <cell r="Z614">
            <v>72.400000000000006</v>
          </cell>
          <cell r="AA614">
            <v>77</v>
          </cell>
          <cell r="AB614">
            <v>96</v>
          </cell>
          <cell r="AC614">
            <v>80</v>
          </cell>
          <cell r="AD614">
            <v>13.49</v>
          </cell>
          <cell r="AE614">
            <v>0</v>
          </cell>
          <cell r="AF614">
            <v>0</v>
          </cell>
          <cell r="AG614">
            <v>0</v>
          </cell>
          <cell r="AH614">
            <v>0</v>
          </cell>
          <cell r="AI614">
            <v>0</v>
          </cell>
          <cell r="AJ614">
            <v>0</v>
          </cell>
          <cell r="AK614">
            <v>0</v>
          </cell>
          <cell r="AL614">
            <v>0</v>
          </cell>
          <cell r="AM614">
            <v>0</v>
          </cell>
          <cell r="AN614">
            <v>0</v>
          </cell>
          <cell r="AY614">
            <v>207034.56</v>
          </cell>
        </row>
        <row r="615">
          <cell r="A615">
            <v>2</v>
          </cell>
          <cell r="B615" t="str">
            <v>12</v>
          </cell>
          <cell r="C615" t="str">
            <v>000</v>
          </cell>
          <cell r="D615" t="str">
            <v>1</v>
          </cell>
          <cell r="E615" t="str">
            <v>201</v>
          </cell>
          <cell r="F615" t="str">
            <v>N000</v>
          </cell>
          <cell r="G615" t="str">
            <v>311</v>
          </cell>
          <cell r="H615" t="str">
            <v>1103</v>
          </cell>
          <cell r="I615" t="str">
            <v>CF33892</v>
          </cell>
          <cell r="J615" t="str">
            <v>27ZA</v>
          </cell>
          <cell r="K615" t="str">
            <v>2</v>
          </cell>
          <cell r="L615">
            <v>49</v>
          </cell>
          <cell r="M615">
            <v>0</v>
          </cell>
          <cell r="N615">
            <v>2982.9</v>
          </cell>
          <cell r="O615" t="str">
            <v>M</v>
          </cell>
          <cell r="P615" t="str">
            <v>00000000</v>
          </cell>
          <cell r="Q615">
            <v>579.4</v>
          </cell>
          <cell r="R615">
            <v>430.86</v>
          </cell>
          <cell r="S615">
            <v>82.86</v>
          </cell>
          <cell r="T615">
            <v>380.32</v>
          </cell>
          <cell r="U615">
            <v>149.15</v>
          </cell>
          <cell r="V615">
            <v>64.12</v>
          </cell>
          <cell r="W615">
            <v>59.66</v>
          </cell>
          <cell r="X615">
            <v>66.92</v>
          </cell>
          <cell r="Y615">
            <v>0</v>
          </cell>
          <cell r="Z615">
            <v>87.92</v>
          </cell>
          <cell r="AA615">
            <v>77</v>
          </cell>
          <cell r="AB615">
            <v>96</v>
          </cell>
          <cell r="AC615">
            <v>80</v>
          </cell>
          <cell r="AD615">
            <v>13.49</v>
          </cell>
          <cell r="AE615">
            <v>0</v>
          </cell>
          <cell r="AF615">
            <v>0</v>
          </cell>
          <cell r="AG615">
            <v>0</v>
          </cell>
          <cell r="AH615">
            <v>0</v>
          </cell>
          <cell r="AI615">
            <v>0</v>
          </cell>
          <cell r="AJ615">
            <v>0</v>
          </cell>
          <cell r="AK615">
            <v>0</v>
          </cell>
          <cell r="AL615">
            <v>0</v>
          </cell>
          <cell r="AM615">
            <v>0</v>
          </cell>
          <cell r="AN615">
            <v>0</v>
          </cell>
          <cell r="AY615">
            <v>3028552.8</v>
          </cell>
        </row>
        <row r="616">
          <cell r="A616">
            <v>2</v>
          </cell>
          <cell r="B616" t="str">
            <v>12</v>
          </cell>
          <cell r="C616" t="str">
            <v>000</v>
          </cell>
          <cell r="D616" t="str">
            <v>1</v>
          </cell>
          <cell r="E616" t="str">
            <v>201</v>
          </cell>
          <cell r="F616" t="str">
            <v>N000</v>
          </cell>
          <cell r="G616" t="str">
            <v>311</v>
          </cell>
          <cell r="H616" t="str">
            <v>1103</v>
          </cell>
          <cell r="I616" t="str">
            <v>CF41040</v>
          </cell>
          <cell r="K616" t="str">
            <v>2</v>
          </cell>
          <cell r="L616">
            <v>1</v>
          </cell>
          <cell r="M616">
            <v>0</v>
          </cell>
          <cell r="N616">
            <v>7482</v>
          </cell>
          <cell r="O616" t="str">
            <v>M</v>
          </cell>
          <cell r="P616" t="str">
            <v>00000000</v>
          </cell>
          <cell r="Q616">
            <v>0</v>
          </cell>
          <cell r="R616">
            <v>1080.73</v>
          </cell>
          <cell r="S616">
            <v>207.83</v>
          </cell>
          <cell r="T616">
            <v>953.96</v>
          </cell>
          <cell r="U616">
            <v>374.1</v>
          </cell>
          <cell r="V616">
            <v>134.68</v>
          </cell>
          <cell r="W616">
            <v>149.63999999999999</v>
          </cell>
          <cell r="X616">
            <v>82</v>
          </cell>
          <cell r="Y616">
            <v>0</v>
          </cell>
          <cell r="Z616">
            <v>290.86</v>
          </cell>
          <cell r="AA616">
            <v>77</v>
          </cell>
          <cell r="AB616">
            <v>96</v>
          </cell>
          <cell r="AC616">
            <v>80</v>
          </cell>
          <cell r="AD616">
            <v>13.49</v>
          </cell>
          <cell r="AE616">
            <v>6.24</v>
          </cell>
          <cell r="AF616">
            <v>0</v>
          </cell>
          <cell r="AG616">
            <v>0</v>
          </cell>
          <cell r="AH616">
            <v>0</v>
          </cell>
          <cell r="AI616">
            <v>0</v>
          </cell>
          <cell r="AJ616">
            <v>5431</v>
          </cell>
          <cell r="AK616">
            <v>0</v>
          </cell>
          <cell r="AL616">
            <v>0</v>
          </cell>
          <cell r="AM616">
            <v>0</v>
          </cell>
          <cell r="AN616">
            <v>0</v>
          </cell>
          <cell r="AY616">
            <v>197514.36</v>
          </cell>
        </row>
        <row r="617">
          <cell r="A617">
            <v>2</v>
          </cell>
          <cell r="B617" t="str">
            <v>12</v>
          </cell>
          <cell r="C617" t="str">
            <v>000</v>
          </cell>
          <cell r="D617" t="str">
            <v>1</v>
          </cell>
          <cell r="E617" t="str">
            <v>702</v>
          </cell>
          <cell r="F617" t="str">
            <v>N000</v>
          </cell>
          <cell r="G617" t="str">
            <v>312</v>
          </cell>
          <cell r="H617" t="str">
            <v>1103</v>
          </cell>
          <cell r="I617" t="str">
            <v>A01803</v>
          </cell>
          <cell r="J617" t="str">
            <v>19</v>
          </cell>
          <cell r="K617" t="str">
            <v>2</v>
          </cell>
          <cell r="L617">
            <v>7</v>
          </cell>
          <cell r="M617">
            <v>0</v>
          </cell>
          <cell r="N617">
            <v>2120.3000000000002</v>
          </cell>
          <cell r="O617" t="str">
            <v>M</v>
          </cell>
          <cell r="P617" t="str">
            <v>00000000</v>
          </cell>
          <cell r="Q617">
            <v>0</v>
          </cell>
          <cell r="R617">
            <v>306.27</v>
          </cell>
          <cell r="S617">
            <v>58.9</v>
          </cell>
          <cell r="T617">
            <v>270.33999999999997</v>
          </cell>
          <cell r="U617">
            <v>106.02</v>
          </cell>
          <cell r="V617">
            <v>38.17</v>
          </cell>
          <cell r="W617">
            <v>42.41</v>
          </cell>
          <cell r="X617">
            <v>55</v>
          </cell>
          <cell r="Y617">
            <v>0</v>
          </cell>
          <cell r="Z617">
            <v>55.87</v>
          </cell>
          <cell r="AA617">
            <v>77</v>
          </cell>
          <cell r="AB617">
            <v>96</v>
          </cell>
          <cell r="AC617">
            <v>80</v>
          </cell>
          <cell r="AD617">
            <v>13.49</v>
          </cell>
          <cell r="AE617">
            <v>0</v>
          </cell>
          <cell r="AF617">
            <v>0</v>
          </cell>
          <cell r="AG617">
            <v>0</v>
          </cell>
          <cell r="AH617">
            <v>0</v>
          </cell>
          <cell r="AI617">
            <v>0</v>
          </cell>
          <cell r="AJ617">
            <v>0</v>
          </cell>
          <cell r="AK617">
            <v>0</v>
          </cell>
          <cell r="AL617">
            <v>0</v>
          </cell>
          <cell r="AM617">
            <v>0</v>
          </cell>
          <cell r="AN617">
            <v>0</v>
          </cell>
          <cell r="AY617">
            <v>278860.68</v>
          </cell>
        </row>
        <row r="618">
          <cell r="A618">
            <v>2</v>
          </cell>
          <cell r="B618" t="str">
            <v>12</v>
          </cell>
          <cell r="C618" t="str">
            <v>000</v>
          </cell>
          <cell r="D618" t="str">
            <v>1</v>
          </cell>
          <cell r="E618" t="str">
            <v>702</v>
          </cell>
          <cell r="F618" t="str">
            <v>N000</v>
          </cell>
          <cell r="G618" t="str">
            <v>312</v>
          </cell>
          <cell r="H618" t="str">
            <v>1103</v>
          </cell>
          <cell r="I618" t="str">
            <v>A01805</v>
          </cell>
          <cell r="J618" t="str">
            <v>21</v>
          </cell>
          <cell r="K618" t="str">
            <v>2</v>
          </cell>
          <cell r="L618">
            <v>9</v>
          </cell>
          <cell r="M618">
            <v>0</v>
          </cell>
          <cell r="N618">
            <v>2238.1999999999998</v>
          </cell>
          <cell r="O618" t="str">
            <v>M</v>
          </cell>
          <cell r="P618" t="str">
            <v>00000000</v>
          </cell>
          <cell r="Q618">
            <v>0</v>
          </cell>
          <cell r="R618">
            <v>323.3</v>
          </cell>
          <cell r="S618">
            <v>62.17</v>
          </cell>
          <cell r="T618">
            <v>285.37</v>
          </cell>
          <cell r="U618">
            <v>111.91</v>
          </cell>
          <cell r="V618">
            <v>40.29</v>
          </cell>
          <cell r="W618">
            <v>44.76</v>
          </cell>
          <cell r="X618">
            <v>30.56</v>
          </cell>
          <cell r="Y618">
            <v>0</v>
          </cell>
          <cell r="Z618">
            <v>58.14</v>
          </cell>
          <cell r="AA618">
            <v>77</v>
          </cell>
          <cell r="AB618">
            <v>96</v>
          </cell>
          <cell r="AC618">
            <v>80</v>
          </cell>
          <cell r="AD618">
            <v>13.49</v>
          </cell>
          <cell r="AE618">
            <v>0</v>
          </cell>
          <cell r="AF618">
            <v>0</v>
          </cell>
          <cell r="AG618">
            <v>0</v>
          </cell>
          <cell r="AH618">
            <v>0</v>
          </cell>
          <cell r="AI618">
            <v>0</v>
          </cell>
          <cell r="AJ618">
            <v>0</v>
          </cell>
          <cell r="AK618">
            <v>0</v>
          </cell>
          <cell r="AL618">
            <v>0</v>
          </cell>
          <cell r="AM618">
            <v>0</v>
          </cell>
          <cell r="AN618">
            <v>0</v>
          </cell>
          <cell r="AY618">
            <v>373808.52</v>
          </cell>
        </row>
        <row r="619">
          <cell r="A619">
            <v>2</v>
          </cell>
          <cell r="B619" t="str">
            <v>12</v>
          </cell>
          <cell r="C619" t="str">
            <v>000</v>
          </cell>
          <cell r="D619" t="str">
            <v>1</v>
          </cell>
          <cell r="E619" t="str">
            <v>702</v>
          </cell>
          <cell r="F619" t="str">
            <v>N000</v>
          </cell>
          <cell r="G619" t="str">
            <v>312</v>
          </cell>
          <cell r="H619" t="str">
            <v>1103</v>
          </cell>
          <cell r="I619" t="str">
            <v>A01806</v>
          </cell>
          <cell r="J619" t="str">
            <v>25</v>
          </cell>
          <cell r="K619" t="str">
            <v>2</v>
          </cell>
          <cell r="L619">
            <v>4</v>
          </cell>
          <cell r="M619">
            <v>0</v>
          </cell>
          <cell r="N619">
            <v>2572.4</v>
          </cell>
          <cell r="O619" t="str">
            <v>M</v>
          </cell>
          <cell r="P619" t="str">
            <v>00000000</v>
          </cell>
          <cell r="Q619">
            <v>0</v>
          </cell>
          <cell r="R619">
            <v>371.57</v>
          </cell>
          <cell r="S619">
            <v>71.459999999999994</v>
          </cell>
          <cell r="T619">
            <v>327.98</v>
          </cell>
          <cell r="U619">
            <v>128.62</v>
          </cell>
          <cell r="V619">
            <v>46.3</v>
          </cell>
          <cell r="W619">
            <v>51.45</v>
          </cell>
          <cell r="X619">
            <v>68.5</v>
          </cell>
          <cell r="Y619">
            <v>0</v>
          </cell>
          <cell r="Z619">
            <v>66.739999999999995</v>
          </cell>
          <cell r="AA619">
            <v>77</v>
          </cell>
          <cell r="AB619">
            <v>96</v>
          </cell>
          <cell r="AC619">
            <v>80</v>
          </cell>
          <cell r="AD619">
            <v>13.49</v>
          </cell>
          <cell r="AE619">
            <v>0</v>
          </cell>
          <cell r="AF619">
            <v>0</v>
          </cell>
          <cell r="AG619">
            <v>0</v>
          </cell>
          <cell r="AH619">
            <v>0</v>
          </cell>
          <cell r="AI619">
            <v>0</v>
          </cell>
          <cell r="AJ619">
            <v>0</v>
          </cell>
          <cell r="AK619">
            <v>0</v>
          </cell>
          <cell r="AL619">
            <v>0</v>
          </cell>
          <cell r="AM619">
            <v>0</v>
          </cell>
          <cell r="AN619">
            <v>0</v>
          </cell>
          <cell r="AY619">
            <v>190632.48</v>
          </cell>
        </row>
        <row r="620">
          <cell r="A620">
            <v>2</v>
          </cell>
          <cell r="B620" t="str">
            <v>12</v>
          </cell>
          <cell r="C620" t="str">
            <v>000</v>
          </cell>
          <cell r="D620" t="str">
            <v>1</v>
          </cell>
          <cell r="E620" t="str">
            <v>702</v>
          </cell>
          <cell r="F620" t="str">
            <v>N000</v>
          </cell>
          <cell r="G620" t="str">
            <v>312</v>
          </cell>
          <cell r="H620" t="str">
            <v>1103</v>
          </cell>
          <cell r="I620" t="str">
            <v>A01807</v>
          </cell>
          <cell r="J620" t="str">
            <v>27</v>
          </cell>
          <cell r="K620" t="str">
            <v>2</v>
          </cell>
          <cell r="L620">
            <v>9</v>
          </cell>
          <cell r="M620">
            <v>0</v>
          </cell>
          <cell r="N620">
            <v>2817.8</v>
          </cell>
          <cell r="O620" t="str">
            <v>M</v>
          </cell>
          <cell r="P620" t="str">
            <v>00000000</v>
          </cell>
          <cell r="Q620">
            <v>0</v>
          </cell>
          <cell r="R620">
            <v>407.02</v>
          </cell>
          <cell r="S620">
            <v>78.27</v>
          </cell>
          <cell r="T620">
            <v>359.27</v>
          </cell>
          <cell r="U620">
            <v>140.88999999999999</v>
          </cell>
          <cell r="V620">
            <v>50.72</v>
          </cell>
          <cell r="W620">
            <v>56.36</v>
          </cell>
          <cell r="X620">
            <v>66.89</v>
          </cell>
          <cell r="Y620">
            <v>0</v>
          </cell>
          <cell r="Z620">
            <v>72.459999999999994</v>
          </cell>
          <cell r="AA620">
            <v>77</v>
          </cell>
          <cell r="AB620">
            <v>96</v>
          </cell>
          <cell r="AC620">
            <v>80</v>
          </cell>
          <cell r="AD620">
            <v>13.49</v>
          </cell>
          <cell r="AE620">
            <v>0</v>
          </cell>
          <cell r="AF620">
            <v>0</v>
          </cell>
          <cell r="AG620">
            <v>0</v>
          </cell>
          <cell r="AH620">
            <v>0</v>
          </cell>
          <cell r="AI620">
            <v>0</v>
          </cell>
          <cell r="AJ620">
            <v>0</v>
          </cell>
          <cell r="AK620">
            <v>0</v>
          </cell>
          <cell r="AL620">
            <v>0</v>
          </cell>
          <cell r="AM620">
            <v>0</v>
          </cell>
          <cell r="AN620">
            <v>0</v>
          </cell>
          <cell r="AY620">
            <v>466146.36</v>
          </cell>
        </row>
        <row r="621">
          <cell r="A621">
            <v>2</v>
          </cell>
          <cell r="B621" t="str">
            <v>12</v>
          </cell>
          <cell r="C621" t="str">
            <v>000</v>
          </cell>
          <cell r="D621" t="str">
            <v>1</v>
          </cell>
          <cell r="E621" t="str">
            <v>702</v>
          </cell>
          <cell r="F621" t="str">
            <v>N000</v>
          </cell>
          <cell r="G621" t="str">
            <v>312</v>
          </cell>
          <cell r="H621" t="str">
            <v>1103</v>
          </cell>
          <cell r="I621" t="str">
            <v>A03803</v>
          </cell>
          <cell r="J621" t="str">
            <v>20</v>
          </cell>
          <cell r="K621" t="str">
            <v>2</v>
          </cell>
          <cell r="L621">
            <v>1</v>
          </cell>
          <cell r="M621">
            <v>0</v>
          </cell>
          <cell r="N621">
            <v>2138.85</v>
          </cell>
          <cell r="O621" t="str">
            <v>M</v>
          </cell>
          <cell r="P621" t="str">
            <v>00000000</v>
          </cell>
          <cell r="Q621">
            <v>0</v>
          </cell>
          <cell r="R621">
            <v>308.94</v>
          </cell>
          <cell r="S621">
            <v>59.41</v>
          </cell>
          <cell r="T621">
            <v>272.7</v>
          </cell>
          <cell r="U621">
            <v>106.94</v>
          </cell>
          <cell r="V621">
            <v>38.5</v>
          </cell>
          <cell r="W621">
            <v>42.78</v>
          </cell>
          <cell r="X621">
            <v>0</v>
          </cell>
          <cell r="Y621">
            <v>0</v>
          </cell>
          <cell r="Z621">
            <v>55.2</v>
          </cell>
          <cell r="AA621">
            <v>77</v>
          </cell>
          <cell r="AB621">
            <v>96</v>
          </cell>
          <cell r="AC621">
            <v>80</v>
          </cell>
          <cell r="AD621">
            <v>13.49</v>
          </cell>
          <cell r="AE621">
            <v>0</v>
          </cell>
          <cell r="AF621">
            <v>0</v>
          </cell>
          <cell r="AG621">
            <v>0</v>
          </cell>
          <cell r="AH621">
            <v>0</v>
          </cell>
          <cell r="AI621">
            <v>0</v>
          </cell>
          <cell r="AJ621">
            <v>0</v>
          </cell>
          <cell r="AK621">
            <v>0</v>
          </cell>
          <cell r="AL621">
            <v>0</v>
          </cell>
          <cell r="AM621">
            <v>0</v>
          </cell>
          <cell r="AN621">
            <v>0</v>
          </cell>
          <cell r="AY621">
            <v>39477.72</v>
          </cell>
        </row>
        <row r="622">
          <cell r="A622">
            <v>2</v>
          </cell>
          <cell r="B622" t="str">
            <v>12</v>
          </cell>
          <cell r="C622" t="str">
            <v>000</v>
          </cell>
          <cell r="D622" t="str">
            <v>1</v>
          </cell>
          <cell r="E622" t="str">
            <v>702</v>
          </cell>
          <cell r="F622" t="str">
            <v>N000</v>
          </cell>
          <cell r="G622" t="str">
            <v>312</v>
          </cell>
          <cell r="H622" t="str">
            <v>1103</v>
          </cell>
          <cell r="I622" t="str">
            <v>A03804</v>
          </cell>
          <cell r="J622" t="str">
            <v>23</v>
          </cell>
          <cell r="K622" t="str">
            <v>2</v>
          </cell>
          <cell r="L622">
            <v>3</v>
          </cell>
          <cell r="M622">
            <v>0</v>
          </cell>
          <cell r="N622">
            <v>2451.25</v>
          </cell>
          <cell r="O622" t="str">
            <v>M</v>
          </cell>
          <cell r="P622" t="str">
            <v>00000000</v>
          </cell>
          <cell r="Q622">
            <v>0</v>
          </cell>
          <cell r="R622">
            <v>354.07</v>
          </cell>
          <cell r="S622">
            <v>68.09</v>
          </cell>
          <cell r="T622">
            <v>312.52999999999997</v>
          </cell>
          <cell r="U622">
            <v>122.56</v>
          </cell>
          <cell r="V622">
            <v>44.12</v>
          </cell>
          <cell r="W622">
            <v>49.02</v>
          </cell>
          <cell r="X622">
            <v>52</v>
          </cell>
          <cell r="Y622">
            <v>0</v>
          </cell>
          <cell r="Z622">
            <v>63.57</v>
          </cell>
          <cell r="AA622">
            <v>77</v>
          </cell>
          <cell r="AB622">
            <v>96</v>
          </cell>
          <cell r="AC622">
            <v>80</v>
          </cell>
          <cell r="AD622">
            <v>13.49</v>
          </cell>
          <cell r="AE622">
            <v>0</v>
          </cell>
          <cell r="AF622">
            <v>0</v>
          </cell>
          <cell r="AG622">
            <v>0</v>
          </cell>
          <cell r="AH622">
            <v>0</v>
          </cell>
          <cell r="AI622">
            <v>0</v>
          </cell>
          <cell r="AJ622">
            <v>0</v>
          </cell>
          <cell r="AK622">
            <v>0</v>
          </cell>
          <cell r="AL622">
            <v>0</v>
          </cell>
          <cell r="AM622">
            <v>0</v>
          </cell>
          <cell r="AN622">
            <v>0</v>
          </cell>
          <cell r="AY622">
            <v>136213.20000000001</v>
          </cell>
        </row>
        <row r="623">
          <cell r="A623">
            <v>2</v>
          </cell>
          <cell r="B623" t="str">
            <v>12</v>
          </cell>
          <cell r="C623" t="str">
            <v>000</v>
          </cell>
          <cell r="D623" t="str">
            <v>1</v>
          </cell>
          <cell r="E623" t="str">
            <v>702</v>
          </cell>
          <cell r="F623" t="str">
            <v>N000</v>
          </cell>
          <cell r="G623" t="str">
            <v>312</v>
          </cell>
          <cell r="H623" t="str">
            <v>1103</v>
          </cell>
          <cell r="I623" t="str">
            <v>CFMC03</v>
          </cell>
          <cell r="J623" t="str">
            <v>MC03</v>
          </cell>
          <cell r="K623" t="str">
            <v>1</v>
          </cell>
          <cell r="L623">
            <v>7</v>
          </cell>
          <cell r="M623">
            <v>0</v>
          </cell>
          <cell r="N623">
            <v>4311.3999999999996</v>
          </cell>
          <cell r="O623" t="str">
            <v>M</v>
          </cell>
          <cell r="P623" t="str">
            <v>00000000</v>
          </cell>
          <cell r="Q623">
            <v>11306.9</v>
          </cell>
          <cell r="R623">
            <v>622.76</v>
          </cell>
          <cell r="S623">
            <v>119.76</v>
          </cell>
          <cell r="T623">
            <v>549.70000000000005</v>
          </cell>
          <cell r="U623">
            <v>215.57</v>
          </cell>
          <cell r="V623">
            <v>281.13</v>
          </cell>
          <cell r="W623">
            <v>86.23</v>
          </cell>
          <cell r="X623">
            <v>30</v>
          </cell>
          <cell r="Y623">
            <v>780.91</v>
          </cell>
          <cell r="Z623">
            <v>329.36</v>
          </cell>
          <cell r="AA623">
            <v>77</v>
          </cell>
          <cell r="AB623">
            <v>0</v>
          </cell>
          <cell r="AC623">
            <v>0</v>
          </cell>
          <cell r="AD623">
            <v>13.49</v>
          </cell>
          <cell r="AE623">
            <v>0</v>
          </cell>
          <cell r="AF623">
            <v>0</v>
          </cell>
          <cell r="AG623">
            <v>0</v>
          </cell>
          <cell r="AH623">
            <v>0</v>
          </cell>
          <cell r="AI623">
            <v>0</v>
          </cell>
          <cell r="AJ623">
            <v>0</v>
          </cell>
          <cell r="AK623">
            <v>0</v>
          </cell>
          <cell r="AL623">
            <v>0</v>
          </cell>
          <cell r="AM623">
            <v>0</v>
          </cell>
          <cell r="AN623">
            <v>0</v>
          </cell>
          <cell r="AY623">
            <v>1572833.64</v>
          </cell>
        </row>
        <row r="624">
          <cell r="A624">
            <v>2</v>
          </cell>
          <cell r="B624" t="str">
            <v>12</v>
          </cell>
          <cell r="C624" t="str">
            <v>000</v>
          </cell>
          <cell r="D624" t="str">
            <v>1</v>
          </cell>
          <cell r="E624" t="str">
            <v>702</v>
          </cell>
          <cell r="F624" t="str">
            <v>N000</v>
          </cell>
          <cell r="G624" t="str">
            <v>312</v>
          </cell>
          <cell r="H624" t="str">
            <v>1103</v>
          </cell>
          <cell r="I624" t="str">
            <v>CFMD09</v>
          </cell>
          <cell r="J624" t="str">
            <v>MD09</v>
          </cell>
          <cell r="K624" t="str">
            <v>1</v>
          </cell>
          <cell r="L624">
            <v>1</v>
          </cell>
          <cell r="M624">
            <v>0</v>
          </cell>
          <cell r="N624">
            <v>14852.65</v>
          </cell>
          <cell r="O624" t="str">
            <v>M</v>
          </cell>
          <cell r="P624" t="str">
            <v>00000000</v>
          </cell>
          <cell r="Q624">
            <v>100991.65</v>
          </cell>
          <cell r="R624">
            <v>2145.38</v>
          </cell>
          <cell r="S624">
            <v>412.57</v>
          </cell>
          <cell r="T624">
            <v>1893.71</v>
          </cell>
          <cell r="U624">
            <v>742.63</v>
          </cell>
          <cell r="V624">
            <v>2085.1999999999998</v>
          </cell>
          <cell r="W624">
            <v>297.05</v>
          </cell>
          <cell r="X624">
            <v>55</v>
          </cell>
          <cell r="Y624">
            <v>5792.22</v>
          </cell>
          <cell r="Z624">
            <v>2370.6799999999998</v>
          </cell>
          <cell r="AA624">
            <v>77</v>
          </cell>
          <cell r="AB624">
            <v>0</v>
          </cell>
          <cell r="AC624">
            <v>0</v>
          </cell>
          <cell r="AD624">
            <v>13.49</v>
          </cell>
          <cell r="AE624">
            <v>0</v>
          </cell>
          <cell r="AF624">
            <v>0</v>
          </cell>
          <cell r="AG624">
            <v>0</v>
          </cell>
          <cell r="AH624">
            <v>0</v>
          </cell>
          <cell r="AI624">
            <v>0</v>
          </cell>
          <cell r="AJ624">
            <v>0</v>
          </cell>
          <cell r="AK624">
            <v>0</v>
          </cell>
          <cell r="AL624">
            <v>0</v>
          </cell>
          <cell r="AM624">
            <v>0</v>
          </cell>
          <cell r="AN624">
            <v>0</v>
          </cell>
          <cell r="AY624">
            <v>1580750.76</v>
          </cell>
        </row>
        <row r="625">
          <cell r="A625">
            <v>2</v>
          </cell>
          <cell r="B625" t="str">
            <v>12</v>
          </cell>
          <cell r="C625" t="str">
            <v>000</v>
          </cell>
          <cell r="D625" t="str">
            <v>1</v>
          </cell>
          <cell r="E625" t="str">
            <v>702</v>
          </cell>
          <cell r="F625" t="str">
            <v>N000</v>
          </cell>
          <cell r="G625" t="str">
            <v>312</v>
          </cell>
          <cell r="H625" t="str">
            <v>1103</v>
          </cell>
          <cell r="I625" t="str">
            <v>CFMG06</v>
          </cell>
          <cell r="J625" t="str">
            <v>MG06</v>
          </cell>
          <cell r="K625" t="str">
            <v>1</v>
          </cell>
          <cell r="L625">
            <v>3</v>
          </cell>
          <cell r="M625">
            <v>0</v>
          </cell>
          <cell r="N625">
            <v>8232.25</v>
          </cell>
          <cell r="O625" t="str">
            <v>M</v>
          </cell>
          <cell r="P625" t="str">
            <v>00000000</v>
          </cell>
          <cell r="Q625">
            <v>38872.050000000003</v>
          </cell>
          <cell r="R625">
            <v>1189.0999999999999</v>
          </cell>
          <cell r="S625">
            <v>228.67</v>
          </cell>
          <cell r="T625">
            <v>1049.6099999999999</v>
          </cell>
          <cell r="U625">
            <v>411.61</v>
          </cell>
          <cell r="V625">
            <v>847.88</v>
          </cell>
          <cell r="W625">
            <v>164.65</v>
          </cell>
          <cell r="X625">
            <v>52</v>
          </cell>
          <cell r="Y625">
            <v>2355.2199999999998</v>
          </cell>
          <cell r="Z625">
            <v>973.02</v>
          </cell>
          <cell r="AA625">
            <v>77</v>
          </cell>
          <cell r="AB625">
            <v>0</v>
          </cell>
          <cell r="AC625">
            <v>0</v>
          </cell>
          <cell r="AD625">
            <v>13.49</v>
          </cell>
          <cell r="AE625">
            <v>0</v>
          </cell>
          <cell r="AF625">
            <v>0</v>
          </cell>
          <cell r="AG625">
            <v>0</v>
          </cell>
          <cell r="AH625">
            <v>0</v>
          </cell>
          <cell r="AI625">
            <v>0</v>
          </cell>
          <cell r="AJ625">
            <v>0</v>
          </cell>
          <cell r="AK625">
            <v>0</v>
          </cell>
          <cell r="AL625">
            <v>0</v>
          </cell>
          <cell r="AM625">
            <v>0</v>
          </cell>
          <cell r="AN625">
            <v>0</v>
          </cell>
          <cell r="AY625">
            <v>1960795.8</v>
          </cell>
        </row>
        <row r="626">
          <cell r="A626">
            <v>2</v>
          </cell>
          <cell r="B626" t="str">
            <v>12</v>
          </cell>
          <cell r="C626" t="str">
            <v>000</v>
          </cell>
          <cell r="D626" t="str">
            <v>1</v>
          </cell>
          <cell r="E626" t="str">
            <v>702</v>
          </cell>
          <cell r="F626" t="str">
            <v>N000</v>
          </cell>
          <cell r="G626" t="str">
            <v>312</v>
          </cell>
          <cell r="H626" t="str">
            <v>1103</v>
          </cell>
          <cell r="I626" t="str">
            <v>CFMS06</v>
          </cell>
          <cell r="J626" t="str">
            <v>MS06</v>
          </cell>
          <cell r="K626" t="str">
            <v>1</v>
          </cell>
          <cell r="L626">
            <v>1</v>
          </cell>
          <cell r="M626">
            <v>0</v>
          </cell>
          <cell r="N626">
            <v>4801.8999999999996</v>
          </cell>
          <cell r="O626" t="str">
            <v>M</v>
          </cell>
          <cell r="P626" t="str">
            <v>00000000</v>
          </cell>
          <cell r="Q626">
            <v>21723.85</v>
          </cell>
          <cell r="R626">
            <v>693.61</v>
          </cell>
          <cell r="S626">
            <v>133.38999999999999</v>
          </cell>
          <cell r="T626">
            <v>612.24</v>
          </cell>
          <cell r="U626">
            <v>240.09</v>
          </cell>
          <cell r="V626">
            <v>477.46</v>
          </cell>
          <cell r="W626">
            <v>96.04</v>
          </cell>
          <cell r="X626">
            <v>136</v>
          </cell>
          <cell r="Y626">
            <v>1326.29</v>
          </cell>
          <cell r="Z626">
            <v>551.32000000000005</v>
          </cell>
          <cell r="AA626">
            <v>77</v>
          </cell>
          <cell r="AB626">
            <v>0</v>
          </cell>
          <cell r="AC626">
            <v>0</v>
          </cell>
          <cell r="AD626">
            <v>13.49</v>
          </cell>
          <cell r="AE626">
            <v>0</v>
          </cell>
          <cell r="AF626">
            <v>0</v>
          </cell>
          <cell r="AG626">
            <v>0</v>
          </cell>
          <cell r="AH626">
            <v>0</v>
          </cell>
          <cell r="AI626">
            <v>0</v>
          </cell>
          <cell r="AJ626">
            <v>0</v>
          </cell>
          <cell r="AK626">
            <v>0</v>
          </cell>
          <cell r="AL626">
            <v>0</v>
          </cell>
          <cell r="AM626">
            <v>0</v>
          </cell>
          <cell r="AN626">
            <v>0</v>
          </cell>
          <cell r="AY626">
            <v>370592.16</v>
          </cell>
        </row>
        <row r="627">
          <cell r="A627">
            <v>2</v>
          </cell>
          <cell r="B627" t="str">
            <v>12</v>
          </cell>
          <cell r="C627" t="str">
            <v>000</v>
          </cell>
          <cell r="D627" t="str">
            <v>1</v>
          </cell>
          <cell r="E627" t="str">
            <v>702</v>
          </cell>
          <cell r="F627" t="str">
            <v>N000</v>
          </cell>
          <cell r="G627" t="str">
            <v>312</v>
          </cell>
          <cell r="H627" t="str">
            <v>1103</v>
          </cell>
          <cell r="I627" t="str">
            <v>CFMS08</v>
          </cell>
          <cell r="J627" t="str">
            <v>MS08</v>
          </cell>
          <cell r="K627" t="str">
            <v>1</v>
          </cell>
          <cell r="L627">
            <v>9</v>
          </cell>
          <cell r="M627">
            <v>0</v>
          </cell>
          <cell r="N627">
            <v>4801.8999999999996</v>
          </cell>
          <cell r="O627" t="str">
            <v>M</v>
          </cell>
          <cell r="P627" t="str">
            <v>00000000</v>
          </cell>
          <cell r="Q627">
            <v>18269.849999999999</v>
          </cell>
          <cell r="R627">
            <v>693.61</v>
          </cell>
          <cell r="S627">
            <v>133.38999999999999</v>
          </cell>
          <cell r="T627">
            <v>612.24</v>
          </cell>
          <cell r="U627">
            <v>240.09</v>
          </cell>
          <cell r="V627">
            <v>415.29</v>
          </cell>
          <cell r="W627">
            <v>96.04</v>
          </cell>
          <cell r="X627">
            <v>51.67</v>
          </cell>
          <cell r="Y627">
            <v>1153.5899999999999</v>
          </cell>
          <cell r="Z627">
            <v>480.55</v>
          </cell>
          <cell r="AA627">
            <v>77</v>
          </cell>
          <cell r="AB627">
            <v>0</v>
          </cell>
          <cell r="AC627">
            <v>0</v>
          </cell>
          <cell r="AD627">
            <v>13.49</v>
          </cell>
          <cell r="AE627">
            <v>0</v>
          </cell>
          <cell r="AF627">
            <v>0</v>
          </cell>
          <cell r="AG627">
            <v>0</v>
          </cell>
          <cell r="AH627">
            <v>0</v>
          </cell>
          <cell r="AI627">
            <v>0</v>
          </cell>
          <cell r="AJ627">
            <v>0</v>
          </cell>
          <cell r="AK627">
            <v>0</v>
          </cell>
          <cell r="AL627">
            <v>0</v>
          </cell>
          <cell r="AM627">
            <v>0</v>
          </cell>
          <cell r="AN627">
            <v>0</v>
          </cell>
          <cell r="AY627">
            <v>2920180.68</v>
          </cell>
        </row>
        <row r="628">
          <cell r="A628">
            <v>2</v>
          </cell>
          <cell r="B628" t="str">
            <v>12</v>
          </cell>
          <cell r="C628" t="str">
            <v>000</v>
          </cell>
          <cell r="D628" t="str">
            <v>1</v>
          </cell>
          <cell r="E628" t="str">
            <v>702</v>
          </cell>
          <cell r="F628" t="str">
            <v>N000</v>
          </cell>
          <cell r="G628" t="str">
            <v>312</v>
          </cell>
          <cell r="H628" t="str">
            <v>1103</v>
          </cell>
          <cell r="I628" t="str">
            <v>M01006</v>
          </cell>
          <cell r="K628" t="str">
            <v>2</v>
          </cell>
          <cell r="L628">
            <v>1</v>
          </cell>
          <cell r="M628">
            <v>0</v>
          </cell>
          <cell r="N628">
            <v>5300</v>
          </cell>
          <cell r="O628" t="str">
            <v>M</v>
          </cell>
          <cell r="P628" t="str">
            <v>00000000</v>
          </cell>
          <cell r="Q628">
            <v>0</v>
          </cell>
          <cell r="R628">
            <v>765.56</v>
          </cell>
          <cell r="S628">
            <v>147.22</v>
          </cell>
          <cell r="T628">
            <v>675.75</v>
          </cell>
          <cell r="U628">
            <v>265</v>
          </cell>
          <cell r="V628">
            <v>95.4</v>
          </cell>
          <cell r="W628">
            <v>106</v>
          </cell>
          <cell r="X628">
            <v>55</v>
          </cell>
          <cell r="Y628">
            <v>0</v>
          </cell>
          <cell r="Z628">
            <v>239.02</v>
          </cell>
          <cell r="AA628">
            <v>77</v>
          </cell>
          <cell r="AB628">
            <v>96</v>
          </cell>
          <cell r="AC628">
            <v>80</v>
          </cell>
          <cell r="AD628">
            <v>13.49</v>
          </cell>
          <cell r="AE628">
            <v>4.42</v>
          </cell>
          <cell r="AF628">
            <v>0</v>
          </cell>
          <cell r="AG628">
            <v>0</v>
          </cell>
          <cell r="AH628">
            <v>2426</v>
          </cell>
          <cell r="AI628">
            <v>0</v>
          </cell>
          <cell r="AJ628">
            <v>3000</v>
          </cell>
          <cell r="AK628">
            <v>0</v>
          </cell>
          <cell r="AL628">
            <v>0</v>
          </cell>
          <cell r="AM628">
            <v>0</v>
          </cell>
          <cell r="AN628">
            <v>0</v>
          </cell>
          <cell r="AY628">
            <v>160150.32</v>
          </cell>
        </row>
        <row r="629">
          <cell r="A629">
            <v>2</v>
          </cell>
          <cell r="B629" t="str">
            <v>12</v>
          </cell>
          <cell r="C629" t="str">
            <v>000</v>
          </cell>
          <cell r="D629" t="str">
            <v>1</v>
          </cell>
          <cell r="E629" t="str">
            <v>702</v>
          </cell>
          <cell r="F629" t="str">
            <v>N000</v>
          </cell>
          <cell r="G629" t="str">
            <v>312</v>
          </cell>
          <cell r="H629" t="str">
            <v>1103</v>
          </cell>
          <cell r="I629" t="str">
            <v>M01007</v>
          </cell>
          <cell r="K629" t="str">
            <v>2</v>
          </cell>
          <cell r="L629">
            <v>4</v>
          </cell>
          <cell r="M629">
            <v>0</v>
          </cell>
          <cell r="N629">
            <v>5074</v>
          </cell>
          <cell r="O629" t="str">
            <v>M</v>
          </cell>
          <cell r="P629" t="str">
            <v>00000000</v>
          </cell>
          <cell r="Q629">
            <v>0</v>
          </cell>
          <cell r="R629">
            <v>732.91</v>
          </cell>
          <cell r="S629">
            <v>140.94</v>
          </cell>
          <cell r="T629">
            <v>646.94000000000005</v>
          </cell>
          <cell r="U629">
            <v>253.7</v>
          </cell>
          <cell r="V629">
            <v>91.33</v>
          </cell>
          <cell r="W629">
            <v>101.48</v>
          </cell>
          <cell r="X629">
            <v>48.25</v>
          </cell>
          <cell r="Y629">
            <v>0</v>
          </cell>
          <cell r="Z629">
            <v>207.31</v>
          </cell>
          <cell r="AA629">
            <v>77</v>
          </cell>
          <cell r="AB629">
            <v>96</v>
          </cell>
          <cell r="AC629">
            <v>80</v>
          </cell>
          <cell r="AD629">
            <v>13.49</v>
          </cell>
          <cell r="AE629">
            <v>4.2300000000000004</v>
          </cell>
          <cell r="AF629">
            <v>0</v>
          </cell>
          <cell r="AG629">
            <v>0</v>
          </cell>
          <cell r="AH629">
            <v>2004</v>
          </cell>
          <cell r="AI629">
            <v>0</v>
          </cell>
          <cell r="AJ629">
            <v>2108</v>
          </cell>
          <cell r="AK629">
            <v>0</v>
          </cell>
          <cell r="AL629">
            <v>0</v>
          </cell>
          <cell r="AM629">
            <v>0</v>
          </cell>
          <cell r="AN629">
            <v>0</v>
          </cell>
          <cell r="AY629">
            <v>560619.84</v>
          </cell>
        </row>
        <row r="630">
          <cell r="A630">
            <v>2</v>
          </cell>
          <cell r="B630" t="str">
            <v>12</v>
          </cell>
          <cell r="C630" t="str">
            <v>000</v>
          </cell>
          <cell r="D630" t="str">
            <v>1</v>
          </cell>
          <cell r="E630" t="str">
            <v>702</v>
          </cell>
          <cell r="F630" t="str">
            <v>N000</v>
          </cell>
          <cell r="G630" t="str">
            <v>312</v>
          </cell>
          <cell r="H630" t="str">
            <v>1103</v>
          </cell>
          <cell r="I630" t="str">
            <v>M02027</v>
          </cell>
          <cell r="K630" t="str">
            <v>2</v>
          </cell>
          <cell r="L630">
            <v>2</v>
          </cell>
          <cell r="M630">
            <v>0</v>
          </cell>
          <cell r="N630">
            <v>4940</v>
          </cell>
          <cell r="O630" t="str">
            <v>M</v>
          </cell>
          <cell r="P630" t="str">
            <v>00000000</v>
          </cell>
          <cell r="Q630">
            <v>0</v>
          </cell>
          <cell r="R630">
            <v>713.56</v>
          </cell>
          <cell r="S630">
            <v>137.22</v>
          </cell>
          <cell r="T630">
            <v>629.85</v>
          </cell>
          <cell r="U630">
            <v>247</v>
          </cell>
          <cell r="V630">
            <v>88.92</v>
          </cell>
          <cell r="W630">
            <v>98.8</v>
          </cell>
          <cell r="X630">
            <v>68.5</v>
          </cell>
          <cell r="Y630">
            <v>0</v>
          </cell>
          <cell r="Z630">
            <v>168.43</v>
          </cell>
          <cell r="AA630">
            <v>77</v>
          </cell>
          <cell r="AB630">
            <v>96</v>
          </cell>
          <cell r="AC630">
            <v>80</v>
          </cell>
          <cell r="AD630">
            <v>13.49</v>
          </cell>
          <cell r="AE630">
            <v>4.12</v>
          </cell>
          <cell r="AF630">
            <v>0</v>
          </cell>
          <cell r="AG630">
            <v>0</v>
          </cell>
          <cell r="AH630">
            <v>0</v>
          </cell>
          <cell r="AI630">
            <v>0</v>
          </cell>
          <cell r="AJ630">
            <v>2305</v>
          </cell>
          <cell r="AK630">
            <v>0</v>
          </cell>
          <cell r="AL630">
            <v>0</v>
          </cell>
          <cell r="AM630">
            <v>0</v>
          </cell>
          <cell r="AN630">
            <v>0</v>
          </cell>
          <cell r="AY630">
            <v>232029.36</v>
          </cell>
        </row>
        <row r="631">
          <cell r="A631">
            <v>2</v>
          </cell>
          <cell r="B631" t="str">
            <v>12</v>
          </cell>
          <cell r="C631" t="str">
            <v>000</v>
          </cell>
          <cell r="D631" t="str">
            <v>1</v>
          </cell>
          <cell r="E631" t="str">
            <v>702</v>
          </cell>
          <cell r="F631" t="str">
            <v>N000</v>
          </cell>
          <cell r="G631" t="str">
            <v>312</v>
          </cell>
          <cell r="H631" t="str">
            <v>1103</v>
          </cell>
          <cell r="I631" t="str">
            <v>M02028</v>
          </cell>
          <cell r="K631" t="str">
            <v>2</v>
          </cell>
          <cell r="L631">
            <v>1</v>
          </cell>
          <cell r="M631">
            <v>0</v>
          </cell>
          <cell r="N631">
            <v>4811</v>
          </cell>
          <cell r="O631" t="str">
            <v>M</v>
          </cell>
          <cell r="P631" t="str">
            <v>00000000</v>
          </cell>
          <cell r="Q631">
            <v>0</v>
          </cell>
          <cell r="R631">
            <v>694.92</v>
          </cell>
          <cell r="S631">
            <v>133.63999999999999</v>
          </cell>
          <cell r="T631">
            <v>613.4</v>
          </cell>
          <cell r="U631">
            <v>240.55</v>
          </cell>
          <cell r="V631">
            <v>86.6</v>
          </cell>
          <cell r="W631">
            <v>96.22</v>
          </cell>
          <cell r="X631">
            <v>0</v>
          </cell>
          <cell r="Y631">
            <v>0</v>
          </cell>
          <cell r="Z631">
            <v>162.85</v>
          </cell>
          <cell r="AA631">
            <v>77</v>
          </cell>
          <cell r="AB631">
            <v>96</v>
          </cell>
          <cell r="AC631">
            <v>80</v>
          </cell>
          <cell r="AD631">
            <v>13.49</v>
          </cell>
          <cell r="AE631">
            <v>4.01</v>
          </cell>
          <cell r="AF631">
            <v>0</v>
          </cell>
          <cell r="AG631">
            <v>0</v>
          </cell>
          <cell r="AH631">
            <v>0</v>
          </cell>
          <cell r="AI631">
            <v>0</v>
          </cell>
          <cell r="AJ631">
            <v>2246</v>
          </cell>
          <cell r="AK631">
            <v>0</v>
          </cell>
          <cell r="AL631">
            <v>0</v>
          </cell>
          <cell r="AM631">
            <v>0</v>
          </cell>
          <cell r="AN631">
            <v>0</v>
          </cell>
          <cell r="AY631">
            <v>112268.16</v>
          </cell>
        </row>
        <row r="632">
          <cell r="A632">
            <v>2</v>
          </cell>
          <cell r="B632" t="str">
            <v>12</v>
          </cell>
          <cell r="C632" t="str">
            <v>000</v>
          </cell>
          <cell r="D632" t="str">
            <v>1</v>
          </cell>
          <cell r="E632" t="str">
            <v>702</v>
          </cell>
          <cell r="F632" t="str">
            <v>N000</v>
          </cell>
          <cell r="G632" t="str">
            <v>312</v>
          </cell>
          <cell r="H632" t="str">
            <v>1103</v>
          </cell>
          <cell r="I632" t="str">
            <v>M02034</v>
          </cell>
          <cell r="K632" t="str">
            <v>2</v>
          </cell>
          <cell r="L632">
            <v>1</v>
          </cell>
          <cell r="M632">
            <v>0</v>
          </cell>
          <cell r="N632">
            <v>3826</v>
          </cell>
          <cell r="O632" t="str">
            <v>M</v>
          </cell>
          <cell r="P632" t="str">
            <v>00000000</v>
          </cell>
          <cell r="Q632">
            <v>0</v>
          </cell>
          <cell r="R632">
            <v>552.64</v>
          </cell>
          <cell r="S632">
            <v>106.28</v>
          </cell>
          <cell r="T632">
            <v>487.81</v>
          </cell>
          <cell r="U632">
            <v>191.3</v>
          </cell>
          <cell r="V632">
            <v>68.87</v>
          </cell>
          <cell r="W632">
            <v>76.52</v>
          </cell>
          <cell r="X632">
            <v>0</v>
          </cell>
          <cell r="Y632">
            <v>0</v>
          </cell>
          <cell r="Z632">
            <v>151.5</v>
          </cell>
          <cell r="AA632">
            <v>77</v>
          </cell>
          <cell r="AB632">
            <v>96</v>
          </cell>
          <cell r="AC632">
            <v>80</v>
          </cell>
          <cell r="AD632">
            <v>13.49</v>
          </cell>
          <cell r="AE632">
            <v>3.19</v>
          </cell>
          <cell r="AF632">
            <v>0</v>
          </cell>
          <cell r="AG632">
            <v>0</v>
          </cell>
          <cell r="AH632">
            <v>788</v>
          </cell>
          <cell r="AI632">
            <v>0</v>
          </cell>
          <cell r="AJ632">
            <v>2046</v>
          </cell>
          <cell r="AK632">
            <v>0</v>
          </cell>
          <cell r="AL632">
            <v>0</v>
          </cell>
          <cell r="AM632">
            <v>0</v>
          </cell>
          <cell r="AN632">
            <v>0</v>
          </cell>
          <cell r="AY632">
            <v>102775.2</v>
          </cell>
        </row>
        <row r="633">
          <cell r="A633">
            <v>2</v>
          </cell>
          <cell r="B633" t="str">
            <v>12</v>
          </cell>
          <cell r="C633" t="str">
            <v>000</v>
          </cell>
          <cell r="D633" t="str">
            <v>1</v>
          </cell>
          <cell r="E633" t="str">
            <v>702</v>
          </cell>
          <cell r="F633" t="str">
            <v>N000</v>
          </cell>
          <cell r="G633" t="str">
            <v>312</v>
          </cell>
          <cell r="H633" t="str">
            <v>1103</v>
          </cell>
          <cell r="I633" t="str">
            <v>M02059</v>
          </cell>
          <cell r="K633" t="str">
            <v>2</v>
          </cell>
          <cell r="L633">
            <v>1</v>
          </cell>
          <cell r="M633">
            <v>0</v>
          </cell>
          <cell r="N633">
            <v>2600</v>
          </cell>
          <cell r="O633" t="str">
            <v>M</v>
          </cell>
          <cell r="P633" t="str">
            <v>00000000</v>
          </cell>
          <cell r="Q633">
            <v>0</v>
          </cell>
          <cell r="R633">
            <v>375.56</v>
          </cell>
          <cell r="S633">
            <v>72.22</v>
          </cell>
          <cell r="T633">
            <v>331.5</v>
          </cell>
          <cell r="U633">
            <v>130</v>
          </cell>
          <cell r="V633">
            <v>46.8</v>
          </cell>
          <cell r="W633">
            <v>52</v>
          </cell>
          <cell r="X633">
            <v>55</v>
          </cell>
          <cell r="Y633">
            <v>0</v>
          </cell>
          <cell r="Z633">
            <v>90.92</v>
          </cell>
          <cell r="AA633">
            <v>77</v>
          </cell>
          <cell r="AB633">
            <v>96</v>
          </cell>
          <cell r="AC633">
            <v>80</v>
          </cell>
          <cell r="AD633">
            <v>13.49</v>
          </cell>
          <cell r="AE633">
            <v>2.17</v>
          </cell>
          <cell r="AF633">
            <v>0</v>
          </cell>
          <cell r="AG633">
            <v>0</v>
          </cell>
          <cell r="AH633">
            <v>0</v>
          </cell>
          <cell r="AI633">
            <v>0</v>
          </cell>
          <cell r="AJ633">
            <v>1188</v>
          </cell>
          <cell r="AK633">
            <v>0</v>
          </cell>
          <cell r="AL633">
            <v>0</v>
          </cell>
          <cell r="AM633">
            <v>0</v>
          </cell>
          <cell r="AN633">
            <v>0</v>
          </cell>
          <cell r="AY633">
            <v>62527.92</v>
          </cell>
        </row>
        <row r="634">
          <cell r="A634">
            <v>2</v>
          </cell>
          <cell r="B634" t="str">
            <v>12</v>
          </cell>
          <cell r="C634" t="str">
            <v>000</v>
          </cell>
          <cell r="D634" t="str">
            <v>1</v>
          </cell>
          <cell r="E634" t="str">
            <v>702</v>
          </cell>
          <cell r="F634" t="str">
            <v>N000</v>
          </cell>
          <cell r="G634" t="str">
            <v>312</v>
          </cell>
          <cell r="H634" t="str">
            <v>1103</v>
          </cell>
          <cell r="I634" t="str">
            <v>S01803</v>
          </cell>
          <cell r="J634" t="str">
            <v>19</v>
          </cell>
          <cell r="K634" t="str">
            <v>2</v>
          </cell>
          <cell r="L634">
            <v>4</v>
          </cell>
          <cell r="M634">
            <v>0</v>
          </cell>
          <cell r="N634">
            <v>2120.3000000000002</v>
          </cell>
          <cell r="O634" t="str">
            <v>M</v>
          </cell>
          <cell r="P634" t="str">
            <v>00000000</v>
          </cell>
          <cell r="Q634">
            <v>0</v>
          </cell>
          <cell r="R634">
            <v>306.27</v>
          </cell>
          <cell r="S634">
            <v>58.9</v>
          </cell>
          <cell r="T634">
            <v>270.33999999999997</v>
          </cell>
          <cell r="U634">
            <v>106.02</v>
          </cell>
          <cell r="V634">
            <v>38.17</v>
          </cell>
          <cell r="W634">
            <v>42.41</v>
          </cell>
          <cell r="X634">
            <v>55</v>
          </cell>
          <cell r="Y634">
            <v>0</v>
          </cell>
          <cell r="Z634">
            <v>55.87</v>
          </cell>
          <cell r="AA634">
            <v>77</v>
          </cell>
          <cell r="AB634">
            <v>96</v>
          </cell>
          <cell r="AC634">
            <v>80</v>
          </cell>
          <cell r="AD634">
            <v>13.49</v>
          </cell>
          <cell r="AE634">
            <v>0</v>
          </cell>
          <cell r="AF634">
            <v>0</v>
          </cell>
          <cell r="AG634">
            <v>0</v>
          </cell>
          <cell r="AH634">
            <v>0</v>
          </cell>
          <cell r="AI634">
            <v>0</v>
          </cell>
          <cell r="AJ634">
            <v>0</v>
          </cell>
          <cell r="AK634">
            <v>0</v>
          </cell>
          <cell r="AL634">
            <v>0</v>
          </cell>
          <cell r="AM634">
            <v>0</v>
          </cell>
          <cell r="AN634">
            <v>0</v>
          </cell>
          <cell r="AY634">
            <v>159348.96</v>
          </cell>
        </row>
        <row r="635">
          <cell r="A635">
            <v>2</v>
          </cell>
          <cell r="B635" t="str">
            <v>12</v>
          </cell>
          <cell r="C635" t="str">
            <v>000</v>
          </cell>
          <cell r="D635" t="str">
            <v>1</v>
          </cell>
          <cell r="E635" t="str">
            <v>702</v>
          </cell>
          <cell r="F635" t="str">
            <v>N000</v>
          </cell>
          <cell r="G635" t="str">
            <v>312</v>
          </cell>
          <cell r="H635" t="str">
            <v>1103</v>
          </cell>
          <cell r="I635" t="str">
            <v>S01811</v>
          </cell>
          <cell r="J635" t="str">
            <v>25</v>
          </cell>
          <cell r="K635" t="str">
            <v>2</v>
          </cell>
          <cell r="L635">
            <v>2</v>
          </cell>
          <cell r="M635">
            <v>0</v>
          </cell>
          <cell r="N635">
            <v>2572.4</v>
          </cell>
          <cell r="O635" t="str">
            <v>M</v>
          </cell>
          <cell r="P635" t="str">
            <v>00000000</v>
          </cell>
          <cell r="Q635">
            <v>0</v>
          </cell>
          <cell r="R635">
            <v>371.57</v>
          </cell>
          <cell r="S635">
            <v>71.459999999999994</v>
          </cell>
          <cell r="T635">
            <v>327.98</v>
          </cell>
          <cell r="U635">
            <v>128.62</v>
          </cell>
          <cell r="V635">
            <v>46.3</v>
          </cell>
          <cell r="W635">
            <v>51.45</v>
          </cell>
          <cell r="X635">
            <v>55</v>
          </cell>
          <cell r="Y635">
            <v>0</v>
          </cell>
          <cell r="Z635">
            <v>66.47</v>
          </cell>
          <cell r="AA635">
            <v>77</v>
          </cell>
          <cell r="AB635">
            <v>96</v>
          </cell>
          <cell r="AC635">
            <v>80</v>
          </cell>
          <cell r="AD635">
            <v>13.49</v>
          </cell>
          <cell r="AE635">
            <v>0</v>
          </cell>
          <cell r="AF635">
            <v>0</v>
          </cell>
          <cell r="AG635">
            <v>0</v>
          </cell>
          <cell r="AH635">
            <v>0</v>
          </cell>
          <cell r="AI635">
            <v>0</v>
          </cell>
          <cell r="AJ635">
            <v>0</v>
          </cell>
          <cell r="AK635">
            <v>0</v>
          </cell>
          <cell r="AL635">
            <v>0</v>
          </cell>
          <cell r="AM635">
            <v>0</v>
          </cell>
          <cell r="AN635">
            <v>0</v>
          </cell>
          <cell r="AY635">
            <v>94985.76</v>
          </cell>
        </row>
        <row r="636">
          <cell r="A636">
            <v>2</v>
          </cell>
          <cell r="B636" t="str">
            <v>12</v>
          </cell>
          <cell r="C636" t="str">
            <v>000</v>
          </cell>
          <cell r="D636" t="str">
            <v>1</v>
          </cell>
          <cell r="E636" t="str">
            <v>702</v>
          </cell>
          <cell r="F636" t="str">
            <v>N000</v>
          </cell>
          <cell r="G636" t="str">
            <v>312</v>
          </cell>
          <cell r="H636" t="str">
            <v>1103</v>
          </cell>
          <cell r="I636" t="str">
            <v>T03804</v>
          </cell>
          <cell r="J636" t="str">
            <v>25</v>
          </cell>
          <cell r="K636" t="str">
            <v>2</v>
          </cell>
          <cell r="L636">
            <v>4</v>
          </cell>
          <cell r="M636">
            <v>0</v>
          </cell>
          <cell r="N636">
            <v>2572.4</v>
          </cell>
          <cell r="O636" t="str">
            <v>M</v>
          </cell>
          <cell r="P636" t="str">
            <v>00000000</v>
          </cell>
          <cell r="Q636">
            <v>0</v>
          </cell>
          <cell r="R636">
            <v>371.57</v>
          </cell>
          <cell r="S636">
            <v>71.459999999999994</v>
          </cell>
          <cell r="T636">
            <v>327.98</v>
          </cell>
          <cell r="U636">
            <v>128.62</v>
          </cell>
          <cell r="V636">
            <v>46.3</v>
          </cell>
          <cell r="W636">
            <v>51.45</v>
          </cell>
          <cell r="X636">
            <v>57.25</v>
          </cell>
          <cell r="Y636">
            <v>0</v>
          </cell>
          <cell r="Z636">
            <v>66.510000000000005</v>
          </cell>
          <cell r="AA636">
            <v>77</v>
          </cell>
          <cell r="AB636">
            <v>96</v>
          </cell>
          <cell r="AC636">
            <v>80</v>
          </cell>
          <cell r="AD636">
            <v>13.49</v>
          </cell>
          <cell r="AE636">
            <v>0</v>
          </cell>
          <cell r="AF636">
            <v>0</v>
          </cell>
          <cell r="AG636">
            <v>0</v>
          </cell>
          <cell r="AH636">
            <v>0</v>
          </cell>
          <cell r="AI636">
            <v>0</v>
          </cell>
          <cell r="AJ636">
            <v>0</v>
          </cell>
          <cell r="AK636">
            <v>0</v>
          </cell>
          <cell r="AL636">
            <v>0</v>
          </cell>
          <cell r="AM636">
            <v>0</v>
          </cell>
          <cell r="AN636">
            <v>0</v>
          </cell>
          <cell r="AY636">
            <v>190081.44</v>
          </cell>
        </row>
        <row r="637">
          <cell r="A637">
            <v>2</v>
          </cell>
          <cell r="B637" t="str">
            <v>12</v>
          </cell>
          <cell r="C637" t="str">
            <v>000</v>
          </cell>
          <cell r="D637" t="str">
            <v>1</v>
          </cell>
          <cell r="E637" t="str">
            <v>702</v>
          </cell>
          <cell r="F637" t="str">
            <v>N000</v>
          </cell>
          <cell r="G637" t="str">
            <v>312</v>
          </cell>
          <cell r="H637" t="str">
            <v>1103</v>
          </cell>
          <cell r="I637" t="str">
            <v>T06803</v>
          </cell>
          <cell r="J637" t="str">
            <v>26</v>
          </cell>
          <cell r="K637" t="str">
            <v>2</v>
          </cell>
          <cell r="L637">
            <v>23</v>
          </cell>
          <cell r="M637">
            <v>0</v>
          </cell>
          <cell r="N637">
            <v>2692.2</v>
          </cell>
          <cell r="O637" t="str">
            <v>M</v>
          </cell>
          <cell r="P637" t="str">
            <v>00000000</v>
          </cell>
          <cell r="Q637">
            <v>0</v>
          </cell>
          <cell r="R637">
            <v>388.87</v>
          </cell>
          <cell r="S637">
            <v>74.78</v>
          </cell>
          <cell r="T637">
            <v>343.26</v>
          </cell>
          <cell r="U637">
            <v>134.61000000000001</v>
          </cell>
          <cell r="V637">
            <v>48.46</v>
          </cell>
          <cell r="W637">
            <v>53.84</v>
          </cell>
          <cell r="X637">
            <v>58.3</v>
          </cell>
          <cell r="Y637">
            <v>0</v>
          </cell>
          <cell r="Z637">
            <v>69.34</v>
          </cell>
          <cell r="AA637">
            <v>77</v>
          </cell>
          <cell r="AB637">
            <v>96</v>
          </cell>
          <cell r="AC637">
            <v>80</v>
          </cell>
          <cell r="AD637">
            <v>13.49</v>
          </cell>
          <cell r="AE637">
            <v>0</v>
          </cell>
          <cell r="AF637">
            <v>0</v>
          </cell>
          <cell r="AG637">
            <v>0</v>
          </cell>
          <cell r="AH637">
            <v>0</v>
          </cell>
          <cell r="AI637">
            <v>0</v>
          </cell>
          <cell r="AJ637">
            <v>0</v>
          </cell>
          <cell r="AK637">
            <v>0</v>
          </cell>
          <cell r="AL637">
            <v>0</v>
          </cell>
          <cell r="AM637">
            <v>0</v>
          </cell>
          <cell r="AN637">
            <v>0</v>
          </cell>
          <cell r="AY637">
            <v>1139921.3999999999</v>
          </cell>
        </row>
        <row r="638">
          <cell r="A638">
            <v>2</v>
          </cell>
          <cell r="B638" t="str">
            <v>12</v>
          </cell>
          <cell r="C638" t="str">
            <v>000</v>
          </cell>
          <cell r="D638" t="str">
            <v>1</v>
          </cell>
          <cell r="E638" t="str">
            <v>702</v>
          </cell>
          <cell r="F638" t="str">
            <v>N000</v>
          </cell>
          <cell r="G638" t="str">
            <v>312</v>
          </cell>
          <cell r="H638" t="str">
            <v>1103</v>
          </cell>
          <cell r="I638" t="str">
            <v>T06804</v>
          </cell>
          <cell r="J638" t="str">
            <v>27Z</v>
          </cell>
          <cell r="K638" t="str">
            <v>2</v>
          </cell>
          <cell r="L638">
            <v>2</v>
          </cell>
          <cell r="M638">
            <v>0</v>
          </cell>
          <cell r="N638">
            <v>2900.25</v>
          </cell>
          <cell r="O638" t="str">
            <v>M</v>
          </cell>
          <cell r="P638" t="str">
            <v>00000000</v>
          </cell>
          <cell r="Q638">
            <v>205.15</v>
          </cell>
          <cell r="R638">
            <v>418.93</v>
          </cell>
          <cell r="S638">
            <v>80.56</v>
          </cell>
          <cell r="T638">
            <v>369.78</v>
          </cell>
          <cell r="U638">
            <v>145.01</v>
          </cell>
          <cell r="V638">
            <v>55.89</v>
          </cell>
          <cell r="W638">
            <v>58.01</v>
          </cell>
          <cell r="X638">
            <v>95.5</v>
          </cell>
          <cell r="Y638">
            <v>0</v>
          </cell>
          <cell r="Z638">
            <v>79.069999999999993</v>
          </cell>
          <cell r="AA638">
            <v>77</v>
          </cell>
          <cell r="AB638">
            <v>96</v>
          </cell>
          <cell r="AC638">
            <v>80</v>
          </cell>
          <cell r="AD638">
            <v>13.49</v>
          </cell>
          <cell r="AE638">
            <v>0</v>
          </cell>
          <cell r="AF638">
            <v>0</v>
          </cell>
          <cell r="AG638">
            <v>0</v>
          </cell>
          <cell r="AH638">
            <v>0</v>
          </cell>
          <cell r="AI638">
            <v>0</v>
          </cell>
          <cell r="AJ638">
            <v>0</v>
          </cell>
          <cell r="AK638">
            <v>0</v>
          </cell>
          <cell r="AL638">
            <v>0</v>
          </cell>
          <cell r="AM638">
            <v>0</v>
          </cell>
          <cell r="AN638">
            <v>0</v>
          </cell>
          <cell r="AY638">
            <v>112191.36</v>
          </cell>
        </row>
        <row r="639">
          <cell r="A639">
            <v>2</v>
          </cell>
          <cell r="B639" t="str">
            <v>12</v>
          </cell>
          <cell r="C639" t="str">
            <v>000</v>
          </cell>
          <cell r="D639" t="str">
            <v>1</v>
          </cell>
          <cell r="E639" t="str">
            <v>702</v>
          </cell>
          <cell r="F639" t="str">
            <v>N000</v>
          </cell>
          <cell r="G639" t="str">
            <v>312</v>
          </cell>
          <cell r="H639" t="str">
            <v>1103</v>
          </cell>
          <cell r="I639" t="str">
            <v>T06807</v>
          </cell>
          <cell r="J639" t="str">
            <v>24</v>
          </cell>
          <cell r="K639" t="str">
            <v>2</v>
          </cell>
          <cell r="L639">
            <v>20</v>
          </cell>
          <cell r="M639">
            <v>0</v>
          </cell>
          <cell r="N639">
            <v>2479.75</v>
          </cell>
          <cell r="O639" t="str">
            <v>M</v>
          </cell>
          <cell r="P639" t="str">
            <v>00000000</v>
          </cell>
          <cell r="Q639">
            <v>0</v>
          </cell>
          <cell r="R639">
            <v>358.19</v>
          </cell>
          <cell r="S639">
            <v>68.88</v>
          </cell>
          <cell r="T639">
            <v>316.17</v>
          </cell>
          <cell r="U639">
            <v>123.99</v>
          </cell>
          <cell r="V639">
            <v>44.64</v>
          </cell>
          <cell r="W639">
            <v>49.59</v>
          </cell>
          <cell r="X639">
            <v>41.2</v>
          </cell>
          <cell r="Y639">
            <v>0</v>
          </cell>
          <cell r="Z639">
            <v>64.02</v>
          </cell>
          <cell r="AA639">
            <v>77</v>
          </cell>
          <cell r="AB639">
            <v>96</v>
          </cell>
          <cell r="AC639">
            <v>80</v>
          </cell>
          <cell r="AD639">
            <v>13.49</v>
          </cell>
          <cell r="AE639">
            <v>0</v>
          </cell>
          <cell r="AF639">
            <v>0</v>
          </cell>
          <cell r="AG639">
            <v>0</v>
          </cell>
          <cell r="AH639">
            <v>0</v>
          </cell>
          <cell r="AI639">
            <v>0</v>
          </cell>
          <cell r="AJ639">
            <v>0</v>
          </cell>
          <cell r="AK639">
            <v>0</v>
          </cell>
          <cell r="AL639">
            <v>0</v>
          </cell>
          <cell r="AM639">
            <v>0</v>
          </cell>
          <cell r="AN639">
            <v>0</v>
          </cell>
          <cell r="AY639">
            <v>915100.8</v>
          </cell>
        </row>
        <row r="640">
          <cell r="A640">
            <v>2</v>
          </cell>
          <cell r="B640" t="str">
            <v>12</v>
          </cell>
          <cell r="C640" t="str">
            <v>000</v>
          </cell>
          <cell r="D640" t="str">
            <v>1</v>
          </cell>
          <cell r="E640" t="str">
            <v>702</v>
          </cell>
          <cell r="F640" t="str">
            <v>N000</v>
          </cell>
          <cell r="G640" t="str">
            <v>312</v>
          </cell>
          <cell r="H640" t="str">
            <v>1103</v>
          </cell>
          <cell r="I640" t="str">
            <v>CF03809</v>
          </cell>
          <cell r="J640" t="str">
            <v>25</v>
          </cell>
          <cell r="K640" t="str">
            <v>2</v>
          </cell>
          <cell r="L640">
            <v>4</v>
          </cell>
          <cell r="M640">
            <v>0</v>
          </cell>
          <cell r="N640">
            <v>2572.4</v>
          </cell>
          <cell r="O640" t="str">
            <v>M</v>
          </cell>
          <cell r="P640" t="str">
            <v>00000000</v>
          </cell>
          <cell r="Q640">
            <v>0</v>
          </cell>
          <cell r="R640">
            <v>371.57</v>
          </cell>
          <cell r="S640">
            <v>71.459999999999994</v>
          </cell>
          <cell r="T640">
            <v>327.98</v>
          </cell>
          <cell r="U640">
            <v>128.62</v>
          </cell>
          <cell r="V640">
            <v>46.3</v>
          </cell>
          <cell r="W640">
            <v>51.45</v>
          </cell>
          <cell r="X640">
            <v>55</v>
          </cell>
          <cell r="Y640">
            <v>0</v>
          </cell>
          <cell r="Z640">
            <v>66.47</v>
          </cell>
          <cell r="AA640">
            <v>77</v>
          </cell>
          <cell r="AB640">
            <v>96</v>
          </cell>
          <cell r="AC640">
            <v>80</v>
          </cell>
          <cell r="AD640">
            <v>13.49</v>
          </cell>
          <cell r="AE640">
            <v>0</v>
          </cell>
          <cell r="AF640">
            <v>0</v>
          </cell>
          <cell r="AG640">
            <v>0</v>
          </cell>
          <cell r="AH640">
            <v>0</v>
          </cell>
          <cell r="AI640">
            <v>0</v>
          </cell>
          <cell r="AJ640">
            <v>0</v>
          </cell>
          <cell r="AK640">
            <v>0</v>
          </cell>
          <cell r="AL640">
            <v>0</v>
          </cell>
          <cell r="AM640">
            <v>0</v>
          </cell>
          <cell r="AN640">
            <v>0</v>
          </cell>
          <cell r="AY640">
            <v>189971.52</v>
          </cell>
        </row>
        <row r="641">
          <cell r="A641">
            <v>2</v>
          </cell>
          <cell r="B641" t="str">
            <v>12</v>
          </cell>
          <cell r="C641" t="str">
            <v>000</v>
          </cell>
          <cell r="D641" t="str">
            <v>1</v>
          </cell>
          <cell r="E641" t="str">
            <v>702</v>
          </cell>
          <cell r="F641" t="str">
            <v>N000</v>
          </cell>
          <cell r="G641" t="str">
            <v>312</v>
          </cell>
          <cell r="H641" t="str">
            <v>1103</v>
          </cell>
          <cell r="I641" t="str">
            <v>CF03820</v>
          </cell>
          <cell r="J641" t="str">
            <v>27Z</v>
          </cell>
          <cell r="K641" t="str">
            <v>2</v>
          </cell>
          <cell r="L641">
            <v>1</v>
          </cell>
          <cell r="M641">
            <v>0</v>
          </cell>
          <cell r="N641">
            <v>2900.25</v>
          </cell>
          <cell r="O641" t="str">
            <v>M</v>
          </cell>
          <cell r="P641" t="str">
            <v>00000000</v>
          </cell>
          <cell r="Q641">
            <v>205.15</v>
          </cell>
          <cell r="R641">
            <v>418.93</v>
          </cell>
          <cell r="S641">
            <v>80.56</v>
          </cell>
          <cell r="T641">
            <v>369.78</v>
          </cell>
          <cell r="U641">
            <v>145.01</v>
          </cell>
          <cell r="V641">
            <v>55.89</v>
          </cell>
          <cell r="W641">
            <v>58.01</v>
          </cell>
          <cell r="X641">
            <v>0</v>
          </cell>
          <cell r="Y641">
            <v>0</v>
          </cell>
          <cell r="Z641">
            <v>77.16</v>
          </cell>
          <cell r="AA641">
            <v>77</v>
          </cell>
          <cell r="AB641">
            <v>96</v>
          </cell>
          <cell r="AC641">
            <v>80</v>
          </cell>
          <cell r="AD641">
            <v>13.49</v>
          </cell>
          <cell r="AE641">
            <v>0</v>
          </cell>
          <cell r="AF641">
            <v>0</v>
          </cell>
          <cell r="AG641">
            <v>0</v>
          </cell>
          <cell r="AH641">
            <v>0</v>
          </cell>
          <cell r="AI641">
            <v>0</v>
          </cell>
          <cell r="AJ641">
            <v>0</v>
          </cell>
          <cell r="AK641">
            <v>0</v>
          </cell>
          <cell r="AL641">
            <v>0</v>
          </cell>
          <cell r="AM641">
            <v>0</v>
          </cell>
          <cell r="AN641">
            <v>0</v>
          </cell>
          <cell r="AY641">
            <v>54926.76</v>
          </cell>
        </row>
        <row r="642">
          <cell r="A642">
            <v>2</v>
          </cell>
          <cell r="B642" t="str">
            <v>12</v>
          </cell>
          <cell r="C642" t="str">
            <v>000</v>
          </cell>
          <cell r="D642" t="str">
            <v>1</v>
          </cell>
          <cell r="E642" t="str">
            <v>702</v>
          </cell>
          <cell r="F642" t="str">
            <v>N000</v>
          </cell>
          <cell r="G642" t="str">
            <v>312</v>
          </cell>
          <cell r="H642" t="str">
            <v>1103</v>
          </cell>
          <cell r="I642" t="str">
            <v>CF04806</v>
          </cell>
          <cell r="J642" t="str">
            <v>26</v>
          </cell>
          <cell r="K642" t="str">
            <v>2</v>
          </cell>
          <cell r="L642">
            <v>22</v>
          </cell>
          <cell r="M642">
            <v>0</v>
          </cell>
          <cell r="N642">
            <v>2692.2</v>
          </cell>
          <cell r="O642" t="str">
            <v>M</v>
          </cell>
          <cell r="P642" t="str">
            <v>00000000</v>
          </cell>
          <cell r="Q642">
            <v>0</v>
          </cell>
          <cell r="R642">
            <v>388.87</v>
          </cell>
          <cell r="S642">
            <v>74.78</v>
          </cell>
          <cell r="T642">
            <v>343.26</v>
          </cell>
          <cell r="U642">
            <v>134.61000000000001</v>
          </cell>
          <cell r="V642">
            <v>48.46</v>
          </cell>
          <cell r="W642">
            <v>53.84</v>
          </cell>
          <cell r="X642">
            <v>38.590000000000003</v>
          </cell>
          <cell r="Y642">
            <v>0</v>
          </cell>
          <cell r="Z642">
            <v>68.95</v>
          </cell>
          <cell r="AA642">
            <v>77</v>
          </cell>
          <cell r="AB642">
            <v>96</v>
          </cell>
          <cell r="AC642">
            <v>80</v>
          </cell>
          <cell r="AD642">
            <v>13.49</v>
          </cell>
          <cell r="AE642">
            <v>0</v>
          </cell>
          <cell r="AF642">
            <v>0</v>
          </cell>
          <cell r="AG642">
            <v>0</v>
          </cell>
          <cell r="AH642">
            <v>0</v>
          </cell>
          <cell r="AI642">
            <v>0</v>
          </cell>
          <cell r="AJ642">
            <v>0</v>
          </cell>
          <cell r="AK642">
            <v>0</v>
          </cell>
          <cell r="AL642">
            <v>0</v>
          </cell>
          <cell r="AM642">
            <v>0</v>
          </cell>
          <cell r="AN642">
            <v>0</v>
          </cell>
          <cell r="AY642">
            <v>1085053.2</v>
          </cell>
        </row>
        <row r="643">
          <cell r="A643">
            <v>2</v>
          </cell>
          <cell r="B643" t="str">
            <v>12</v>
          </cell>
          <cell r="C643" t="str">
            <v>000</v>
          </cell>
          <cell r="D643" t="str">
            <v>1</v>
          </cell>
          <cell r="E643" t="str">
            <v>702</v>
          </cell>
          <cell r="F643" t="str">
            <v>N000</v>
          </cell>
          <cell r="G643" t="str">
            <v>312</v>
          </cell>
          <cell r="H643" t="str">
            <v>1103</v>
          </cell>
          <cell r="I643" t="str">
            <v>CF04807</v>
          </cell>
          <cell r="J643" t="str">
            <v>27Z</v>
          </cell>
          <cell r="K643" t="str">
            <v>2</v>
          </cell>
          <cell r="L643">
            <v>8</v>
          </cell>
          <cell r="M643">
            <v>0</v>
          </cell>
          <cell r="N643">
            <v>2900.25</v>
          </cell>
          <cell r="O643" t="str">
            <v>M</v>
          </cell>
          <cell r="P643" t="str">
            <v>00000000</v>
          </cell>
          <cell r="Q643">
            <v>205.15</v>
          </cell>
          <cell r="R643">
            <v>418.93</v>
          </cell>
          <cell r="S643">
            <v>80.56</v>
          </cell>
          <cell r="T643">
            <v>369.78</v>
          </cell>
          <cell r="U643">
            <v>145.01</v>
          </cell>
          <cell r="V643">
            <v>55.89</v>
          </cell>
          <cell r="W643">
            <v>58.01</v>
          </cell>
          <cell r="X643">
            <v>41.13</v>
          </cell>
          <cell r="Y643">
            <v>0</v>
          </cell>
          <cell r="Z643">
            <v>77.98</v>
          </cell>
          <cell r="AA643">
            <v>77</v>
          </cell>
          <cell r="AB643">
            <v>96</v>
          </cell>
          <cell r="AC643">
            <v>80</v>
          </cell>
          <cell r="AD643">
            <v>13.49</v>
          </cell>
          <cell r="AE643">
            <v>0</v>
          </cell>
          <cell r="AF643">
            <v>0</v>
          </cell>
          <cell r="AG643">
            <v>0</v>
          </cell>
          <cell r="AH643">
            <v>0</v>
          </cell>
          <cell r="AI643">
            <v>0</v>
          </cell>
          <cell r="AJ643">
            <v>0</v>
          </cell>
          <cell r="AK643">
            <v>0</v>
          </cell>
          <cell r="AL643">
            <v>0</v>
          </cell>
          <cell r="AM643">
            <v>0</v>
          </cell>
          <cell r="AN643">
            <v>0</v>
          </cell>
          <cell r="AY643">
            <v>443441.28</v>
          </cell>
        </row>
        <row r="644">
          <cell r="A644">
            <v>2</v>
          </cell>
          <cell r="B644" t="str">
            <v>12</v>
          </cell>
          <cell r="C644" t="str">
            <v>000</v>
          </cell>
          <cell r="D644" t="str">
            <v>1</v>
          </cell>
          <cell r="E644" t="str">
            <v>702</v>
          </cell>
          <cell r="F644" t="str">
            <v>N000</v>
          </cell>
          <cell r="G644" t="str">
            <v>312</v>
          </cell>
          <cell r="H644" t="str">
            <v>1103</v>
          </cell>
          <cell r="I644" t="str">
            <v>CF04808</v>
          </cell>
          <cell r="J644" t="str">
            <v>27ZA</v>
          </cell>
          <cell r="K644" t="str">
            <v>2</v>
          </cell>
          <cell r="L644">
            <v>5</v>
          </cell>
          <cell r="M644">
            <v>0</v>
          </cell>
          <cell r="N644">
            <v>2982.9</v>
          </cell>
          <cell r="O644" t="str">
            <v>M</v>
          </cell>
          <cell r="P644" t="str">
            <v>00000000</v>
          </cell>
          <cell r="Q644">
            <v>579.4</v>
          </cell>
          <cell r="R644">
            <v>430.86</v>
          </cell>
          <cell r="S644">
            <v>82.86</v>
          </cell>
          <cell r="T644">
            <v>380.32</v>
          </cell>
          <cell r="U644">
            <v>149.15</v>
          </cell>
          <cell r="V644">
            <v>64.12</v>
          </cell>
          <cell r="W644">
            <v>59.66</v>
          </cell>
          <cell r="X644">
            <v>60.4</v>
          </cell>
          <cell r="Y644">
            <v>0</v>
          </cell>
          <cell r="Z644">
            <v>87.79</v>
          </cell>
          <cell r="AA644">
            <v>77</v>
          </cell>
          <cell r="AB644">
            <v>96</v>
          </cell>
          <cell r="AC644">
            <v>80</v>
          </cell>
          <cell r="AD644">
            <v>13.49</v>
          </cell>
          <cell r="AE644">
            <v>0</v>
          </cell>
          <cell r="AF644">
            <v>0</v>
          </cell>
          <cell r="AG644">
            <v>0</v>
          </cell>
          <cell r="AH644">
            <v>0</v>
          </cell>
          <cell r="AI644">
            <v>0</v>
          </cell>
          <cell r="AJ644">
            <v>0</v>
          </cell>
          <cell r="AK644">
            <v>0</v>
          </cell>
          <cell r="AL644">
            <v>0</v>
          </cell>
          <cell r="AM644">
            <v>0</v>
          </cell>
          <cell r="AN644">
            <v>0</v>
          </cell>
          <cell r="AY644">
            <v>308637</v>
          </cell>
        </row>
        <row r="645">
          <cell r="A645">
            <v>2</v>
          </cell>
          <cell r="B645" t="str">
            <v>12</v>
          </cell>
          <cell r="C645" t="str">
            <v>000</v>
          </cell>
          <cell r="D645" t="str">
            <v>1</v>
          </cell>
          <cell r="E645" t="str">
            <v>702</v>
          </cell>
          <cell r="F645" t="str">
            <v>N000</v>
          </cell>
          <cell r="G645" t="str">
            <v>312</v>
          </cell>
          <cell r="H645" t="str">
            <v>1103</v>
          </cell>
          <cell r="I645" t="str">
            <v>CF12825</v>
          </cell>
          <cell r="J645" t="str">
            <v>27ZB</v>
          </cell>
          <cell r="K645" t="str">
            <v>2</v>
          </cell>
          <cell r="L645">
            <v>1</v>
          </cell>
          <cell r="M645">
            <v>0</v>
          </cell>
          <cell r="N645">
            <v>3008.65</v>
          </cell>
          <cell r="O645" t="str">
            <v>M</v>
          </cell>
          <cell r="P645" t="str">
            <v>00000000</v>
          </cell>
          <cell r="Q645">
            <v>857</v>
          </cell>
          <cell r="R645">
            <v>434.58</v>
          </cell>
          <cell r="S645">
            <v>83.57</v>
          </cell>
          <cell r="T645">
            <v>383.6</v>
          </cell>
          <cell r="U645">
            <v>150.43</v>
          </cell>
          <cell r="V645">
            <v>69.59</v>
          </cell>
          <cell r="W645">
            <v>60.17</v>
          </cell>
          <cell r="X645">
            <v>0</v>
          </cell>
          <cell r="Y645">
            <v>0</v>
          </cell>
          <cell r="Z645">
            <v>92.74</v>
          </cell>
          <cell r="AA645">
            <v>77</v>
          </cell>
          <cell r="AB645">
            <v>96</v>
          </cell>
          <cell r="AC645">
            <v>80</v>
          </cell>
          <cell r="AD645">
            <v>13.49</v>
          </cell>
          <cell r="AE645">
            <v>0</v>
          </cell>
          <cell r="AF645">
            <v>0</v>
          </cell>
          <cell r="AG645">
            <v>0</v>
          </cell>
          <cell r="AH645">
            <v>0</v>
          </cell>
          <cell r="AI645">
            <v>0</v>
          </cell>
          <cell r="AJ645">
            <v>0</v>
          </cell>
          <cell r="AK645">
            <v>0</v>
          </cell>
          <cell r="AL645">
            <v>0</v>
          </cell>
          <cell r="AM645">
            <v>0</v>
          </cell>
          <cell r="AN645">
            <v>0</v>
          </cell>
          <cell r="AY645">
            <v>64881.84</v>
          </cell>
        </row>
        <row r="646">
          <cell r="A646">
            <v>2</v>
          </cell>
          <cell r="B646" t="str">
            <v>12</v>
          </cell>
          <cell r="C646" t="str">
            <v>000</v>
          </cell>
          <cell r="D646" t="str">
            <v>1</v>
          </cell>
          <cell r="E646" t="str">
            <v>702</v>
          </cell>
          <cell r="F646" t="str">
            <v>N000</v>
          </cell>
          <cell r="G646" t="str">
            <v>312</v>
          </cell>
          <cell r="H646" t="str">
            <v>1103</v>
          </cell>
          <cell r="I646" t="str">
            <v>CF21807</v>
          </cell>
          <cell r="J646" t="str">
            <v>26</v>
          </cell>
          <cell r="K646" t="str">
            <v>2</v>
          </cell>
          <cell r="L646">
            <v>1</v>
          </cell>
          <cell r="M646">
            <v>0</v>
          </cell>
          <cell r="N646">
            <v>2692.2</v>
          </cell>
          <cell r="O646" t="str">
            <v>M</v>
          </cell>
          <cell r="P646" t="str">
            <v>00000000</v>
          </cell>
          <cell r="Q646">
            <v>0</v>
          </cell>
          <cell r="R646">
            <v>388.87</v>
          </cell>
          <cell r="S646">
            <v>74.78</v>
          </cell>
          <cell r="T646">
            <v>343.26</v>
          </cell>
          <cell r="U646">
            <v>134.61000000000001</v>
          </cell>
          <cell r="V646">
            <v>48.46</v>
          </cell>
          <cell r="W646">
            <v>53.84</v>
          </cell>
          <cell r="X646">
            <v>82</v>
          </cell>
          <cell r="Y646">
            <v>0</v>
          </cell>
          <cell r="Z646">
            <v>69.819999999999993</v>
          </cell>
          <cell r="AA646">
            <v>77</v>
          </cell>
          <cell r="AB646">
            <v>96</v>
          </cell>
          <cell r="AC646">
            <v>80</v>
          </cell>
          <cell r="AD646">
            <v>13.49</v>
          </cell>
          <cell r="AE646">
            <v>0</v>
          </cell>
          <cell r="AF646">
            <v>0</v>
          </cell>
          <cell r="AG646">
            <v>0</v>
          </cell>
          <cell r="AH646">
            <v>0</v>
          </cell>
          <cell r="AI646">
            <v>0</v>
          </cell>
          <cell r="AJ646">
            <v>0</v>
          </cell>
          <cell r="AK646">
            <v>0</v>
          </cell>
          <cell r="AL646">
            <v>0</v>
          </cell>
          <cell r="AM646">
            <v>0</v>
          </cell>
          <cell r="AN646">
            <v>0</v>
          </cell>
          <cell r="AY646">
            <v>49851.96</v>
          </cell>
        </row>
        <row r="647">
          <cell r="A647">
            <v>2</v>
          </cell>
          <cell r="B647" t="str">
            <v>12</v>
          </cell>
          <cell r="C647" t="str">
            <v>000</v>
          </cell>
          <cell r="D647" t="str">
            <v>1</v>
          </cell>
          <cell r="E647" t="str">
            <v>702</v>
          </cell>
          <cell r="F647" t="str">
            <v>N000</v>
          </cell>
          <cell r="G647" t="str">
            <v>312</v>
          </cell>
          <cell r="H647" t="str">
            <v>1103</v>
          </cell>
          <cell r="I647" t="str">
            <v>CF21858</v>
          </cell>
          <cell r="J647" t="str">
            <v>27ZA</v>
          </cell>
          <cell r="K647" t="str">
            <v>2</v>
          </cell>
          <cell r="L647">
            <v>2</v>
          </cell>
          <cell r="M647">
            <v>0</v>
          </cell>
          <cell r="N647">
            <v>2982.9</v>
          </cell>
          <cell r="O647" t="str">
            <v>M</v>
          </cell>
          <cell r="P647" t="str">
            <v>00000000</v>
          </cell>
          <cell r="Q647">
            <v>579.4</v>
          </cell>
          <cell r="R647">
            <v>430.86</v>
          </cell>
          <cell r="S647">
            <v>82.86</v>
          </cell>
          <cell r="T647">
            <v>380.32</v>
          </cell>
          <cell r="U647">
            <v>149.15</v>
          </cell>
          <cell r="V647">
            <v>64.12</v>
          </cell>
          <cell r="W647">
            <v>59.66</v>
          </cell>
          <cell r="X647">
            <v>82</v>
          </cell>
          <cell r="Y647">
            <v>0</v>
          </cell>
          <cell r="Z647">
            <v>88.22</v>
          </cell>
          <cell r="AA647">
            <v>77</v>
          </cell>
          <cell r="AB647">
            <v>96</v>
          </cell>
          <cell r="AC647">
            <v>80</v>
          </cell>
          <cell r="AD647">
            <v>13.49</v>
          </cell>
          <cell r="AE647">
            <v>0</v>
          </cell>
          <cell r="AF647">
            <v>0</v>
          </cell>
          <cell r="AG647">
            <v>0</v>
          </cell>
          <cell r="AH647">
            <v>0</v>
          </cell>
          <cell r="AI647">
            <v>0</v>
          </cell>
          <cell r="AJ647">
            <v>0</v>
          </cell>
          <cell r="AK647">
            <v>0</v>
          </cell>
          <cell r="AL647">
            <v>0</v>
          </cell>
          <cell r="AM647">
            <v>0</v>
          </cell>
          <cell r="AN647">
            <v>0</v>
          </cell>
          <cell r="AY647">
            <v>123983.52</v>
          </cell>
        </row>
        <row r="648">
          <cell r="A648">
            <v>2</v>
          </cell>
          <cell r="B648" t="str">
            <v>12</v>
          </cell>
          <cell r="C648" t="str">
            <v>000</v>
          </cell>
          <cell r="D648" t="str">
            <v>1</v>
          </cell>
          <cell r="E648" t="str">
            <v>702</v>
          </cell>
          <cell r="F648" t="str">
            <v>N000</v>
          </cell>
          <cell r="G648" t="str">
            <v>312</v>
          </cell>
          <cell r="H648" t="str">
            <v>1103</v>
          </cell>
          <cell r="I648" t="str">
            <v>CF21859</v>
          </cell>
          <cell r="J648" t="str">
            <v>27ZB</v>
          </cell>
          <cell r="K648" t="str">
            <v>2</v>
          </cell>
          <cell r="L648">
            <v>4</v>
          </cell>
          <cell r="M648">
            <v>0</v>
          </cell>
          <cell r="N648">
            <v>3008.65</v>
          </cell>
          <cell r="O648" t="str">
            <v>M</v>
          </cell>
          <cell r="P648" t="str">
            <v>00000000</v>
          </cell>
          <cell r="Q648">
            <v>857</v>
          </cell>
          <cell r="R648">
            <v>434.58</v>
          </cell>
          <cell r="S648">
            <v>83.57</v>
          </cell>
          <cell r="T648">
            <v>383.6</v>
          </cell>
          <cell r="U648">
            <v>150.43</v>
          </cell>
          <cell r="V648">
            <v>69.59</v>
          </cell>
          <cell r="W648">
            <v>60.17</v>
          </cell>
          <cell r="X648">
            <v>82</v>
          </cell>
          <cell r="Y648">
            <v>0</v>
          </cell>
          <cell r="Z648">
            <v>94.38</v>
          </cell>
          <cell r="AA648">
            <v>77</v>
          </cell>
          <cell r="AB648">
            <v>96</v>
          </cell>
          <cell r="AC648">
            <v>80</v>
          </cell>
          <cell r="AD648">
            <v>13.49</v>
          </cell>
          <cell r="AE648">
            <v>0</v>
          </cell>
          <cell r="AF648">
            <v>0</v>
          </cell>
          <cell r="AG648">
            <v>0</v>
          </cell>
          <cell r="AH648">
            <v>0</v>
          </cell>
          <cell r="AI648">
            <v>0</v>
          </cell>
          <cell r="AJ648">
            <v>0</v>
          </cell>
          <cell r="AK648">
            <v>0</v>
          </cell>
          <cell r="AL648">
            <v>0</v>
          </cell>
          <cell r="AM648">
            <v>0</v>
          </cell>
          <cell r="AN648">
            <v>0</v>
          </cell>
          <cell r="AY648">
            <v>263542.08</v>
          </cell>
        </row>
        <row r="649">
          <cell r="A649">
            <v>2</v>
          </cell>
          <cell r="B649" t="str">
            <v>12</v>
          </cell>
          <cell r="C649" t="str">
            <v>000</v>
          </cell>
          <cell r="D649" t="str">
            <v>1</v>
          </cell>
          <cell r="E649" t="str">
            <v>702</v>
          </cell>
          <cell r="F649" t="str">
            <v>N000</v>
          </cell>
          <cell r="G649" t="str">
            <v>312</v>
          </cell>
          <cell r="H649" t="str">
            <v>1103</v>
          </cell>
          <cell r="I649" t="str">
            <v>CF21864</v>
          </cell>
          <cell r="J649" t="str">
            <v>27C</v>
          </cell>
          <cell r="K649" t="str">
            <v>1</v>
          </cell>
          <cell r="L649">
            <v>2</v>
          </cell>
          <cell r="M649">
            <v>0</v>
          </cell>
          <cell r="N649">
            <v>3268.2</v>
          </cell>
          <cell r="O649" t="str">
            <v>M</v>
          </cell>
          <cell r="P649" t="str">
            <v>00000000</v>
          </cell>
          <cell r="Q649">
            <v>4783.05</v>
          </cell>
          <cell r="R649">
            <v>472.07</v>
          </cell>
          <cell r="S649">
            <v>90.78</v>
          </cell>
          <cell r="T649">
            <v>416.7</v>
          </cell>
          <cell r="U649">
            <v>163.41</v>
          </cell>
          <cell r="V649">
            <v>144.91999999999999</v>
          </cell>
          <cell r="W649">
            <v>65.36</v>
          </cell>
          <cell r="X649">
            <v>46</v>
          </cell>
          <cell r="Y649">
            <v>0</v>
          </cell>
          <cell r="Z649">
            <v>174.74</v>
          </cell>
          <cell r="AA649">
            <v>77</v>
          </cell>
          <cell r="AB649">
            <v>0</v>
          </cell>
          <cell r="AC649">
            <v>0</v>
          </cell>
          <cell r="AD649">
            <v>13.49</v>
          </cell>
          <cell r="AE649">
            <v>0</v>
          </cell>
          <cell r="AF649">
            <v>0</v>
          </cell>
          <cell r="AG649">
            <v>0</v>
          </cell>
          <cell r="AH649">
            <v>0</v>
          </cell>
          <cell r="AI649">
            <v>0</v>
          </cell>
          <cell r="AJ649">
            <v>0</v>
          </cell>
          <cell r="AK649">
            <v>0</v>
          </cell>
          <cell r="AL649">
            <v>0</v>
          </cell>
          <cell r="AM649">
            <v>0</v>
          </cell>
          <cell r="AN649">
            <v>0</v>
          </cell>
          <cell r="AY649">
            <v>233177.28</v>
          </cell>
        </row>
        <row r="650">
          <cell r="A650">
            <v>2</v>
          </cell>
          <cell r="B650" t="str">
            <v>12</v>
          </cell>
          <cell r="C650" t="str">
            <v>000</v>
          </cell>
          <cell r="D650" t="str">
            <v>1</v>
          </cell>
          <cell r="E650" t="str">
            <v>702</v>
          </cell>
          <cell r="F650" t="str">
            <v>N000</v>
          </cell>
          <cell r="G650" t="str">
            <v>312</v>
          </cell>
          <cell r="H650" t="str">
            <v>1103</v>
          </cell>
          <cell r="I650" t="str">
            <v>CF21866</v>
          </cell>
          <cell r="J650" t="str">
            <v>27A</v>
          </cell>
          <cell r="K650" t="str">
            <v>1</v>
          </cell>
          <cell r="L650">
            <v>1</v>
          </cell>
          <cell r="M650">
            <v>0</v>
          </cell>
          <cell r="N650">
            <v>3185.4</v>
          </cell>
          <cell r="O650" t="str">
            <v>M</v>
          </cell>
          <cell r="P650" t="str">
            <v>00000000</v>
          </cell>
          <cell r="Q650">
            <v>2791.7</v>
          </cell>
          <cell r="R650">
            <v>460.11</v>
          </cell>
          <cell r="S650">
            <v>88.48</v>
          </cell>
          <cell r="T650">
            <v>406.14</v>
          </cell>
          <cell r="U650">
            <v>159.27000000000001</v>
          </cell>
          <cell r="V650">
            <v>107.59</v>
          </cell>
          <cell r="W650">
            <v>63.71</v>
          </cell>
          <cell r="X650">
            <v>55</v>
          </cell>
          <cell r="Y650">
            <v>0</v>
          </cell>
          <cell r="Z650">
            <v>133.15</v>
          </cell>
          <cell r="AA650">
            <v>77</v>
          </cell>
          <cell r="AB650">
            <v>0</v>
          </cell>
          <cell r="AC650">
            <v>0</v>
          </cell>
          <cell r="AD650">
            <v>13.49</v>
          </cell>
          <cell r="AE650">
            <v>0</v>
          </cell>
          <cell r="AF650">
            <v>0</v>
          </cell>
          <cell r="AG650">
            <v>0</v>
          </cell>
          <cell r="AH650">
            <v>0</v>
          </cell>
          <cell r="AI650">
            <v>0</v>
          </cell>
          <cell r="AJ650">
            <v>0</v>
          </cell>
          <cell r="AK650">
            <v>0</v>
          </cell>
          <cell r="AL650">
            <v>0</v>
          </cell>
          <cell r="AM650">
            <v>0</v>
          </cell>
          <cell r="AN650">
            <v>0</v>
          </cell>
          <cell r="AY650">
            <v>90492.479999999996</v>
          </cell>
        </row>
        <row r="651">
          <cell r="A651">
            <v>2</v>
          </cell>
          <cell r="B651" t="str">
            <v>12</v>
          </cell>
          <cell r="C651" t="str">
            <v>000</v>
          </cell>
          <cell r="D651" t="str">
            <v>1</v>
          </cell>
          <cell r="E651" t="str">
            <v>702</v>
          </cell>
          <cell r="F651" t="str">
            <v>N000</v>
          </cell>
          <cell r="G651" t="str">
            <v>312</v>
          </cell>
          <cell r="H651" t="str">
            <v>1103</v>
          </cell>
          <cell r="I651" t="str">
            <v>CF33834</v>
          </cell>
          <cell r="J651" t="str">
            <v>27</v>
          </cell>
          <cell r="K651" t="str">
            <v>2</v>
          </cell>
          <cell r="L651">
            <v>8</v>
          </cell>
          <cell r="M651">
            <v>0</v>
          </cell>
          <cell r="N651">
            <v>2817.8</v>
          </cell>
          <cell r="O651" t="str">
            <v>M</v>
          </cell>
          <cell r="P651" t="str">
            <v>00000000</v>
          </cell>
          <cell r="Q651">
            <v>0</v>
          </cell>
          <cell r="R651">
            <v>407.02</v>
          </cell>
          <cell r="S651">
            <v>78.27</v>
          </cell>
          <cell r="T651">
            <v>359.27</v>
          </cell>
          <cell r="U651">
            <v>140.88999999999999</v>
          </cell>
          <cell r="V651">
            <v>50.72</v>
          </cell>
          <cell r="W651">
            <v>56.36</v>
          </cell>
          <cell r="X651">
            <v>50.25</v>
          </cell>
          <cell r="Y651">
            <v>0</v>
          </cell>
          <cell r="Z651">
            <v>72.13</v>
          </cell>
          <cell r="AA651">
            <v>77</v>
          </cell>
          <cell r="AB651">
            <v>96</v>
          </cell>
          <cell r="AC651">
            <v>80</v>
          </cell>
          <cell r="AD651">
            <v>13.49</v>
          </cell>
          <cell r="AE651">
            <v>0</v>
          </cell>
          <cell r="AF651">
            <v>0</v>
          </cell>
          <cell r="AG651">
            <v>0</v>
          </cell>
          <cell r="AH651">
            <v>0</v>
          </cell>
          <cell r="AI651">
            <v>0</v>
          </cell>
          <cell r="AJ651">
            <v>0</v>
          </cell>
          <cell r="AK651">
            <v>0</v>
          </cell>
          <cell r="AL651">
            <v>0</v>
          </cell>
          <cell r="AM651">
            <v>0</v>
          </cell>
          <cell r="AN651">
            <v>0</v>
          </cell>
          <cell r="AY651">
            <v>412723.20000000001</v>
          </cell>
        </row>
        <row r="652">
          <cell r="A652">
            <v>2</v>
          </cell>
          <cell r="B652" t="str">
            <v>12</v>
          </cell>
          <cell r="C652" t="str">
            <v>000</v>
          </cell>
          <cell r="D652" t="str">
            <v>1</v>
          </cell>
          <cell r="E652" t="str">
            <v>702</v>
          </cell>
          <cell r="F652" t="str">
            <v>N000</v>
          </cell>
          <cell r="G652" t="str">
            <v>312</v>
          </cell>
          <cell r="H652" t="str">
            <v>1103</v>
          </cell>
          <cell r="I652" t="str">
            <v>CF33892</v>
          </cell>
          <cell r="J652" t="str">
            <v>27ZA</v>
          </cell>
          <cell r="K652" t="str">
            <v>2</v>
          </cell>
          <cell r="L652">
            <v>102</v>
          </cell>
          <cell r="M652">
            <v>0</v>
          </cell>
          <cell r="N652">
            <v>2982.9</v>
          </cell>
          <cell r="O652" t="str">
            <v>M</v>
          </cell>
          <cell r="P652" t="str">
            <v>00000000</v>
          </cell>
          <cell r="Q652">
            <v>579.4</v>
          </cell>
          <cell r="R652">
            <v>430.86</v>
          </cell>
          <cell r="S652">
            <v>82.86</v>
          </cell>
          <cell r="T652">
            <v>380.32</v>
          </cell>
          <cell r="U652">
            <v>149.15</v>
          </cell>
          <cell r="V652">
            <v>64.12</v>
          </cell>
          <cell r="W652">
            <v>59.66</v>
          </cell>
          <cell r="X652">
            <v>67.97</v>
          </cell>
          <cell r="Y652">
            <v>0</v>
          </cell>
          <cell r="Z652">
            <v>87.94</v>
          </cell>
          <cell r="AA652">
            <v>77</v>
          </cell>
          <cell r="AB652">
            <v>96</v>
          </cell>
          <cell r="AC652">
            <v>80</v>
          </cell>
          <cell r="AD652">
            <v>13.49</v>
          </cell>
          <cell r="AE652">
            <v>0</v>
          </cell>
          <cell r="AF652">
            <v>0</v>
          </cell>
          <cell r="AG652">
            <v>0</v>
          </cell>
          <cell r="AH652">
            <v>0</v>
          </cell>
          <cell r="AI652">
            <v>0</v>
          </cell>
          <cell r="AJ652">
            <v>0</v>
          </cell>
          <cell r="AK652">
            <v>0</v>
          </cell>
          <cell r="AL652">
            <v>0</v>
          </cell>
          <cell r="AM652">
            <v>0</v>
          </cell>
          <cell r="AN652">
            <v>0</v>
          </cell>
          <cell r="AY652">
            <v>6305644.0800000001</v>
          </cell>
        </row>
        <row r="653">
          <cell r="A653">
            <v>2</v>
          </cell>
          <cell r="B653" t="str">
            <v>12</v>
          </cell>
          <cell r="C653" t="str">
            <v>000</v>
          </cell>
          <cell r="D653" t="str">
            <v>1</v>
          </cell>
          <cell r="E653" t="str">
            <v>702</v>
          </cell>
          <cell r="F653" t="str">
            <v>N000</v>
          </cell>
          <cell r="G653" t="str">
            <v>312</v>
          </cell>
          <cell r="H653" t="str">
            <v>1103</v>
          </cell>
          <cell r="I653" t="str">
            <v>CF41049</v>
          </cell>
          <cell r="K653" t="str">
            <v>2</v>
          </cell>
          <cell r="L653">
            <v>1</v>
          </cell>
          <cell r="M653">
            <v>0</v>
          </cell>
          <cell r="N653">
            <v>3988.9</v>
          </cell>
          <cell r="O653" t="str">
            <v>M</v>
          </cell>
          <cell r="P653" t="str">
            <v>00000000</v>
          </cell>
          <cell r="Q653">
            <v>0</v>
          </cell>
          <cell r="R653">
            <v>576.16999999999996</v>
          </cell>
          <cell r="S653">
            <v>110.8</v>
          </cell>
          <cell r="T653">
            <v>508.58</v>
          </cell>
          <cell r="U653">
            <v>199.45</v>
          </cell>
          <cell r="V653">
            <v>71.8</v>
          </cell>
          <cell r="W653">
            <v>79.78</v>
          </cell>
          <cell r="X653">
            <v>55</v>
          </cell>
          <cell r="Y653">
            <v>0</v>
          </cell>
          <cell r="Z653">
            <v>99.74</v>
          </cell>
          <cell r="AA653">
            <v>77</v>
          </cell>
          <cell r="AB653">
            <v>96</v>
          </cell>
          <cell r="AC653">
            <v>80</v>
          </cell>
          <cell r="AD653">
            <v>13.49</v>
          </cell>
          <cell r="AE653">
            <v>3.32</v>
          </cell>
          <cell r="AF653">
            <v>0</v>
          </cell>
          <cell r="AG653">
            <v>0</v>
          </cell>
          <cell r="AH653">
            <v>0</v>
          </cell>
          <cell r="AI653">
            <v>0</v>
          </cell>
          <cell r="AJ653">
            <v>0</v>
          </cell>
          <cell r="AK653">
            <v>0</v>
          </cell>
          <cell r="AL653">
            <v>0</v>
          </cell>
          <cell r="AM653">
            <v>0</v>
          </cell>
          <cell r="AN653">
            <v>0</v>
          </cell>
          <cell r="AY653">
            <v>71520.36</v>
          </cell>
        </row>
        <row r="654">
          <cell r="A654">
            <v>2</v>
          </cell>
          <cell r="B654" t="str">
            <v>12</v>
          </cell>
          <cell r="C654" t="str">
            <v>000</v>
          </cell>
          <cell r="D654" t="str">
            <v>1</v>
          </cell>
          <cell r="E654" t="str">
            <v>204</v>
          </cell>
          <cell r="F654" t="str">
            <v>N000</v>
          </cell>
          <cell r="G654" t="str">
            <v>313</v>
          </cell>
          <cell r="H654" t="str">
            <v>1103</v>
          </cell>
          <cell r="I654" t="str">
            <v>A01803</v>
          </cell>
          <cell r="J654" t="str">
            <v>19</v>
          </cell>
          <cell r="K654" t="str">
            <v>2</v>
          </cell>
          <cell r="L654">
            <v>4</v>
          </cell>
          <cell r="M654">
            <v>0</v>
          </cell>
          <cell r="N654">
            <v>2120.3000000000002</v>
          </cell>
          <cell r="O654" t="str">
            <v>M</v>
          </cell>
          <cell r="P654" t="str">
            <v>00000000</v>
          </cell>
          <cell r="Q654">
            <v>0</v>
          </cell>
          <cell r="R654">
            <v>306.27</v>
          </cell>
          <cell r="S654">
            <v>58.9</v>
          </cell>
          <cell r="T654">
            <v>270.33999999999997</v>
          </cell>
          <cell r="U654">
            <v>106.02</v>
          </cell>
          <cell r="V654">
            <v>38.17</v>
          </cell>
          <cell r="W654">
            <v>42.41</v>
          </cell>
          <cell r="X654">
            <v>50.5</v>
          </cell>
          <cell r="Y654">
            <v>0</v>
          </cell>
          <cell r="Z654">
            <v>55.78</v>
          </cell>
          <cell r="AA654">
            <v>77</v>
          </cell>
          <cell r="AB654">
            <v>96</v>
          </cell>
          <cell r="AC654">
            <v>80</v>
          </cell>
          <cell r="AD654">
            <v>13.49</v>
          </cell>
          <cell r="AE654">
            <v>0</v>
          </cell>
          <cell r="AF654">
            <v>0</v>
          </cell>
          <cell r="AG654">
            <v>0</v>
          </cell>
          <cell r="AH654">
            <v>0</v>
          </cell>
          <cell r="AI654">
            <v>0</v>
          </cell>
          <cell r="AJ654">
            <v>0</v>
          </cell>
          <cell r="AK654">
            <v>0</v>
          </cell>
          <cell r="AL654">
            <v>0</v>
          </cell>
          <cell r="AM654">
            <v>0</v>
          </cell>
          <cell r="AN654">
            <v>0</v>
          </cell>
          <cell r="AY654">
            <v>159128.64000000001</v>
          </cell>
        </row>
        <row r="655">
          <cell r="A655">
            <v>2</v>
          </cell>
          <cell r="B655" t="str">
            <v>12</v>
          </cell>
          <cell r="C655" t="str">
            <v>000</v>
          </cell>
          <cell r="D655" t="str">
            <v>1</v>
          </cell>
          <cell r="E655" t="str">
            <v>204</v>
          </cell>
          <cell r="F655" t="str">
            <v>N000</v>
          </cell>
          <cell r="G655" t="str">
            <v>313</v>
          </cell>
          <cell r="H655" t="str">
            <v>1103</v>
          </cell>
          <cell r="I655" t="str">
            <v>A01805</v>
          </cell>
          <cell r="J655" t="str">
            <v>21</v>
          </cell>
          <cell r="K655" t="str">
            <v>2</v>
          </cell>
          <cell r="L655">
            <v>2</v>
          </cell>
          <cell r="M655">
            <v>0</v>
          </cell>
          <cell r="N655">
            <v>2238.1999999999998</v>
          </cell>
          <cell r="O655" t="str">
            <v>M</v>
          </cell>
          <cell r="P655" t="str">
            <v>00000000</v>
          </cell>
          <cell r="Q655">
            <v>0</v>
          </cell>
          <cell r="R655">
            <v>323.3</v>
          </cell>
          <cell r="S655">
            <v>62.17</v>
          </cell>
          <cell r="T655">
            <v>285.37</v>
          </cell>
          <cell r="U655">
            <v>111.91</v>
          </cell>
          <cell r="V655">
            <v>40.29</v>
          </cell>
          <cell r="W655">
            <v>44.76</v>
          </cell>
          <cell r="X655">
            <v>23</v>
          </cell>
          <cell r="Y655">
            <v>0</v>
          </cell>
          <cell r="Z655">
            <v>57.99</v>
          </cell>
          <cell r="AA655">
            <v>77</v>
          </cell>
          <cell r="AB655">
            <v>96</v>
          </cell>
          <cell r="AC655">
            <v>80</v>
          </cell>
          <cell r="AD655">
            <v>13.49</v>
          </cell>
          <cell r="AE655">
            <v>0</v>
          </cell>
          <cell r="AF655">
            <v>0</v>
          </cell>
          <cell r="AG655">
            <v>0</v>
          </cell>
          <cell r="AH655">
            <v>0</v>
          </cell>
          <cell r="AI655">
            <v>0</v>
          </cell>
          <cell r="AJ655">
            <v>0</v>
          </cell>
          <cell r="AK655">
            <v>0</v>
          </cell>
          <cell r="AL655">
            <v>0</v>
          </cell>
          <cell r="AM655">
            <v>0</v>
          </cell>
          <cell r="AN655">
            <v>0</v>
          </cell>
          <cell r="AY655">
            <v>82883.520000000004</v>
          </cell>
        </row>
        <row r="656">
          <cell r="A656">
            <v>2</v>
          </cell>
          <cell r="B656" t="str">
            <v>12</v>
          </cell>
          <cell r="C656" t="str">
            <v>000</v>
          </cell>
          <cell r="D656" t="str">
            <v>1</v>
          </cell>
          <cell r="E656" t="str">
            <v>204</v>
          </cell>
          <cell r="F656" t="str">
            <v>N000</v>
          </cell>
          <cell r="G656" t="str">
            <v>313</v>
          </cell>
          <cell r="H656" t="str">
            <v>1103</v>
          </cell>
          <cell r="I656" t="str">
            <v>A01806</v>
          </cell>
          <cell r="J656" t="str">
            <v>25</v>
          </cell>
          <cell r="K656" t="str">
            <v>2</v>
          </cell>
          <cell r="L656">
            <v>2</v>
          </cell>
          <cell r="M656">
            <v>0</v>
          </cell>
          <cell r="N656">
            <v>2572.4</v>
          </cell>
          <cell r="O656" t="str">
            <v>M</v>
          </cell>
          <cell r="P656" t="str">
            <v>00000000</v>
          </cell>
          <cell r="Q656">
            <v>0</v>
          </cell>
          <cell r="R656">
            <v>371.57</v>
          </cell>
          <cell r="S656">
            <v>71.459999999999994</v>
          </cell>
          <cell r="T656">
            <v>327.98</v>
          </cell>
          <cell r="U656">
            <v>128.62</v>
          </cell>
          <cell r="V656">
            <v>46.3</v>
          </cell>
          <cell r="W656">
            <v>51.45</v>
          </cell>
          <cell r="X656">
            <v>64</v>
          </cell>
          <cell r="Y656">
            <v>0</v>
          </cell>
          <cell r="Z656">
            <v>66.650000000000006</v>
          </cell>
          <cell r="AA656">
            <v>77</v>
          </cell>
          <cell r="AB656">
            <v>96</v>
          </cell>
          <cell r="AC656">
            <v>80</v>
          </cell>
          <cell r="AD656">
            <v>13.49</v>
          </cell>
          <cell r="AE656">
            <v>0</v>
          </cell>
          <cell r="AF656">
            <v>0</v>
          </cell>
          <cell r="AG656">
            <v>0</v>
          </cell>
          <cell r="AH656">
            <v>0</v>
          </cell>
          <cell r="AI656">
            <v>0</v>
          </cell>
          <cell r="AJ656">
            <v>0</v>
          </cell>
          <cell r="AK656">
            <v>0</v>
          </cell>
          <cell r="AL656">
            <v>0</v>
          </cell>
          <cell r="AM656">
            <v>0</v>
          </cell>
          <cell r="AN656">
            <v>0</v>
          </cell>
          <cell r="AY656">
            <v>95206.080000000002</v>
          </cell>
        </row>
        <row r="657">
          <cell r="A657">
            <v>2</v>
          </cell>
          <cell r="B657" t="str">
            <v>12</v>
          </cell>
          <cell r="C657" t="str">
            <v>000</v>
          </cell>
          <cell r="D657" t="str">
            <v>1</v>
          </cell>
          <cell r="E657" t="str">
            <v>204</v>
          </cell>
          <cell r="F657" t="str">
            <v>N000</v>
          </cell>
          <cell r="G657" t="str">
            <v>313</v>
          </cell>
          <cell r="H657" t="str">
            <v>1103</v>
          </cell>
          <cell r="I657" t="str">
            <v>A01807</v>
          </cell>
          <cell r="J657" t="str">
            <v>27</v>
          </cell>
          <cell r="K657" t="str">
            <v>2</v>
          </cell>
          <cell r="L657">
            <v>1</v>
          </cell>
          <cell r="M657">
            <v>0</v>
          </cell>
          <cell r="N657">
            <v>2817.8</v>
          </cell>
          <cell r="O657" t="str">
            <v>M</v>
          </cell>
          <cell r="P657" t="str">
            <v>00000000</v>
          </cell>
          <cell r="Q657">
            <v>0</v>
          </cell>
          <cell r="R657">
            <v>407.02</v>
          </cell>
          <cell r="S657">
            <v>78.27</v>
          </cell>
          <cell r="T657">
            <v>359.27</v>
          </cell>
          <cell r="U657">
            <v>140.88999999999999</v>
          </cell>
          <cell r="V657">
            <v>50.72</v>
          </cell>
          <cell r="W657">
            <v>56.36</v>
          </cell>
          <cell r="X657">
            <v>0</v>
          </cell>
          <cell r="Y657">
            <v>0</v>
          </cell>
          <cell r="Z657">
            <v>71.12</v>
          </cell>
          <cell r="AA657">
            <v>77</v>
          </cell>
          <cell r="AB657">
            <v>96</v>
          </cell>
          <cell r="AC657">
            <v>80</v>
          </cell>
          <cell r="AD657">
            <v>13.49</v>
          </cell>
          <cell r="AE657">
            <v>0</v>
          </cell>
          <cell r="AF657">
            <v>0</v>
          </cell>
          <cell r="AG657">
            <v>0</v>
          </cell>
          <cell r="AH657">
            <v>0</v>
          </cell>
          <cell r="AI657">
            <v>0</v>
          </cell>
          <cell r="AJ657">
            <v>0</v>
          </cell>
          <cell r="AK657">
            <v>0</v>
          </cell>
          <cell r="AL657">
            <v>0</v>
          </cell>
          <cell r="AM657">
            <v>0</v>
          </cell>
          <cell r="AN657">
            <v>0</v>
          </cell>
          <cell r="AY657">
            <v>50975.28</v>
          </cell>
        </row>
        <row r="658">
          <cell r="A658">
            <v>2</v>
          </cell>
          <cell r="B658" t="str">
            <v>12</v>
          </cell>
          <cell r="C658" t="str">
            <v>000</v>
          </cell>
          <cell r="D658" t="str">
            <v>1</v>
          </cell>
          <cell r="E658" t="str">
            <v>204</v>
          </cell>
          <cell r="F658" t="str">
            <v>N000</v>
          </cell>
          <cell r="G658" t="str">
            <v>313</v>
          </cell>
          <cell r="H658" t="str">
            <v>1103</v>
          </cell>
          <cell r="I658" t="str">
            <v>A03804</v>
          </cell>
          <cell r="J658" t="str">
            <v>23</v>
          </cell>
          <cell r="K658" t="str">
            <v>2</v>
          </cell>
          <cell r="L658">
            <v>1</v>
          </cell>
          <cell r="M658">
            <v>0</v>
          </cell>
          <cell r="N658">
            <v>2451.25</v>
          </cell>
          <cell r="O658" t="str">
            <v>M</v>
          </cell>
          <cell r="P658" t="str">
            <v>00000000</v>
          </cell>
          <cell r="Q658">
            <v>0</v>
          </cell>
          <cell r="R658">
            <v>354.07</v>
          </cell>
          <cell r="S658">
            <v>68.09</v>
          </cell>
          <cell r="T658">
            <v>312.52999999999997</v>
          </cell>
          <cell r="U658">
            <v>122.56</v>
          </cell>
          <cell r="V658">
            <v>44.12</v>
          </cell>
          <cell r="W658">
            <v>49.02</v>
          </cell>
          <cell r="X658">
            <v>46</v>
          </cell>
          <cell r="Y658">
            <v>0</v>
          </cell>
          <cell r="Z658">
            <v>63.45</v>
          </cell>
          <cell r="AA658">
            <v>77</v>
          </cell>
          <cell r="AB658">
            <v>96</v>
          </cell>
          <cell r="AC658">
            <v>80</v>
          </cell>
          <cell r="AD658">
            <v>13.49</v>
          </cell>
          <cell r="AE658">
            <v>0</v>
          </cell>
          <cell r="AF658">
            <v>0</v>
          </cell>
          <cell r="AG658">
            <v>0</v>
          </cell>
          <cell r="AH658">
            <v>0</v>
          </cell>
          <cell r="AI658">
            <v>0</v>
          </cell>
          <cell r="AJ658">
            <v>0</v>
          </cell>
          <cell r="AK658">
            <v>0</v>
          </cell>
          <cell r="AL658">
            <v>0</v>
          </cell>
          <cell r="AM658">
            <v>0</v>
          </cell>
          <cell r="AN658">
            <v>0</v>
          </cell>
          <cell r="AY658">
            <v>45330.96</v>
          </cell>
        </row>
        <row r="659">
          <cell r="A659">
            <v>2</v>
          </cell>
          <cell r="B659" t="str">
            <v>12</v>
          </cell>
          <cell r="C659" t="str">
            <v>000</v>
          </cell>
          <cell r="D659" t="str">
            <v>1</v>
          </cell>
          <cell r="E659" t="str">
            <v>204</v>
          </cell>
          <cell r="F659" t="str">
            <v>N000</v>
          </cell>
          <cell r="G659" t="str">
            <v>313</v>
          </cell>
          <cell r="H659" t="str">
            <v>1103</v>
          </cell>
          <cell r="I659" t="str">
            <v>CFMC03</v>
          </cell>
          <cell r="J659" t="str">
            <v>MC03</v>
          </cell>
          <cell r="K659" t="str">
            <v>1</v>
          </cell>
          <cell r="L659">
            <v>3</v>
          </cell>
          <cell r="M659">
            <v>0</v>
          </cell>
          <cell r="N659">
            <v>4311.3999999999996</v>
          </cell>
          <cell r="O659" t="str">
            <v>M</v>
          </cell>
          <cell r="P659" t="str">
            <v>00000000</v>
          </cell>
          <cell r="Q659">
            <v>11306.9</v>
          </cell>
          <cell r="R659">
            <v>622.76</v>
          </cell>
          <cell r="S659">
            <v>119.76</v>
          </cell>
          <cell r="T659">
            <v>549.70000000000005</v>
          </cell>
          <cell r="U659">
            <v>215.57</v>
          </cell>
          <cell r="V659">
            <v>281.13</v>
          </cell>
          <cell r="W659">
            <v>86.23</v>
          </cell>
          <cell r="X659">
            <v>18.329999999999998</v>
          </cell>
          <cell r="Y659">
            <v>780.91</v>
          </cell>
          <cell r="Z659">
            <v>329.12</v>
          </cell>
          <cell r="AA659">
            <v>77</v>
          </cell>
          <cell r="AB659">
            <v>0</v>
          </cell>
          <cell r="AC659">
            <v>0</v>
          </cell>
          <cell r="AD659">
            <v>13.49</v>
          </cell>
          <cell r="AE659">
            <v>0</v>
          </cell>
          <cell r="AF659">
            <v>0</v>
          </cell>
          <cell r="AG659">
            <v>0</v>
          </cell>
          <cell r="AH659">
            <v>0</v>
          </cell>
          <cell r="AI659">
            <v>0</v>
          </cell>
          <cell r="AJ659">
            <v>0</v>
          </cell>
          <cell r="AK659">
            <v>0</v>
          </cell>
          <cell r="AL659">
            <v>0</v>
          </cell>
          <cell r="AM659">
            <v>0</v>
          </cell>
          <cell r="AN659">
            <v>0</v>
          </cell>
          <cell r="AY659">
            <v>673642.8</v>
          </cell>
        </row>
        <row r="660">
          <cell r="A660">
            <v>2</v>
          </cell>
          <cell r="B660" t="str">
            <v>12</v>
          </cell>
          <cell r="C660" t="str">
            <v>000</v>
          </cell>
          <cell r="D660" t="str">
            <v>1</v>
          </cell>
          <cell r="E660" t="str">
            <v>204</v>
          </cell>
          <cell r="F660" t="str">
            <v>N000</v>
          </cell>
          <cell r="G660" t="str">
            <v>313</v>
          </cell>
          <cell r="H660" t="str">
            <v>1103</v>
          </cell>
          <cell r="I660" t="str">
            <v>CFMD09</v>
          </cell>
          <cell r="J660" t="str">
            <v>MD09</v>
          </cell>
          <cell r="K660" t="str">
            <v>1</v>
          </cell>
          <cell r="L660">
            <v>1</v>
          </cell>
          <cell r="M660">
            <v>0</v>
          </cell>
          <cell r="N660">
            <v>14852.65</v>
          </cell>
          <cell r="O660" t="str">
            <v>M</v>
          </cell>
          <cell r="P660" t="str">
            <v>00000000</v>
          </cell>
          <cell r="Q660">
            <v>100991.65</v>
          </cell>
          <cell r="R660">
            <v>2145.38</v>
          </cell>
          <cell r="S660">
            <v>412.57</v>
          </cell>
          <cell r="T660">
            <v>1893.71</v>
          </cell>
          <cell r="U660">
            <v>742.63</v>
          </cell>
          <cell r="V660">
            <v>2085.1999999999998</v>
          </cell>
          <cell r="W660">
            <v>297.05</v>
          </cell>
          <cell r="X660">
            <v>0</v>
          </cell>
          <cell r="Y660">
            <v>5792.22</v>
          </cell>
          <cell r="Z660">
            <v>2369.59</v>
          </cell>
          <cell r="AA660">
            <v>77</v>
          </cell>
          <cell r="AB660">
            <v>0</v>
          </cell>
          <cell r="AC660">
            <v>0</v>
          </cell>
          <cell r="AD660">
            <v>13.49</v>
          </cell>
          <cell r="AE660">
            <v>0</v>
          </cell>
          <cell r="AF660">
            <v>0</v>
          </cell>
          <cell r="AG660">
            <v>0</v>
          </cell>
          <cell r="AH660">
            <v>0</v>
          </cell>
          <cell r="AI660">
            <v>0</v>
          </cell>
          <cell r="AJ660">
            <v>0</v>
          </cell>
          <cell r="AK660">
            <v>0</v>
          </cell>
          <cell r="AL660">
            <v>0</v>
          </cell>
          <cell r="AM660">
            <v>0</v>
          </cell>
          <cell r="AN660">
            <v>0</v>
          </cell>
          <cell r="AY660">
            <v>1580077.68</v>
          </cell>
        </row>
        <row r="661">
          <cell r="A661">
            <v>2</v>
          </cell>
          <cell r="B661" t="str">
            <v>12</v>
          </cell>
          <cell r="C661" t="str">
            <v>000</v>
          </cell>
          <cell r="D661" t="str">
            <v>1</v>
          </cell>
          <cell r="E661" t="str">
            <v>204</v>
          </cell>
          <cell r="F661" t="str">
            <v>N000</v>
          </cell>
          <cell r="G661" t="str">
            <v>313</v>
          </cell>
          <cell r="H661" t="str">
            <v>1103</v>
          </cell>
          <cell r="I661" t="str">
            <v>CFMG06</v>
          </cell>
          <cell r="J661" t="str">
            <v>MG06</v>
          </cell>
          <cell r="K661" t="str">
            <v>1</v>
          </cell>
          <cell r="L661">
            <v>3</v>
          </cell>
          <cell r="M661">
            <v>0</v>
          </cell>
          <cell r="N661">
            <v>8232.25</v>
          </cell>
          <cell r="O661" t="str">
            <v>M</v>
          </cell>
          <cell r="P661" t="str">
            <v>00000000</v>
          </cell>
          <cell r="Q661">
            <v>38872.050000000003</v>
          </cell>
          <cell r="R661">
            <v>1189.0999999999999</v>
          </cell>
          <cell r="S661">
            <v>228.67</v>
          </cell>
          <cell r="T661">
            <v>1049.6099999999999</v>
          </cell>
          <cell r="U661">
            <v>411.61</v>
          </cell>
          <cell r="V661">
            <v>847.88</v>
          </cell>
          <cell r="W661">
            <v>164.65</v>
          </cell>
          <cell r="X661">
            <v>0</v>
          </cell>
          <cell r="Y661">
            <v>2355.2199999999998</v>
          </cell>
          <cell r="Z661">
            <v>971.98</v>
          </cell>
          <cell r="AA661">
            <v>77</v>
          </cell>
          <cell r="AB661">
            <v>0</v>
          </cell>
          <cell r="AC661">
            <v>0</v>
          </cell>
          <cell r="AD661">
            <v>13.49</v>
          </cell>
          <cell r="AE661">
            <v>0</v>
          </cell>
          <cell r="AF661">
            <v>0</v>
          </cell>
          <cell r="AG661">
            <v>0</v>
          </cell>
          <cell r="AH661">
            <v>0</v>
          </cell>
          <cell r="AI661">
            <v>0</v>
          </cell>
          <cell r="AJ661">
            <v>0</v>
          </cell>
          <cell r="AK661">
            <v>0</v>
          </cell>
          <cell r="AL661">
            <v>0</v>
          </cell>
          <cell r="AM661">
            <v>0</v>
          </cell>
          <cell r="AN661">
            <v>0</v>
          </cell>
          <cell r="AY661">
            <v>1958886.36</v>
          </cell>
        </row>
        <row r="662">
          <cell r="A662">
            <v>2</v>
          </cell>
          <cell r="B662" t="str">
            <v>12</v>
          </cell>
          <cell r="C662" t="str">
            <v>000</v>
          </cell>
          <cell r="D662" t="str">
            <v>1</v>
          </cell>
          <cell r="E662" t="str">
            <v>204</v>
          </cell>
          <cell r="F662" t="str">
            <v>N000</v>
          </cell>
          <cell r="G662" t="str">
            <v>313</v>
          </cell>
          <cell r="H662" t="str">
            <v>1103</v>
          </cell>
          <cell r="I662" t="str">
            <v>CFMS06</v>
          </cell>
          <cell r="J662" t="str">
            <v>MS06</v>
          </cell>
          <cell r="K662" t="str">
            <v>1</v>
          </cell>
          <cell r="L662">
            <v>1</v>
          </cell>
          <cell r="M662">
            <v>0</v>
          </cell>
          <cell r="N662">
            <v>4801.8999999999996</v>
          </cell>
          <cell r="O662" t="str">
            <v>M</v>
          </cell>
          <cell r="P662" t="str">
            <v>00000000</v>
          </cell>
          <cell r="Q662">
            <v>21723.85</v>
          </cell>
          <cell r="R662">
            <v>693.61</v>
          </cell>
          <cell r="S662">
            <v>133.38999999999999</v>
          </cell>
          <cell r="T662">
            <v>612.24</v>
          </cell>
          <cell r="U662">
            <v>240.09</v>
          </cell>
          <cell r="V662">
            <v>477.46</v>
          </cell>
          <cell r="W662">
            <v>96.04</v>
          </cell>
          <cell r="X662">
            <v>0</v>
          </cell>
          <cell r="Y662">
            <v>1326.29</v>
          </cell>
          <cell r="Z662">
            <v>548.6</v>
          </cell>
          <cell r="AA662">
            <v>77</v>
          </cell>
          <cell r="AB662">
            <v>0</v>
          </cell>
          <cell r="AC662">
            <v>0</v>
          </cell>
          <cell r="AD662">
            <v>13.49</v>
          </cell>
          <cell r="AE662">
            <v>0</v>
          </cell>
          <cell r="AF662">
            <v>0</v>
          </cell>
          <cell r="AG662">
            <v>0</v>
          </cell>
          <cell r="AH662">
            <v>0</v>
          </cell>
          <cell r="AI662">
            <v>0</v>
          </cell>
          <cell r="AJ662">
            <v>0</v>
          </cell>
          <cell r="AK662">
            <v>0</v>
          </cell>
          <cell r="AL662">
            <v>0</v>
          </cell>
          <cell r="AM662">
            <v>0</v>
          </cell>
          <cell r="AN662">
            <v>0</v>
          </cell>
          <cell r="AY662">
            <v>368927.52</v>
          </cell>
        </row>
        <row r="663">
          <cell r="A663">
            <v>2</v>
          </cell>
          <cell r="B663" t="str">
            <v>12</v>
          </cell>
          <cell r="C663" t="str">
            <v>000</v>
          </cell>
          <cell r="D663" t="str">
            <v>1</v>
          </cell>
          <cell r="E663" t="str">
            <v>204</v>
          </cell>
          <cell r="F663" t="str">
            <v>N000</v>
          </cell>
          <cell r="G663" t="str">
            <v>313</v>
          </cell>
          <cell r="H663" t="str">
            <v>1103</v>
          </cell>
          <cell r="I663" t="str">
            <v>CFMS08</v>
          </cell>
          <cell r="J663" t="str">
            <v>MS08</v>
          </cell>
          <cell r="K663" t="str">
            <v>1</v>
          </cell>
          <cell r="L663">
            <v>5</v>
          </cell>
          <cell r="M663">
            <v>0</v>
          </cell>
          <cell r="N663">
            <v>4801.8999999999996</v>
          </cell>
          <cell r="O663" t="str">
            <v>M</v>
          </cell>
          <cell r="P663" t="str">
            <v>00000000</v>
          </cell>
          <cell r="Q663">
            <v>18269.849999999999</v>
          </cell>
          <cell r="R663">
            <v>693.61</v>
          </cell>
          <cell r="S663">
            <v>133.38999999999999</v>
          </cell>
          <cell r="T663">
            <v>612.24</v>
          </cell>
          <cell r="U663">
            <v>240.09</v>
          </cell>
          <cell r="V663">
            <v>415.29</v>
          </cell>
          <cell r="W663">
            <v>96.04</v>
          </cell>
          <cell r="X663">
            <v>21.8</v>
          </cell>
          <cell r="Y663">
            <v>1153.5899999999999</v>
          </cell>
          <cell r="Z663">
            <v>479.95</v>
          </cell>
          <cell r="AA663">
            <v>77</v>
          </cell>
          <cell r="AB663">
            <v>0</v>
          </cell>
          <cell r="AC663">
            <v>0</v>
          </cell>
          <cell r="AD663">
            <v>13.49</v>
          </cell>
          <cell r="AE663">
            <v>0</v>
          </cell>
          <cell r="AF663">
            <v>0</v>
          </cell>
          <cell r="AG663">
            <v>0</v>
          </cell>
          <cell r="AH663">
            <v>0</v>
          </cell>
          <cell r="AI663">
            <v>0</v>
          </cell>
          <cell r="AJ663">
            <v>0</v>
          </cell>
          <cell r="AK663">
            <v>0</v>
          </cell>
          <cell r="AL663">
            <v>0</v>
          </cell>
          <cell r="AM663">
            <v>0</v>
          </cell>
          <cell r="AN663">
            <v>0</v>
          </cell>
          <cell r="AY663">
            <v>1620494.4</v>
          </cell>
        </row>
        <row r="664">
          <cell r="A664">
            <v>2</v>
          </cell>
          <cell r="B664" t="str">
            <v>12</v>
          </cell>
          <cell r="C664" t="str">
            <v>000</v>
          </cell>
          <cell r="D664" t="str">
            <v>1</v>
          </cell>
          <cell r="E664" t="str">
            <v>204</v>
          </cell>
          <cell r="F664" t="str">
            <v>N000</v>
          </cell>
          <cell r="G664" t="str">
            <v>313</v>
          </cell>
          <cell r="H664" t="str">
            <v>1103</v>
          </cell>
          <cell r="I664" t="str">
            <v>M01009</v>
          </cell>
          <cell r="K664" t="str">
            <v>2</v>
          </cell>
          <cell r="L664">
            <v>1</v>
          </cell>
          <cell r="M664">
            <v>0</v>
          </cell>
          <cell r="N664">
            <v>6121</v>
          </cell>
          <cell r="O664" t="str">
            <v>M</v>
          </cell>
          <cell r="P664" t="str">
            <v>00000000</v>
          </cell>
          <cell r="Q664">
            <v>0</v>
          </cell>
          <cell r="R664">
            <v>884.14</v>
          </cell>
          <cell r="S664">
            <v>170.03</v>
          </cell>
          <cell r="T664">
            <v>780.43</v>
          </cell>
          <cell r="U664">
            <v>306.05</v>
          </cell>
          <cell r="V664">
            <v>110.18</v>
          </cell>
          <cell r="W664">
            <v>122.42</v>
          </cell>
          <cell r="X664">
            <v>0</v>
          </cell>
          <cell r="Y664">
            <v>0</v>
          </cell>
          <cell r="Z664">
            <v>274.17</v>
          </cell>
          <cell r="AA664">
            <v>77</v>
          </cell>
          <cell r="AB664">
            <v>96</v>
          </cell>
          <cell r="AC664">
            <v>80</v>
          </cell>
          <cell r="AD664">
            <v>13.49</v>
          </cell>
          <cell r="AE664">
            <v>5.0999999999999996</v>
          </cell>
          <cell r="AF664">
            <v>0</v>
          </cell>
          <cell r="AG664">
            <v>0</v>
          </cell>
          <cell r="AH664">
            <v>3865</v>
          </cell>
          <cell r="AI664">
            <v>0</v>
          </cell>
          <cell r="AJ664">
            <v>2410</v>
          </cell>
          <cell r="AK664">
            <v>0</v>
          </cell>
          <cell r="AL664">
            <v>0</v>
          </cell>
          <cell r="AM664">
            <v>0</v>
          </cell>
          <cell r="AN664">
            <v>0</v>
          </cell>
          <cell r="AY664">
            <v>183780.12</v>
          </cell>
        </row>
        <row r="665">
          <cell r="A665">
            <v>2</v>
          </cell>
          <cell r="B665" t="str">
            <v>12</v>
          </cell>
          <cell r="C665" t="str">
            <v>000</v>
          </cell>
          <cell r="D665" t="str">
            <v>1</v>
          </cell>
          <cell r="E665" t="str">
            <v>204</v>
          </cell>
          <cell r="F665" t="str">
            <v>N000</v>
          </cell>
          <cell r="G665" t="str">
            <v>313</v>
          </cell>
          <cell r="H665" t="str">
            <v>1103</v>
          </cell>
          <cell r="I665" t="str">
            <v>T03804</v>
          </cell>
          <cell r="J665" t="str">
            <v>25</v>
          </cell>
          <cell r="K665" t="str">
            <v>2</v>
          </cell>
          <cell r="L665">
            <v>2</v>
          </cell>
          <cell r="M665">
            <v>0</v>
          </cell>
          <cell r="N665">
            <v>2572.4</v>
          </cell>
          <cell r="O665" t="str">
            <v>M</v>
          </cell>
          <cell r="P665" t="str">
            <v>00000000</v>
          </cell>
          <cell r="Q665">
            <v>0</v>
          </cell>
          <cell r="R665">
            <v>371.57</v>
          </cell>
          <cell r="S665">
            <v>71.459999999999994</v>
          </cell>
          <cell r="T665">
            <v>327.98</v>
          </cell>
          <cell r="U665">
            <v>128.62</v>
          </cell>
          <cell r="V665">
            <v>46.3</v>
          </cell>
          <cell r="W665">
            <v>51.45</v>
          </cell>
          <cell r="X665">
            <v>64</v>
          </cell>
          <cell r="Y665">
            <v>0</v>
          </cell>
          <cell r="Z665">
            <v>66.650000000000006</v>
          </cell>
          <cell r="AA665">
            <v>77</v>
          </cell>
          <cell r="AB665">
            <v>96</v>
          </cell>
          <cell r="AC665">
            <v>80</v>
          </cell>
          <cell r="AD665">
            <v>13.49</v>
          </cell>
          <cell r="AE665">
            <v>0</v>
          </cell>
          <cell r="AF665">
            <v>0</v>
          </cell>
          <cell r="AG665">
            <v>0</v>
          </cell>
          <cell r="AH665">
            <v>0</v>
          </cell>
          <cell r="AI665">
            <v>0</v>
          </cell>
          <cell r="AJ665">
            <v>0</v>
          </cell>
          <cell r="AK665">
            <v>0</v>
          </cell>
          <cell r="AL665">
            <v>0</v>
          </cell>
          <cell r="AM665">
            <v>0</v>
          </cell>
          <cell r="AN665">
            <v>0</v>
          </cell>
          <cell r="AY665">
            <v>95206.080000000002</v>
          </cell>
        </row>
        <row r="666">
          <cell r="A666">
            <v>2</v>
          </cell>
          <cell r="B666" t="str">
            <v>12</v>
          </cell>
          <cell r="C666" t="str">
            <v>000</v>
          </cell>
          <cell r="D666" t="str">
            <v>1</v>
          </cell>
          <cell r="E666" t="str">
            <v>204</v>
          </cell>
          <cell r="F666" t="str">
            <v>N000</v>
          </cell>
          <cell r="G666" t="str">
            <v>313</v>
          </cell>
          <cell r="H666" t="str">
            <v>1103</v>
          </cell>
          <cell r="I666" t="str">
            <v>CF01059</v>
          </cell>
          <cell r="J666" t="str">
            <v>28</v>
          </cell>
          <cell r="K666" t="str">
            <v>1</v>
          </cell>
          <cell r="L666">
            <v>6</v>
          </cell>
          <cell r="M666">
            <v>0</v>
          </cell>
          <cell r="N666">
            <v>3631.8</v>
          </cell>
          <cell r="O666" t="str">
            <v>M</v>
          </cell>
          <cell r="P666" t="str">
            <v>00000000</v>
          </cell>
          <cell r="Q666">
            <v>8731.1</v>
          </cell>
          <cell r="R666">
            <v>524.59</v>
          </cell>
          <cell r="S666">
            <v>100.88</v>
          </cell>
          <cell r="T666">
            <v>463.05</v>
          </cell>
          <cell r="U666">
            <v>181.59</v>
          </cell>
          <cell r="V666">
            <v>222.53</v>
          </cell>
          <cell r="W666">
            <v>72.64</v>
          </cell>
          <cell r="X666">
            <v>24.5</v>
          </cell>
          <cell r="Y666">
            <v>618.15</v>
          </cell>
          <cell r="Z666">
            <v>261.8</v>
          </cell>
          <cell r="AA666">
            <v>77</v>
          </cell>
          <cell r="AB666">
            <v>0</v>
          </cell>
          <cell r="AC666">
            <v>0</v>
          </cell>
          <cell r="AD666">
            <v>13.49</v>
          </cell>
          <cell r="AE666">
            <v>0</v>
          </cell>
          <cell r="AF666">
            <v>0</v>
          </cell>
          <cell r="AG666">
            <v>0</v>
          </cell>
          <cell r="AH666">
            <v>0</v>
          </cell>
          <cell r="AI666">
            <v>0</v>
          </cell>
          <cell r="AJ666">
            <v>0</v>
          </cell>
          <cell r="AK666">
            <v>0</v>
          </cell>
          <cell r="AL666">
            <v>0</v>
          </cell>
          <cell r="AM666">
            <v>0</v>
          </cell>
          <cell r="AN666">
            <v>0</v>
          </cell>
          <cell r="AY666">
            <v>1074464.6399999999</v>
          </cell>
        </row>
        <row r="667">
          <cell r="A667">
            <v>2</v>
          </cell>
          <cell r="B667" t="str">
            <v>12</v>
          </cell>
          <cell r="C667" t="str">
            <v>000</v>
          </cell>
          <cell r="D667" t="str">
            <v>1</v>
          </cell>
          <cell r="E667" t="str">
            <v>204</v>
          </cell>
          <cell r="F667" t="str">
            <v>N000</v>
          </cell>
          <cell r="G667" t="str">
            <v>313</v>
          </cell>
          <cell r="H667" t="str">
            <v>1103</v>
          </cell>
          <cell r="I667" t="str">
            <v>CF03820</v>
          </cell>
          <cell r="J667" t="str">
            <v>27Z</v>
          </cell>
          <cell r="K667" t="str">
            <v>2</v>
          </cell>
          <cell r="L667">
            <v>1</v>
          </cell>
          <cell r="M667">
            <v>0</v>
          </cell>
          <cell r="N667">
            <v>2900.25</v>
          </cell>
          <cell r="O667" t="str">
            <v>M</v>
          </cell>
          <cell r="P667" t="str">
            <v>00000000</v>
          </cell>
          <cell r="Q667">
            <v>205.15</v>
          </cell>
          <cell r="R667">
            <v>418.93</v>
          </cell>
          <cell r="S667">
            <v>80.56</v>
          </cell>
          <cell r="T667">
            <v>369.78</v>
          </cell>
          <cell r="U667">
            <v>145.01</v>
          </cell>
          <cell r="V667">
            <v>55.89</v>
          </cell>
          <cell r="W667">
            <v>58.01</v>
          </cell>
          <cell r="X667">
            <v>0</v>
          </cell>
          <cell r="Y667">
            <v>0</v>
          </cell>
          <cell r="Z667">
            <v>77.16</v>
          </cell>
          <cell r="AA667">
            <v>77</v>
          </cell>
          <cell r="AB667">
            <v>96</v>
          </cell>
          <cell r="AC667">
            <v>80</v>
          </cell>
          <cell r="AD667">
            <v>13.49</v>
          </cell>
          <cell r="AE667">
            <v>0</v>
          </cell>
          <cell r="AF667">
            <v>0</v>
          </cell>
          <cell r="AG667">
            <v>0</v>
          </cell>
          <cell r="AH667">
            <v>0</v>
          </cell>
          <cell r="AI667">
            <v>0</v>
          </cell>
          <cell r="AJ667">
            <v>0</v>
          </cell>
          <cell r="AK667">
            <v>0</v>
          </cell>
          <cell r="AL667">
            <v>0</v>
          </cell>
          <cell r="AM667">
            <v>0</v>
          </cell>
          <cell r="AN667">
            <v>0</v>
          </cell>
          <cell r="AY667">
            <v>54926.76</v>
          </cell>
        </row>
        <row r="668">
          <cell r="A668">
            <v>2</v>
          </cell>
          <cell r="B668" t="str">
            <v>12</v>
          </cell>
          <cell r="C668" t="str">
            <v>000</v>
          </cell>
          <cell r="D668" t="str">
            <v>1</v>
          </cell>
          <cell r="E668" t="str">
            <v>204</v>
          </cell>
          <cell r="F668" t="str">
            <v>N000</v>
          </cell>
          <cell r="G668" t="str">
            <v>313</v>
          </cell>
          <cell r="H668" t="str">
            <v>1103</v>
          </cell>
          <cell r="I668" t="str">
            <v>CF04807</v>
          </cell>
          <cell r="J668" t="str">
            <v>27Z</v>
          </cell>
          <cell r="K668" t="str">
            <v>2</v>
          </cell>
          <cell r="L668">
            <v>3</v>
          </cell>
          <cell r="M668">
            <v>0</v>
          </cell>
          <cell r="N668">
            <v>2900.25</v>
          </cell>
          <cell r="O668" t="str">
            <v>M</v>
          </cell>
          <cell r="P668" t="str">
            <v>00000000</v>
          </cell>
          <cell r="Q668">
            <v>205.15</v>
          </cell>
          <cell r="R668">
            <v>418.93</v>
          </cell>
          <cell r="S668">
            <v>80.56</v>
          </cell>
          <cell r="T668">
            <v>369.78</v>
          </cell>
          <cell r="U668">
            <v>145.01</v>
          </cell>
          <cell r="V668">
            <v>55.89</v>
          </cell>
          <cell r="W668">
            <v>58.01</v>
          </cell>
          <cell r="X668">
            <v>49</v>
          </cell>
          <cell r="Y668">
            <v>0</v>
          </cell>
          <cell r="Z668">
            <v>78.14</v>
          </cell>
          <cell r="AA668">
            <v>77</v>
          </cell>
          <cell r="AB668">
            <v>96</v>
          </cell>
          <cell r="AC668">
            <v>80</v>
          </cell>
          <cell r="AD668">
            <v>13.49</v>
          </cell>
          <cell r="AE668">
            <v>0</v>
          </cell>
          <cell r="AF668">
            <v>0</v>
          </cell>
          <cell r="AG668">
            <v>0</v>
          </cell>
          <cell r="AH668">
            <v>0</v>
          </cell>
          <cell r="AI668">
            <v>0</v>
          </cell>
          <cell r="AJ668">
            <v>0</v>
          </cell>
          <cell r="AK668">
            <v>0</v>
          </cell>
          <cell r="AL668">
            <v>0</v>
          </cell>
          <cell r="AM668">
            <v>0</v>
          </cell>
          <cell r="AN668">
            <v>0</v>
          </cell>
          <cell r="AY668">
            <v>166579.56</v>
          </cell>
        </row>
        <row r="669">
          <cell r="A669">
            <v>2</v>
          </cell>
          <cell r="B669" t="str">
            <v>12</v>
          </cell>
          <cell r="C669" t="str">
            <v>000</v>
          </cell>
          <cell r="D669" t="str">
            <v>1</v>
          </cell>
          <cell r="E669" t="str">
            <v>204</v>
          </cell>
          <cell r="F669" t="str">
            <v>N000</v>
          </cell>
          <cell r="G669" t="str">
            <v>313</v>
          </cell>
          <cell r="H669" t="str">
            <v>1103</v>
          </cell>
          <cell r="I669" t="str">
            <v>CF04808</v>
          </cell>
          <cell r="J669" t="str">
            <v>27ZA</v>
          </cell>
          <cell r="K669" t="str">
            <v>2</v>
          </cell>
          <cell r="L669">
            <v>10</v>
          </cell>
          <cell r="M669">
            <v>0</v>
          </cell>
          <cell r="N669">
            <v>2982.9</v>
          </cell>
          <cell r="O669" t="str">
            <v>M</v>
          </cell>
          <cell r="P669" t="str">
            <v>00000000</v>
          </cell>
          <cell r="Q669">
            <v>579.4</v>
          </cell>
          <cell r="R669">
            <v>430.86</v>
          </cell>
          <cell r="S669">
            <v>82.86</v>
          </cell>
          <cell r="T669">
            <v>380.32</v>
          </cell>
          <cell r="U669">
            <v>149.15</v>
          </cell>
          <cell r="V669">
            <v>64.12</v>
          </cell>
          <cell r="W669">
            <v>59.66</v>
          </cell>
          <cell r="X669">
            <v>24.6</v>
          </cell>
          <cell r="Y669">
            <v>0</v>
          </cell>
          <cell r="Z669">
            <v>87.07</v>
          </cell>
          <cell r="AA669">
            <v>77</v>
          </cell>
          <cell r="AB669">
            <v>96</v>
          </cell>
          <cell r="AC669">
            <v>80</v>
          </cell>
          <cell r="AD669">
            <v>13.49</v>
          </cell>
          <cell r="AE669">
            <v>0</v>
          </cell>
          <cell r="AF669">
            <v>0</v>
          </cell>
          <cell r="AG669">
            <v>0</v>
          </cell>
          <cell r="AH669">
            <v>0</v>
          </cell>
          <cell r="AI669">
            <v>0</v>
          </cell>
          <cell r="AJ669">
            <v>0</v>
          </cell>
          <cell r="AK669">
            <v>0</v>
          </cell>
          <cell r="AL669">
            <v>0</v>
          </cell>
          <cell r="AM669">
            <v>0</v>
          </cell>
          <cell r="AN669">
            <v>0</v>
          </cell>
          <cell r="AY669">
            <v>612891.6</v>
          </cell>
        </row>
        <row r="670">
          <cell r="A670">
            <v>2</v>
          </cell>
          <cell r="B670" t="str">
            <v>12</v>
          </cell>
          <cell r="C670" t="str">
            <v>000</v>
          </cell>
          <cell r="D670" t="str">
            <v>1</v>
          </cell>
          <cell r="E670" t="str">
            <v>204</v>
          </cell>
          <cell r="F670" t="str">
            <v>N000</v>
          </cell>
          <cell r="G670" t="str">
            <v>313</v>
          </cell>
          <cell r="H670" t="str">
            <v>1103</v>
          </cell>
          <cell r="I670" t="str">
            <v>CF04809</v>
          </cell>
          <cell r="J670" t="str">
            <v>27ZB</v>
          </cell>
          <cell r="K670" t="str">
            <v>2</v>
          </cell>
          <cell r="L670">
            <v>2</v>
          </cell>
          <cell r="M670">
            <v>0</v>
          </cell>
          <cell r="N670">
            <v>3008.65</v>
          </cell>
          <cell r="O670" t="str">
            <v>M</v>
          </cell>
          <cell r="P670" t="str">
            <v>00000000</v>
          </cell>
          <cell r="Q670">
            <v>857</v>
          </cell>
          <cell r="R670">
            <v>434.58</v>
          </cell>
          <cell r="S670">
            <v>83.57</v>
          </cell>
          <cell r="T670">
            <v>383.6</v>
          </cell>
          <cell r="U670">
            <v>150.43</v>
          </cell>
          <cell r="V670">
            <v>69.59</v>
          </cell>
          <cell r="W670">
            <v>60.17</v>
          </cell>
          <cell r="X670">
            <v>27.5</v>
          </cell>
          <cell r="Y670">
            <v>0</v>
          </cell>
          <cell r="Z670">
            <v>93.29</v>
          </cell>
          <cell r="AA670">
            <v>77</v>
          </cell>
          <cell r="AB670">
            <v>96</v>
          </cell>
          <cell r="AC670">
            <v>80</v>
          </cell>
          <cell r="AD670">
            <v>13.49</v>
          </cell>
          <cell r="AE670">
            <v>0</v>
          </cell>
          <cell r="AF670">
            <v>0</v>
          </cell>
          <cell r="AG670">
            <v>0</v>
          </cell>
          <cell r="AH670">
            <v>0</v>
          </cell>
          <cell r="AI670">
            <v>0</v>
          </cell>
          <cell r="AJ670">
            <v>0</v>
          </cell>
          <cell r="AK670">
            <v>0</v>
          </cell>
          <cell r="AL670">
            <v>0</v>
          </cell>
          <cell r="AM670">
            <v>0</v>
          </cell>
          <cell r="AN670">
            <v>0</v>
          </cell>
          <cell r="AY670">
            <v>130436.88</v>
          </cell>
        </row>
        <row r="671">
          <cell r="A671">
            <v>2</v>
          </cell>
          <cell r="B671" t="str">
            <v>12</v>
          </cell>
          <cell r="C671" t="str">
            <v>000</v>
          </cell>
          <cell r="D671" t="str">
            <v>1</v>
          </cell>
          <cell r="E671" t="str">
            <v>204</v>
          </cell>
          <cell r="F671" t="str">
            <v>N000</v>
          </cell>
          <cell r="G671" t="str">
            <v>313</v>
          </cell>
          <cell r="H671" t="str">
            <v>1103</v>
          </cell>
          <cell r="I671" t="str">
            <v>CF21817</v>
          </cell>
          <cell r="J671" t="str">
            <v>27ZA</v>
          </cell>
          <cell r="K671" t="str">
            <v>2</v>
          </cell>
          <cell r="L671">
            <v>1</v>
          </cell>
          <cell r="M671">
            <v>0</v>
          </cell>
          <cell r="N671">
            <v>2982.9</v>
          </cell>
          <cell r="O671" t="str">
            <v>M</v>
          </cell>
          <cell r="P671" t="str">
            <v>00000000</v>
          </cell>
          <cell r="Q671">
            <v>579.4</v>
          </cell>
          <cell r="R671">
            <v>430.86</v>
          </cell>
          <cell r="S671">
            <v>82.86</v>
          </cell>
          <cell r="T671">
            <v>380.32</v>
          </cell>
          <cell r="U671">
            <v>149.15</v>
          </cell>
          <cell r="V671">
            <v>64.12</v>
          </cell>
          <cell r="W671">
            <v>59.66</v>
          </cell>
          <cell r="X671">
            <v>82</v>
          </cell>
          <cell r="Y671">
            <v>0</v>
          </cell>
          <cell r="Z671">
            <v>88.22</v>
          </cell>
          <cell r="AA671">
            <v>77</v>
          </cell>
          <cell r="AB671">
            <v>96</v>
          </cell>
          <cell r="AC671">
            <v>80</v>
          </cell>
          <cell r="AD671">
            <v>13.49</v>
          </cell>
          <cell r="AE671">
            <v>0</v>
          </cell>
          <cell r="AF671">
            <v>0</v>
          </cell>
          <cell r="AG671">
            <v>0</v>
          </cell>
          <cell r="AH671">
            <v>0</v>
          </cell>
          <cell r="AI671">
            <v>0</v>
          </cell>
          <cell r="AJ671">
            <v>0</v>
          </cell>
          <cell r="AK671">
            <v>0</v>
          </cell>
          <cell r="AL671">
            <v>0</v>
          </cell>
          <cell r="AM671">
            <v>0</v>
          </cell>
          <cell r="AN671">
            <v>0</v>
          </cell>
          <cell r="AY671">
            <v>61991.76</v>
          </cell>
        </row>
        <row r="672">
          <cell r="A672">
            <v>2</v>
          </cell>
          <cell r="B672" t="str">
            <v>12</v>
          </cell>
          <cell r="C672" t="str">
            <v>000</v>
          </cell>
          <cell r="D672" t="str">
            <v>1</v>
          </cell>
          <cell r="E672" t="str">
            <v>204</v>
          </cell>
          <cell r="F672" t="str">
            <v>N000</v>
          </cell>
          <cell r="G672" t="str">
            <v>313</v>
          </cell>
          <cell r="H672" t="str">
            <v>1103</v>
          </cell>
          <cell r="I672" t="str">
            <v>CF21864</v>
          </cell>
          <cell r="J672" t="str">
            <v>27C</v>
          </cell>
          <cell r="K672" t="str">
            <v>1</v>
          </cell>
          <cell r="L672">
            <v>3</v>
          </cell>
          <cell r="M672">
            <v>0</v>
          </cell>
          <cell r="N672">
            <v>3268.2</v>
          </cell>
          <cell r="O672" t="str">
            <v>M</v>
          </cell>
          <cell r="P672" t="str">
            <v>00000000</v>
          </cell>
          <cell r="Q672">
            <v>4783.05</v>
          </cell>
          <cell r="R672">
            <v>472.07</v>
          </cell>
          <cell r="S672">
            <v>90.78</v>
          </cell>
          <cell r="T672">
            <v>416.7</v>
          </cell>
          <cell r="U672">
            <v>163.41</v>
          </cell>
          <cell r="V672">
            <v>144.91999999999999</v>
          </cell>
          <cell r="W672">
            <v>65.36</v>
          </cell>
          <cell r="X672">
            <v>36.67</v>
          </cell>
          <cell r="Y672">
            <v>0</v>
          </cell>
          <cell r="Z672">
            <v>174.56</v>
          </cell>
          <cell r="AA672">
            <v>77</v>
          </cell>
          <cell r="AB672">
            <v>0</v>
          </cell>
          <cell r="AC672">
            <v>0</v>
          </cell>
          <cell r="AD672">
            <v>13.49</v>
          </cell>
          <cell r="AE672">
            <v>0</v>
          </cell>
          <cell r="AF672">
            <v>0</v>
          </cell>
          <cell r="AG672">
            <v>0</v>
          </cell>
          <cell r="AH672">
            <v>0</v>
          </cell>
          <cell r="AI672">
            <v>0</v>
          </cell>
          <cell r="AJ672">
            <v>0</v>
          </cell>
          <cell r="AK672">
            <v>0</v>
          </cell>
          <cell r="AL672">
            <v>0</v>
          </cell>
          <cell r="AM672">
            <v>0</v>
          </cell>
          <cell r="AN672">
            <v>0</v>
          </cell>
          <cell r="AY672">
            <v>349423.56</v>
          </cell>
        </row>
        <row r="673">
          <cell r="A673">
            <v>2</v>
          </cell>
          <cell r="B673" t="str">
            <v>12</v>
          </cell>
          <cell r="C673" t="str">
            <v>000</v>
          </cell>
          <cell r="D673" t="str">
            <v>1</v>
          </cell>
          <cell r="E673" t="str">
            <v>204</v>
          </cell>
          <cell r="F673" t="str">
            <v>N000</v>
          </cell>
          <cell r="G673" t="str">
            <v>313</v>
          </cell>
          <cell r="H673" t="str">
            <v>1103</v>
          </cell>
          <cell r="I673" t="str">
            <v>CF21865</v>
          </cell>
          <cell r="J673" t="str">
            <v>27B</v>
          </cell>
          <cell r="K673" t="str">
            <v>1</v>
          </cell>
          <cell r="L673">
            <v>4</v>
          </cell>
          <cell r="M673">
            <v>0</v>
          </cell>
          <cell r="N673">
            <v>3222.2</v>
          </cell>
          <cell r="O673" t="str">
            <v>M</v>
          </cell>
          <cell r="P673" t="str">
            <v>00000000</v>
          </cell>
          <cell r="Q673">
            <v>3558.85</v>
          </cell>
          <cell r="R673">
            <v>465.43</v>
          </cell>
          <cell r="S673">
            <v>89.51</v>
          </cell>
          <cell r="T673">
            <v>410.83</v>
          </cell>
          <cell r="U673">
            <v>161.11000000000001</v>
          </cell>
          <cell r="V673">
            <v>122.06</v>
          </cell>
          <cell r="W673">
            <v>64.44</v>
          </cell>
          <cell r="X673">
            <v>36.75</v>
          </cell>
          <cell r="Y673">
            <v>0</v>
          </cell>
          <cell r="Z673">
            <v>148.99</v>
          </cell>
          <cell r="AA673">
            <v>77</v>
          </cell>
          <cell r="AB673">
            <v>0</v>
          </cell>
          <cell r="AC673">
            <v>0</v>
          </cell>
          <cell r="AD673">
            <v>13.49</v>
          </cell>
          <cell r="AE673">
            <v>0</v>
          </cell>
          <cell r="AF673">
            <v>0</v>
          </cell>
          <cell r="AG673">
            <v>0</v>
          </cell>
          <cell r="AH673">
            <v>0</v>
          </cell>
          <cell r="AI673">
            <v>0</v>
          </cell>
          <cell r="AJ673">
            <v>0</v>
          </cell>
          <cell r="AK673">
            <v>0</v>
          </cell>
          <cell r="AL673">
            <v>0</v>
          </cell>
          <cell r="AM673">
            <v>0</v>
          </cell>
          <cell r="AN673">
            <v>0</v>
          </cell>
          <cell r="AY673">
            <v>401791.68</v>
          </cell>
        </row>
        <row r="674">
          <cell r="A674">
            <v>2</v>
          </cell>
          <cell r="B674" t="str">
            <v>12</v>
          </cell>
          <cell r="C674" t="str">
            <v>000</v>
          </cell>
          <cell r="D674" t="str">
            <v>1</v>
          </cell>
          <cell r="E674" t="str">
            <v>204</v>
          </cell>
          <cell r="F674" t="str">
            <v>N000</v>
          </cell>
          <cell r="G674" t="str">
            <v>313</v>
          </cell>
          <cell r="H674" t="str">
            <v>1103</v>
          </cell>
          <cell r="I674" t="str">
            <v>CF21866</v>
          </cell>
          <cell r="J674" t="str">
            <v>27A</v>
          </cell>
          <cell r="K674" t="str">
            <v>1</v>
          </cell>
          <cell r="L674">
            <v>3</v>
          </cell>
          <cell r="M674">
            <v>0</v>
          </cell>
          <cell r="N674">
            <v>3185.4</v>
          </cell>
          <cell r="O674" t="str">
            <v>M</v>
          </cell>
          <cell r="P674" t="str">
            <v>00000000</v>
          </cell>
          <cell r="Q674">
            <v>2791.7</v>
          </cell>
          <cell r="R674">
            <v>460.11</v>
          </cell>
          <cell r="S674">
            <v>88.48</v>
          </cell>
          <cell r="T674">
            <v>406.14</v>
          </cell>
          <cell r="U674">
            <v>159.27000000000001</v>
          </cell>
          <cell r="V674">
            <v>107.59</v>
          </cell>
          <cell r="W674">
            <v>63.71</v>
          </cell>
          <cell r="X674">
            <v>36.33</v>
          </cell>
          <cell r="Y674">
            <v>0</v>
          </cell>
          <cell r="Z674">
            <v>132.78</v>
          </cell>
          <cell r="AA674">
            <v>77</v>
          </cell>
          <cell r="AB674">
            <v>0</v>
          </cell>
          <cell r="AC674">
            <v>0</v>
          </cell>
          <cell r="AD674">
            <v>13.49</v>
          </cell>
          <cell r="AE674">
            <v>0</v>
          </cell>
          <cell r="AF674">
            <v>0</v>
          </cell>
          <cell r="AG674">
            <v>0</v>
          </cell>
          <cell r="AH674">
            <v>0</v>
          </cell>
          <cell r="AI674">
            <v>0</v>
          </cell>
          <cell r="AJ674">
            <v>0</v>
          </cell>
          <cell r="AK674">
            <v>0</v>
          </cell>
          <cell r="AL674">
            <v>0</v>
          </cell>
          <cell r="AM674">
            <v>0</v>
          </cell>
          <cell r="AN674">
            <v>0</v>
          </cell>
          <cell r="AY674">
            <v>270792</v>
          </cell>
        </row>
        <row r="675">
          <cell r="A675">
            <v>2</v>
          </cell>
          <cell r="B675" t="str">
            <v>12</v>
          </cell>
          <cell r="C675" t="str">
            <v>000</v>
          </cell>
          <cell r="D675" t="str">
            <v>1</v>
          </cell>
          <cell r="E675" t="str">
            <v>204</v>
          </cell>
          <cell r="F675" t="str">
            <v>N000</v>
          </cell>
          <cell r="G675" t="str">
            <v>313</v>
          </cell>
          <cell r="H675" t="str">
            <v>1103</v>
          </cell>
          <cell r="I675" t="str">
            <v>CF33834</v>
          </cell>
          <cell r="J675" t="str">
            <v>27</v>
          </cell>
          <cell r="K675" t="str">
            <v>2</v>
          </cell>
          <cell r="L675">
            <v>2</v>
          </cell>
          <cell r="M675">
            <v>0</v>
          </cell>
          <cell r="N675">
            <v>2817.8</v>
          </cell>
          <cell r="O675" t="str">
            <v>M</v>
          </cell>
          <cell r="P675" t="str">
            <v>00000000</v>
          </cell>
          <cell r="Q675">
            <v>0</v>
          </cell>
          <cell r="R675">
            <v>407.02</v>
          </cell>
          <cell r="S675">
            <v>78.27</v>
          </cell>
          <cell r="T675">
            <v>359.27</v>
          </cell>
          <cell r="U675">
            <v>140.88999999999999</v>
          </cell>
          <cell r="V675">
            <v>50.72</v>
          </cell>
          <cell r="W675">
            <v>56.36</v>
          </cell>
          <cell r="X675">
            <v>46</v>
          </cell>
          <cell r="Y675">
            <v>0</v>
          </cell>
          <cell r="Z675">
            <v>72.040000000000006</v>
          </cell>
          <cell r="AA675">
            <v>77</v>
          </cell>
          <cell r="AB675">
            <v>96</v>
          </cell>
          <cell r="AC675">
            <v>80</v>
          </cell>
          <cell r="AD675">
            <v>13.49</v>
          </cell>
          <cell r="AE675">
            <v>0</v>
          </cell>
          <cell r="AF675">
            <v>0</v>
          </cell>
          <cell r="AG675">
            <v>0</v>
          </cell>
          <cell r="AH675">
            <v>0</v>
          </cell>
          <cell r="AI675">
            <v>0</v>
          </cell>
          <cell r="AJ675">
            <v>0</v>
          </cell>
          <cell r="AK675">
            <v>0</v>
          </cell>
          <cell r="AL675">
            <v>0</v>
          </cell>
          <cell r="AM675">
            <v>0</v>
          </cell>
          <cell r="AN675">
            <v>0</v>
          </cell>
          <cell r="AY675">
            <v>103076.64</v>
          </cell>
        </row>
        <row r="676">
          <cell r="A676">
            <v>2</v>
          </cell>
          <cell r="B676" t="str">
            <v>12</v>
          </cell>
          <cell r="C676" t="str">
            <v>000</v>
          </cell>
          <cell r="D676" t="str">
            <v>1</v>
          </cell>
          <cell r="E676" t="str">
            <v>204</v>
          </cell>
          <cell r="F676" t="str">
            <v>N000</v>
          </cell>
          <cell r="G676" t="str">
            <v>313</v>
          </cell>
          <cell r="H676" t="str">
            <v>1103</v>
          </cell>
          <cell r="I676" t="str">
            <v>CF33892</v>
          </cell>
          <cell r="J676" t="str">
            <v>27ZA</v>
          </cell>
          <cell r="K676" t="str">
            <v>2</v>
          </cell>
          <cell r="L676">
            <v>22</v>
          </cell>
          <cell r="M676">
            <v>0</v>
          </cell>
          <cell r="N676">
            <v>2982.9</v>
          </cell>
          <cell r="O676" t="str">
            <v>M</v>
          </cell>
          <cell r="P676" t="str">
            <v>00000000</v>
          </cell>
          <cell r="Q676">
            <v>579.4</v>
          </cell>
          <cell r="R676">
            <v>430.86</v>
          </cell>
          <cell r="S676">
            <v>82.86</v>
          </cell>
          <cell r="T676">
            <v>380.32</v>
          </cell>
          <cell r="U676">
            <v>149.15</v>
          </cell>
          <cell r="V676">
            <v>64.12</v>
          </cell>
          <cell r="W676">
            <v>59.66</v>
          </cell>
          <cell r="X676">
            <v>67.64</v>
          </cell>
          <cell r="Y676">
            <v>0</v>
          </cell>
          <cell r="Z676">
            <v>87.93</v>
          </cell>
          <cell r="AA676">
            <v>77</v>
          </cell>
          <cell r="AB676">
            <v>96</v>
          </cell>
          <cell r="AC676">
            <v>80</v>
          </cell>
          <cell r="AD676">
            <v>13.49</v>
          </cell>
          <cell r="AE676">
            <v>0</v>
          </cell>
          <cell r="AF676">
            <v>0</v>
          </cell>
          <cell r="AG676">
            <v>0</v>
          </cell>
          <cell r="AH676">
            <v>0</v>
          </cell>
          <cell r="AI676">
            <v>0</v>
          </cell>
          <cell r="AJ676">
            <v>0</v>
          </cell>
          <cell r="AK676">
            <v>0</v>
          </cell>
          <cell r="AL676">
            <v>0</v>
          </cell>
          <cell r="AM676">
            <v>0</v>
          </cell>
          <cell r="AN676">
            <v>0</v>
          </cell>
          <cell r="AY676">
            <v>1359951.12</v>
          </cell>
        </row>
        <row r="677">
          <cell r="A677">
            <v>2</v>
          </cell>
          <cell r="B677" t="str">
            <v>12</v>
          </cell>
          <cell r="C677" t="str">
            <v>000</v>
          </cell>
          <cell r="D677" t="str">
            <v>1</v>
          </cell>
          <cell r="E677" t="str">
            <v>204</v>
          </cell>
          <cell r="F677" t="str">
            <v>N000</v>
          </cell>
          <cell r="G677" t="str">
            <v>313</v>
          </cell>
          <cell r="H677" t="str">
            <v>1103</v>
          </cell>
          <cell r="I677" t="str">
            <v>CF34813</v>
          </cell>
          <cell r="J677" t="str">
            <v>27</v>
          </cell>
          <cell r="K677" t="str">
            <v>2</v>
          </cell>
          <cell r="L677">
            <v>1</v>
          </cell>
          <cell r="M677">
            <v>0</v>
          </cell>
          <cell r="N677">
            <v>2817.8</v>
          </cell>
          <cell r="O677" t="str">
            <v>M</v>
          </cell>
          <cell r="P677" t="str">
            <v>00000000</v>
          </cell>
          <cell r="Q677">
            <v>0</v>
          </cell>
          <cell r="R677">
            <v>407.02</v>
          </cell>
          <cell r="S677">
            <v>78.27</v>
          </cell>
          <cell r="T677">
            <v>359.27</v>
          </cell>
          <cell r="U677">
            <v>140.88999999999999</v>
          </cell>
          <cell r="V677">
            <v>50.72</v>
          </cell>
          <cell r="W677">
            <v>56.36</v>
          </cell>
          <cell r="X677">
            <v>0</v>
          </cell>
          <cell r="Y677">
            <v>0</v>
          </cell>
          <cell r="Z677">
            <v>71.12</v>
          </cell>
          <cell r="AA677">
            <v>77</v>
          </cell>
          <cell r="AB677">
            <v>96</v>
          </cell>
          <cell r="AC677">
            <v>80</v>
          </cell>
          <cell r="AD677">
            <v>13.49</v>
          </cell>
          <cell r="AE677">
            <v>0</v>
          </cell>
          <cell r="AF677">
            <v>0</v>
          </cell>
          <cell r="AG677">
            <v>0</v>
          </cell>
          <cell r="AH677">
            <v>0</v>
          </cell>
          <cell r="AI677">
            <v>0</v>
          </cell>
          <cell r="AJ677">
            <v>0</v>
          </cell>
          <cell r="AK677">
            <v>0</v>
          </cell>
          <cell r="AL677">
            <v>0</v>
          </cell>
          <cell r="AM677">
            <v>0</v>
          </cell>
          <cell r="AN677">
            <v>0</v>
          </cell>
          <cell r="AY677">
            <v>50975.28</v>
          </cell>
        </row>
        <row r="678">
          <cell r="A678">
            <v>2</v>
          </cell>
          <cell r="B678" t="str">
            <v>12</v>
          </cell>
          <cell r="C678" t="str">
            <v>000</v>
          </cell>
          <cell r="D678" t="str">
            <v>1</v>
          </cell>
          <cell r="E678" t="str">
            <v>204</v>
          </cell>
          <cell r="F678" t="str">
            <v>N000</v>
          </cell>
          <cell r="G678" t="str">
            <v>313</v>
          </cell>
          <cell r="H678" t="str">
            <v>1103</v>
          </cell>
          <cell r="I678" t="str">
            <v>CF41015</v>
          </cell>
          <cell r="K678" t="str">
            <v>2</v>
          </cell>
          <cell r="L678">
            <v>1</v>
          </cell>
          <cell r="M678">
            <v>0</v>
          </cell>
          <cell r="N678">
            <v>7285</v>
          </cell>
          <cell r="O678" t="str">
            <v>M</v>
          </cell>
          <cell r="P678" t="str">
            <v>00000000</v>
          </cell>
          <cell r="Q678">
            <v>0</v>
          </cell>
          <cell r="R678">
            <v>1052.28</v>
          </cell>
          <cell r="S678">
            <v>202.36</v>
          </cell>
          <cell r="T678">
            <v>928.84</v>
          </cell>
          <cell r="U678">
            <v>364.25</v>
          </cell>
          <cell r="V678">
            <v>131.13</v>
          </cell>
          <cell r="W678">
            <v>145.69999999999999</v>
          </cell>
          <cell r="X678">
            <v>0</v>
          </cell>
          <cell r="Y678">
            <v>0</v>
          </cell>
          <cell r="Z678">
            <v>268.27</v>
          </cell>
          <cell r="AA678">
            <v>77</v>
          </cell>
          <cell r="AB678">
            <v>96</v>
          </cell>
          <cell r="AC678">
            <v>80</v>
          </cell>
          <cell r="AD678">
            <v>13.49</v>
          </cell>
          <cell r="AE678">
            <v>6.07</v>
          </cell>
          <cell r="AF678">
            <v>0</v>
          </cell>
          <cell r="AG678">
            <v>0</v>
          </cell>
          <cell r="AH678">
            <v>0</v>
          </cell>
          <cell r="AI678">
            <v>0</v>
          </cell>
          <cell r="AJ678">
            <v>4615</v>
          </cell>
          <cell r="AK678">
            <v>0</v>
          </cell>
          <cell r="AL678">
            <v>0</v>
          </cell>
          <cell r="AM678">
            <v>0</v>
          </cell>
          <cell r="AN678">
            <v>0</v>
          </cell>
          <cell r="AY678">
            <v>183184.68</v>
          </cell>
        </row>
        <row r="679">
          <cell r="A679">
            <v>2</v>
          </cell>
          <cell r="B679" t="str">
            <v>12</v>
          </cell>
          <cell r="C679" t="str">
            <v>000</v>
          </cell>
          <cell r="D679" t="str">
            <v>1</v>
          </cell>
          <cell r="E679" t="str">
            <v>204</v>
          </cell>
          <cell r="F679" t="str">
            <v>N000</v>
          </cell>
          <cell r="G679" t="str">
            <v>313</v>
          </cell>
          <cell r="H679" t="str">
            <v>1103</v>
          </cell>
          <cell r="I679" t="str">
            <v>CF41040</v>
          </cell>
          <cell r="K679" t="str">
            <v>2</v>
          </cell>
          <cell r="L679">
            <v>1</v>
          </cell>
          <cell r="M679">
            <v>0</v>
          </cell>
          <cell r="N679">
            <v>7482</v>
          </cell>
          <cell r="O679" t="str">
            <v>M</v>
          </cell>
          <cell r="P679" t="str">
            <v>00000000</v>
          </cell>
          <cell r="Q679">
            <v>0</v>
          </cell>
          <cell r="R679">
            <v>1080.73</v>
          </cell>
          <cell r="S679">
            <v>207.83</v>
          </cell>
          <cell r="T679">
            <v>953.96</v>
          </cell>
          <cell r="U679">
            <v>374.1</v>
          </cell>
          <cell r="V679">
            <v>134.68</v>
          </cell>
          <cell r="W679">
            <v>149.63999999999999</v>
          </cell>
          <cell r="X679">
            <v>55</v>
          </cell>
          <cell r="Y679">
            <v>0</v>
          </cell>
          <cell r="Z679">
            <v>290.32</v>
          </cell>
          <cell r="AA679">
            <v>77</v>
          </cell>
          <cell r="AB679">
            <v>96</v>
          </cell>
          <cell r="AC679">
            <v>80</v>
          </cell>
          <cell r="AD679">
            <v>13.49</v>
          </cell>
          <cell r="AE679">
            <v>6.24</v>
          </cell>
          <cell r="AF679">
            <v>0</v>
          </cell>
          <cell r="AG679">
            <v>0</v>
          </cell>
          <cell r="AH679">
            <v>0</v>
          </cell>
          <cell r="AI679">
            <v>0</v>
          </cell>
          <cell r="AJ679">
            <v>5431</v>
          </cell>
          <cell r="AK679">
            <v>0</v>
          </cell>
          <cell r="AL679">
            <v>0</v>
          </cell>
          <cell r="AM679">
            <v>0</v>
          </cell>
          <cell r="AN679">
            <v>0</v>
          </cell>
          <cell r="AY679">
            <v>197183.88</v>
          </cell>
        </row>
        <row r="680">
          <cell r="A680">
            <v>2</v>
          </cell>
          <cell r="B680" t="str">
            <v>12</v>
          </cell>
          <cell r="C680" t="str">
            <v>000</v>
          </cell>
          <cell r="D680" t="str">
            <v>1</v>
          </cell>
          <cell r="E680" t="str">
            <v>101</v>
          </cell>
          <cell r="F680" t="str">
            <v>N000</v>
          </cell>
          <cell r="G680" t="str">
            <v>400</v>
          </cell>
          <cell r="H680" t="str">
            <v>1103</v>
          </cell>
          <cell r="I680" t="str">
            <v>A01803</v>
          </cell>
          <cell r="J680" t="str">
            <v>19</v>
          </cell>
          <cell r="K680" t="str">
            <v>2</v>
          </cell>
          <cell r="L680">
            <v>1</v>
          </cell>
          <cell r="M680">
            <v>0</v>
          </cell>
          <cell r="N680">
            <v>2120.3000000000002</v>
          </cell>
          <cell r="O680" t="str">
            <v>M</v>
          </cell>
          <cell r="P680" t="str">
            <v>00000000</v>
          </cell>
          <cell r="Q680">
            <v>0</v>
          </cell>
          <cell r="R680">
            <v>306.27</v>
          </cell>
          <cell r="S680">
            <v>58.9</v>
          </cell>
          <cell r="T680">
            <v>270.33999999999997</v>
          </cell>
          <cell r="U680">
            <v>106.02</v>
          </cell>
          <cell r="V680">
            <v>38.17</v>
          </cell>
          <cell r="W680">
            <v>42.41</v>
          </cell>
          <cell r="X680">
            <v>0</v>
          </cell>
          <cell r="Y680">
            <v>0</v>
          </cell>
          <cell r="Z680">
            <v>54.77</v>
          </cell>
          <cell r="AA680">
            <v>77</v>
          </cell>
          <cell r="AB680">
            <v>96</v>
          </cell>
          <cell r="AC680">
            <v>80</v>
          </cell>
          <cell r="AD680">
            <v>13.49</v>
          </cell>
          <cell r="AE680">
            <v>0</v>
          </cell>
          <cell r="AF680">
            <v>0</v>
          </cell>
          <cell r="AG680">
            <v>0</v>
          </cell>
          <cell r="AH680">
            <v>0</v>
          </cell>
          <cell r="AI680">
            <v>0</v>
          </cell>
          <cell r="AJ680">
            <v>0</v>
          </cell>
          <cell r="AK680">
            <v>0</v>
          </cell>
          <cell r="AL680">
            <v>0</v>
          </cell>
          <cell r="AM680">
            <v>0</v>
          </cell>
          <cell r="AN680">
            <v>0</v>
          </cell>
          <cell r="AY680">
            <v>39164.04</v>
          </cell>
        </row>
        <row r="681">
          <cell r="A681">
            <v>2</v>
          </cell>
          <cell r="B681" t="str">
            <v>12</v>
          </cell>
          <cell r="C681" t="str">
            <v>000</v>
          </cell>
          <cell r="D681" t="str">
            <v>1</v>
          </cell>
          <cell r="E681" t="str">
            <v>101</v>
          </cell>
          <cell r="F681" t="str">
            <v>N000</v>
          </cell>
          <cell r="G681" t="str">
            <v>400</v>
          </cell>
          <cell r="H681" t="str">
            <v>1103</v>
          </cell>
          <cell r="I681" t="str">
            <v>A01805</v>
          </cell>
          <cell r="J681" t="str">
            <v>21</v>
          </cell>
          <cell r="K681" t="str">
            <v>2</v>
          </cell>
          <cell r="L681">
            <v>12</v>
          </cell>
          <cell r="M681">
            <v>0</v>
          </cell>
          <cell r="N681">
            <v>2238.1999999999998</v>
          </cell>
          <cell r="O681" t="str">
            <v>M</v>
          </cell>
          <cell r="P681" t="str">
            <v>00000000</v>
          </cell>
          <cell r="Q681">
            <v>0</v>
          </cell>
          <cell r="R681">
            <v>323.3</v>
          </cell>
          <cell r="S681">
            <v>62.17</v>
          </cell>
          <cell r="T681">
            <v>285.37</v>
          </cell>
          <cell r="U681">
            <v>111.91</v>
          </cell>
          <cell r="V681">
            <v>40.29</v>
          </cell>
          <cell r="W681">
            <v>44.76</v>
          </cell>
          <cell r="X681">
            <v>29.83</v>
          </cell>
          <cell r="Y681">
            <v>0</v>
          </cell>
          <cell r="Z681">
            <v>58.13</v>
          </cell>
          <cell r="AA681">
            <v>77</v>
          </cell>
          <cell r="AB681">
            <v>96</v>
          </cell>
          <cell r="AC681">
            <v>80</v>
          </cell>
          <cell r="AD681">
            <v>13.49</v>
          </cell>
          <cell r="AE681">
            <v>0</v>
          </cell>
          <cell r="AF681">
            <v>0</v>
          </cell>
          <cell r="AG681">
            <v>0</v>
          </cell>
          <cell r="AH681">
            <v>0</v>
          </cell>
          <cell r="AI681">
            <v>0</v>
          </cell>
          <cell r="AJ681">
            <v>0</v>
          </cell>
          <cell r="AK681">
            <v>0</v>
          </cell>
          <cell r="AL681">
            <v>0</v>
          </cell>
          <cell r="AM681">
            <v>0</v>
          </cell>
          <cell r="AN681">
            <v>0</v>
          </cell>
          <cell r="AY681">
            <v>498304.8</v>
          </cell>
        </row>
        <row r="682">
          <cell r="A682">
            <v>2</v>
          </cell>
          <cell r="B682" t="str">
            <v>12</v>
          </cell>
          <cell r="C682" t="str">
            <v>000</v>
          </cell>
          <cell r="D682" t="str">
            <v>1</v>
          </cell>
          <cell r="E682" t="str">
            <v>101</v>
          </cell>
          <cell r="F682" t="str">
            <v>N000</v>
          </cell>
          <cell r="G682" t="str">
            <v>400</v>
          </cell>
          <cell r="H682" t="str">
            <v>1103</v>
          </cell>
          <cell r="I682" t="str">
            <v>A01806</v>
          </cell>
          <cell r="J682" t="str">
            <v>25</v>
          </cell>
          <cell r="K682" t="str">
            <v>2</v>
          </cell>
          <cell r="L682">
            <v>3</v>
          </cell>
          <cell r="M682">
            <v>0</v>
          </cell>
          <cell r="N682">
            <v>2572.4</v>
          </cell>
          <cell r="O682" t="str">
            <v>M</v>
          </cell>
          <cell r="P682" t="str">
            <v>00000000</v>
          </cell>
          <cell r="Q682">
            <v>0</v>
          </cell>
          <cell r="R682">
            <v>371.57</v>
          </cell>
          <cell r="S682">
            <v>71.459999999999994</v>
          </cell>
          <cell r="T682">
            <v>327.98</v>
          </cell>
          <cell r="U682">
            <v>128.62</v>
          </cell>
          <cell r="V682">
            <v>46.3</v>
          </cell>
          <cell r="W682">
            <v>51.45</v>
          </cell>
          <cell r="X682">
            <v>36.33</v>
          </cell>
          <cell r="Y682">
            <v>0</v>
          </cell>
          <cell r="Z682">
            <v>66.099999999999994</v>
          </cell>
          <cell r="AA682">
            <v>77</v>
          </cell>
          <cell r="AB682">
            <v>96</v>
          </cell>
          <cell r="AC682">
            <v>80</v>
          </cell>
          <cell r="AD682">
            <v>13.49</v>
          </cell>
          <cell r="AE682">
            <v>0</v>
          </cell>
          <cell r="AF682">
            <v>0</v>
          </cell>
          <cell r="AG682">
            <v>0</v>
          </cell>
          <cell r="AH682">
            <v>0</v>
          </cell>
          <cell r="AI682">
            <v>0</v>
          </cell>
          <cell r="AJ682">
            <v>0</v>
          </cell>
          <cell r="AK682">
            <v>0</v>
          </cell>
          <cell r="AL682">
            <v>0</v>
          </cell>
          <cell r="AM682">
            <v>0</v>
          </cell>
          <cell r="AN682">
            <v>0</v>
          </cell>
          <cell r="AY682">
            <v>141793.20000000001</v>
          </cell>
        </row>
        <row r="683">
          <cell r="A683">
            <v>2</v>
          </cell>
          <cell r="B683" t="str">
            <v>12</v>
          </cell>
          <cell r="C683" t="str">
            <v>000</v>
          </cell>
          <cell r="D683" t="str">
            <v>1</v>
          </cell>
          <cell r="E683" t="str">
            <v>101</v>
          </cell>
          <cell r="F683" t="str">
            <v>N000</v>
          </cell>
          <cell r="G683" t="str">
            <v>400</v>
          </cell>
          <cell r="H683" t="str">
            <v>1103</v>
          </cell>
          <cell r="I683" t="str">
            <v>A01807</v>
          </cell>
          <cell r="J683" t="str">
            <v>27</v>
          </cell>
          <cell r="K683" t="str">
            <v>2</v>
          </cell>
          <cell r="L683">
            <v>5</v>
          </cell>
          <cell r="M683">
            <v>0</v>
          </cell>
          <cell r="N683">
            <v>2817.8</v>
          </cell>
          <cell r="O683" t="str">
            <v>M</v>
          </cell>
          <cell r="P683" t="str">
            <v>00000000</v>
          </cell>
          <cell r="Q683">
            <v>0</v>
          </cell>
          <cell r="R683">
            <v>407.02</v>
          </cell>
          <cell r="S683">
            <v>78.27</v>
          </cell>
          <cell r="T683">
            <v>359.27</v>
          </cell>
          <cell r="U683">
            <v>140.88999999999999</v>
          </cell>
          <cell r="V683">
            <v>50.72</v>
          </cell>
          <cell r="W683">
            <v>56.36</v>
          </cell>
          <cell r="X683">
            <v>67.400000000000006</v>
          </cell>
          <cell r="Y683">
            <v>0</v>
          </cell>
          <cell r="Z683">
            <v>72.47</v>
          </cell>
          <cell r="AA683">
            <v>77</v>
          </cell>
          <cell r="AB683">
            <v>96</v>
          </cell>
          <cell r="AC683">
            <v>80</v>
          </cell>
          <cell r="AD683">
            <v>13.49</v>
          </cell>
          <cell r="AE683">
            <v>0</v>
          </cell>
          <cell r="AF683">
            <v>0</v>
          </cell>
          <cell r="AG683">
            <v>0</v>
          </cell>
          <cell r="AH683">
            <v>0</v>
          </cell>
          <cell r="AI683">
            <v>0</v>
          </cell>
          <cell r="AJ683">
            <v>0</v>
          </cell>
          <cell r="AK683">
            <v>0</v>
          </cell>
          <cell r="AL683">
            <v>0</v>
          </cell>
          <cell r="AM683">
            <v>0</v>
          </cell>
          <cell r="AN683">
            <v>0</v>
          </cell>
          <cell r="AY683">
            <v>259001.4</v>
          </cell>
        </row>
        <row r="684">
          <cell r="A684">
            <v>2</v>
          </cell>
          <cell r="B684" t="str">
            <v>12</v>
          </cell>
          <cell r="C684" t="str">
            <v>000</v>
          </cell>
          <cell r="D684" t="str">
            <v>1</v>
          </cell>
          <cell r="E684" t="str">
            <v>101</v>
          </cell>
          <cell r="F684" t="str">
            <v>N000</v>
          </cell>
          <cell r="G684" t="str">
            <v>400</v>
          </cell>
          <cell r="H684" t="str">
            <v>1103</v>
          </cell>
          <cell r="I684" t="str">
            <v>A03803</v>
          </cell>
          <cell r="J684" t="str">
            <v>20</v>
          </cell>
          <cell r="K684" t="str">
            <v>2</v>
          </cell>
          <cell r="L684">
            <v>4</v>
          </cell>
          <cell r="M684">
            <v>0</v>
          </cell>
          <cell r="N684">
            <v>2138.85</v>
          </cell>
          <cell r="O684" t="str">
            <v>M</v>
          </cell>
          <cell r="P684" t="str">
            <v>00000000</v>
          </cell>
          <cell r="Q684">
            <v>0</v>
          </cell>
          <cell r="R684">
            <v>308.94</v>
          </cell>
          <cell r="S684">
            <v>59.41</v>
          </cell>
          <cell r="T684">
            <v>272.7</v>
          </cell>
          <cell r="U684">
            <v>106.94</v>
          </cell>
          <cell r="V684">
            <v>38.5</v>
          </cell>
          <cell r="W684">
            <v>42.78</v>
          </cell>
          <cell r="X684">
            <v>11.5</v>
          </cell>
          <cell r="Y684">
            <v>0</v>
          </cell>
          <cell r="Z684">
            <v>55.43</v>
          </cell>
          <cell r="AA684">
            <v>77</v>
          </cell>
          <cell r="AB684">
            <v>96</v>
          </cell>
          <cell r="AC684">
            <v>80</v>
          </cell>
          <cell r="AD684">
            <v>13.49</v>
          </cell>
          <cell r="AE684">
            <v>0</v>
          </cell>
          <cell r="AF684">
            <v>0</v>
          </cell>
          <cell r="AG684">
            <v>0</v>
          </cell>
          <cell r="AH684">
            <v>0</v>
          </cell>
          <cell r="AI684">
            <v>0</v>
          </cell>
          <cell r="AJ684">
            <v>0</v>
          </cell>
          <cell r="AK684">
            <v>0</v>
          </cell>
          <cell r="AL684">
            <v>0</v>
          </cell>
          <cell r="AM684">
            <v>0</v>
          </cell>
          <cell r="AN684">
            <v>0</v>
          </cell>
          <cell r="AY684">
            <v>158473.92000000001</v>
          </cell>
        </row>
        <row r="685">
          <cell r="A685">
            <v>2</v>
          </cell>
          <cell r="B685" t="str">
            <v>12</v>
          </cell>
          <cell r="C685" t="str">
            <v>000</v>
          </cell>
          <cell r="D685" t="str">
            <v>1</v>
          </cell>
          <cell r="E685" t="str">
            <v>101</v>
          </cell>
          <cell r="F685" t="str">
            <v>N000</v>
          </cell>
          <cell r="G685" t="str">
            <v>400</v>
          </cell>
          <cell r="H685" t="str">
            <v>1103</v>
          </cell>
          <cell r="I685" t="str">
            <v>A03804</v>
          </cell>
          <cell r="J685" t="str">
            <v>23</v>
          </cell>
          <cell r="K685" t="str">
            <v>2</v>
          </cell>
          <cell r="L685">
            <v>7</v>
          </cell>
          <cell r="M685">
            <v>0</v>
          </cell>
          <cell r="N685">
            <v>2451.25</v>
          </cell>
          <cell r="O685" t="str">
            <v>M</v>
          </cell>
          <cell r="P685" t="str">
            <v>00000000</v>
          </cell>
          <cell r="Q685">
            <v>0</v>
          </cell>
          <cell r="R685">
            <v>354.07</v>
          </cell>
          <cell r="S685">
            <v>68.09</v>
          </cell>
          <cell r="T685">
            <v>312.52999999999997</v>
          </cell>
          <cell r="U685">
            <v>122.56</v>
          </cell>
          <cell r="V685">
            <v>44.12</v>
          </cell>
          <cell r="W685">
            <v>49.02</v>
          </cell>
          <cell r="X685">
            <v>46</v>
          </cell>
          <cell r="Y685">
            <v>0</v>
          </cell>
          <cell r="Z685">
            <v>63.45</v>
          </cell>
          <cell r="AA685">
            <v>77</v>
          </cell>
          <cell r="AB685">
            <v>96</v>
          </cell>
          <cell r="AC685">
            <v>80</v>
          </cell>
          <cell r="AD685">
            <v>13.49</v>
          </cell>
          <cell r="AE685">
            <v>0</v>
          </cell>
          <cell r="AF685">
            <v>0</v>
          </cell>
          <cell r="AG685">
            <v>0</v>
          </cell>
          <cell r="AH685">
            <v>0</v>
          </cell>
          <cell r="AI685">
            <v>0</v>
          </cell>
          <cell r="AJ685">
            <v>0</v>
          </cell>
          <cell r="AK685">
            <v>0</v>
          </cell>
          <cell r="AL685">
            <v>0</v>
          </cell>
          <cell r="AM685">
            <v>0</v>
          </cell>
          <cell r="AN685">
            <v>0</v>
          </cell>
          <cell r="AY685">
            <v>317316.71999999997</v>
          </cell>
        </row>
        <row r="686">
          <cell r="A686">
            <v>2</v>
          </cell>
          <cell r="B686" t="str">
            <v>12</v>
          </cell>
          <cell r="C686" t="str">
            <v>000</v>
          </cell>
          <cell r="D686" t="str">
            <v>1</v>
          </cell>
          <cell r="E686" t="str">
            <v>101</v>
          </cell>
          <cell r="F686" t="str">
            <v>N000</v>
          </cell>
          <cell r="G686" t="str">
            <v>400</v>
          </cell>
          <cell r="H686" t="str">
            <v>1103</v>
          </cell>
          <cell r="I686" t="str">
            <v>CFMC03</v>
          </cell>
          <cell r="J686" t="str">
            <v>MC03</v>
          </cell>
          <cell r="K686" t="str">
            <v>1</v>
          </cell>
          <cell r="L686">
            <v>2</v>
          </cell>
          <cell r="M686">
            <v>0</v>
          </cell>
          <cell r="N686">
            <v>4311.3999999999996</v>
          </cell>
          <cell r="O686" t="str">
            <v>M</v>
          </cell>
          <cell r="P686" t="str">
            <v>00000000</v>
          </cell>
          <cell r="Q686">
            <v>11306.9</v>
          </cell>
          <cell r="R686">
            <v>622.76</v>
          </cell>
          <cell r="S686">
            <v>119.76</v>
          </cell>
          <cell r="T686">
            <v>549.70000000000005</v>
          </cell>
          <cell r="U686">
            <v>215.57</v>
          </cell>
          <cell r="V686">
            <v>281.13</v>
          </cell>
          <cell r="W686">
            <v>86.23</v>
          </cell>
          <cell r="X686">
            <v>68</v>
          </cell>
          <cell r="Y686">
            <v>780.91</v>
          </cell>
          <cell r="Z686">
            <v>330.12</v>
          </cell>
          <cell r="AA686">
            <v>77</v>
          </cell>
          <cell r="AB686">
            <v>0</v>
          </cell>
          <cell r="AC686">
            <v>0</v>
          </cell>
          <cell r="AD686">
            <v>13.49</v>
          </cell>
          <cell r="AE686">
            <v>0</v>
          </cell>
          <cell r="AF686">
            <v>0</v>
          </cell>
          <cell r="AG686">
            <v>0</v>
          </cell>
          <cell r="AH686">
            <v>0</v>
          </cell>
          <cell r="AI686">
            <v>0</v>
          </cell>
          <cell r="AJ686">
            <v>0</v>
          </cell>
          <cell r="AK686">
            <v>0</v>
          </cell>
          <cell r="AL686">
            <v>0</v>
          </cell>
          <cell r="AM686">
            <v>0</v>
          </cell>
          <cell r="AN686">
            <v>0</v>
          </cell>
          <cell r="AY686">
            <v>450311.28</v>
          </cell>
        </row>
        <row r="687">
          <cell r="A687">
            <v>2</v>
          </cell>
          <cell r="B687" t="str">
            <v>12</v>
          </cell>
          <cell r="C687" t="str">
            <v>000</v>
          </cell>
          <cell r="D687" t="str">
            <v>1</v>
          </cell>
          <cell r="E687" t="str">
            <v>101</v>
          </cell>
          <cell r="F687" t="str">
            <v>N000</v>
          </cell>
          <cell r="G687" t="str">
            <v>400</v>
          </cell>
          <cell r="H687" t="str">
            <v>1103</v>
          </cell>
          <cell r="I687" t="str">
            <v>CFMD01</v>
          </cell>
          <cell r="J687" t="str">
            <v>MD01</v>
          </cell>
          <cell r="K687" t="str">
            <v>1</v>
          </cell>
          <cell r="L687">
            <v>1</v>
          </cell>
          <cell r="M687">
            <v>0</v>
          </cell>
          <cell r="N687">
            <v>19938.849999999999</v>
          </cell>
          <cell r="O687" t="str">
            <v>M</v>
          </cell>
          <cell r="P687" t="str">
            <v>00000000</v>
          </cell>
          <cell r="Q687">
            <v>125984.15</v>
          </cell>
          <cell r="R687">
            <v>2880.06</v>
          </cell>
          <cell r="S687">
            <v>553.86</v>
          </cell>
          <cell r="T687">
            <v>2542.1999999999998</v>
          </cell>
          <cell r="U687">
            <v>996.94</v>
          </cell>
          <cell r="V687">
            <v>2626.61</v>
          </cell>
          <cell r="W687">
            <v>398.78</v>
          </cell>
          <cell r="X687">
            <v>82</v>
          </cell>
          <cell r="Y687">
            <v>7296.15</v>
          </cell>
          <cell r="Z687">
            <v>2990.32</v>
          </cell>
          <cell r="AA687">
            <v>77</v>
          </cell>
          <cell r="AB687">
            <v>0</v>
          </cell>
          <cell r="AC687">
            <v>0</v>
          </cell>
          <cell r="AD687">
            <v>13.49</v>
          </cell>
          <cell r="AE687">
            <v>0</v>
          </cell>
          <cell r="AF687">
            <v>0</v>
          </cell>
          <cell r="AG687">
            <v>0</v>
          </cell>
          <cell r="AH687">
            <v>0</v>
          </cell>
          <cell r="AI687">
            <v>0</v>
          </cell>
          <cell r="AJ687">
            <v>0</v>
          </cell>
          <cell r="AK687">
            <v>0</v>
          </cell>
          <cell r="AL687">
            <v>0</v>
          </cell>
          <cell r="AM687">
            <v>0</v>
          </cell>
          <cell r="AN687">
            <v>0</v>
          </cell>
          <cell r="AY687">
            <v>1996564.92</v>
          </cell>
        </row>
        <row r="688">
          <cell r="A688">
            <v>2</v>
          </cell>
          <cell r="B688" t="str">
            <v>12</v>
          </cell>
          <cell r="C688" t="str">
            <v>000</v>
          </cell>
          <cell r="D688" t="str">
            <v>1</v>
          </cell>
          <cell r="E688" t="str">
            <v>101</v>
          </cell>
          <cell r="F688" t="str">
            <v>N000</v>
          </cell>
          <cell r="G688" t="str">
            <v>400</v>
          </cell>
          <cell r="H688" t="str">
            <v>1103</v>
          </cell>
          <cell r="I688" t="str">
            <v>CFMD09</v>
          </cell>
          <cell r="J688" t="str">
            <v>MD09</v>
          </cell>
          <cell r="K688" t="str">
            <v>1</v>
          </cell>
          <cell r="L688">
            <v>1</v>
          </cell>
          <cell r="M688">
            <v>0</v>
          </cell>
          <cell r="N688">
            <v>14852.65</v>
          </cell>
          <cell r="O688" t="str">
            <v>M</v>
          </cell>
          <cell r="P688" t="str">
            <v>00000000</v>
          </cell>
          <cell r="Q688">
            <v>100991.65</v>
          </cell>
          <cell r="R688">
            <v>2145.38</v>
          </cell>
          <cell r="S688">
            <v>412.57</v>
          </cell>
          <cell r="T688">
            <v>1893.71</v>
          </cell>
          <cell r="U688">
            <v>742.63</v>
          </cell>
          <cell r="V688">
            <v>2085.1999999999998</v>
          </cell>
          <cell r="W688">
            <v>297.05</v>
          </cell>
          <cell r="X688">
            <v>82</v>
          </cell>
          <cell r="Y688">
            <v>5792.22</v>
          </cell>
          <cell r="Z688">
            <v>2371.2199999999998</v>
          </cell>
          <cell r="AA688">
            <v>77</v>
          </cell>
          <cell r="AB688">
            <v>0</v>
          </cell>
          <cell r="AC688">
            <v>0</v>
          </cell>
          <cell r="AD688">
            <v>13.49</v>
          </cell>
          <cell r="AE688">
            <v>0</v>
          </cell>
          <cell r="AF688">
            <v>0</v>
          </cell>
          <cell r="AG688">
            <v>0</v>
          </cell>
          <cell r="AH688">
            <v>0</v>
          </cell>
          <cell r="AI688">
            <v>0</v>
          </cell>
          <cell r="AJ688">
            <v>0</v>
          </cell>
          <cell r="AK688">
            <v>0</v>
          </cell>
          <cell r="AL688">
            <v>0</v>
          </cell>
          <cell r="AM688">
            <v>0</v>
          </cell>
          <cell r="AN688">
            <v>0</v>
          </cell>
          <cell r="AY688">
            <v>1581081.24</v>
          </cell>
        </row>
        <row r="689">
          <cell r="A689">
            <v>2</v>
          </cell>
          <cell r="B689" t="str">
            <v>12</v>
          </cell>
          <cell r="C689" t="str">
            <v>000</v>
          </cell>
          <cell r="D689" t="str">
            <v>1</v>
          </cell>
          <cell r="E689" t="str">
            <v>101</v>
          </cell>
          <cell r="F689" t="str">
            <v>N000</v>
          </cell>
          <cell r="G689" t="str">
            <v>400</v>
          </cell>
          <cell r="H689" t="str">
            <v>1103</v>
          </cell>
          <cell r="I689" t="str">
            <v>CFMD12</v>
          </cell>
          <cell r="J689" t="str">
            <v>MD12</v>
          </cell>
          <cell r="K689" t="str">
            <v>1</v>
          </cell>
          <cell r="L689">
            <v>1</v>
          </cell>
          <cell r="M689">
            <v>0</v>
          </cell>
          <cell r="N689">
            <v>12026.05</v>
          </cell>
          <cell r="O689" t="str">
            <v>M</v>
          </cell>
          <cell r="P689" t="str">
            <v>00000000</v>
          </cell>
          <cell r="Q689">
            <v>72295.199999999997</v>
          </cell>
          <cell r="R689">
            <v>1737.1</v>
          </cell>
          <cell r="S689">
            <v>334.06</v>
          </cell>
          <cell r="T689">
            <v>1533.32</v>
          </cell>
          <cell r="U689">
            <v>601.29999999999995</v>
          </cell>
          <cell r="V689">
            <v>1517.78</v>
          </cell>
          <cell r="W689">
            <v>240.52</v>
          </cell>
          <cell r="X689">
            <v>82</v>
          </cell>
          <cell r="Y689">
            <v>4216.0600000000004</v>
          </cell>
          <cell r="Z689">
            <v>1731.03</v>
          </cell>
          <cell r="AA689">
            <v>77</v>
          </cell>
          <cell r="AB689">
            <v>0</v>
          </cell>
          <cell r="AC689">
            <v>0</v>
          </cell>
          <cell r="AD689">
            <v>13.49</v>
          </cell>
          <cell r="AE689">
            <v>0</v>
          </cell>
          <cell r="AF689">
            <v>0</v>
          </cell>
          <cell r="AG689">
            <v>0</v>
          </cell>
          <cell r="AH689">
            <v>0</v>
          </cell>
          <cell r="AI689">
            <v>0</v>
          </cell>
          <cell r="AJ689">
            <v>0</v>
          </cell>
          <cell r="AK689">
            <v>0</v>
          </cell>
          <cell r="AL689">
            <v>0</v>
          </cell>
          <cell r="AM689">
            <v>0</v>
          </cell>
          <cell r="AN689">
            <v>0</v>
          </cell>
          <cell r="AY689">
            <v>1156858.92</v>
          </cell>
        </row>
        <row r="690">
          <cell r="A690">
            <v>2</v>
          </cell>
          <cell r="B690" t="str">
            <v>12</v>
          </cell>
          <cell r="C690" t="str">
            <v>000</v>
          </cell>
          <cell r="D690" t="str">
            <v>1</v>
          </cell>
          <cell r="E690" t="str">
            <v>101</v>
          </cell>
          <cell r="F690" t="str">
            <v>N000</v>
          </cell>
          <cell r="G690" t="str">
            <v>400</v>
          </cell>
          <cell r="H690" t="str">
            <v>1103</v>
          </cell>
          <cell r="I690" t="str">
            <v>CFMG06</v>
          </cell>
          <cell r="J690" t="str">
            <v>MG06</v>
          </cell>
          <cell r="K690" t="str">
            <v>1</v>
          </cell>
          <cell r="L690">
            <v>2</v>
          </cell>
          <cell r="M690">
            <v>0</v>
          </cell>
          <cell r="N690">
            <v>8232.25</v>
          </cell>
          <cell r="O690" t="str">
            <v>M</v>
          </cell>
          <cell r="P690" t="str">
            <v>00000000</v>
          </cell>
          <cell r="Q690">
            <v>38872.050000000003</v>
          </cell>
          <cell r="R690">
            <v>1189.0999999999999</v>
          </cell>
          <cell r="S690">
            <v>228.67</v>
          </cell>
          <cell r="T690">
            <v>1049.6099999999999</v>
          </cell>
          <cell r="U690">
            <v>411.61</v>
          </cell>
          <cell r="V690">
            <v>847.88</v>
          </cell>
          <cell r="W690">
            <v>164.65</v>
          </cell>
          <cell r="X690">
            <v>41</v>
          </cell>
          <cell r="Y690">
            <v>2355.2199999999998</v>
          </cell>
          <cell r="Z690">
            <v>972.8</v>
          </cell>
          <cell r="AA690">
            <v>77</v>
          </cell>
          <cell r="AB690">
            <v>0</v>
          </cell>
          <cell r="AC690">
            <v>0</v>
          </cell>
          <cell r="AD690">
            <v>13.49</v>
          </cell>
          <cell r="AE690">
            <v>0</v>
          </cell>
          <cell r="AF690">
            <v>0</v>
          </cell>
          <cell r="AG690">
            <v>0</v>
          </cell>
          <cell r="AH690">
            <v>0</v>
          </cell>
          <cell r="AI690">
            <v>0</v>
          </cell>
          <cell r="AJ690">
            <v>0</v>
          </cell>
          <cell r="AK690">
            <v>0</v>
          </cell>
          <cell r="AL690">
            <v>0</v>
          </cell>
          <cell r="AM690">
            <v>0</v>
          </cell>
          <cell r="AN690">
            <v>0</v>
          </cell>
          <cell r="AY690">
            <v>1306927.92</v>
          </cell>
        </row>
        <row r="691">
          <cell r="A691">
            <v>2</v>
          </cell>
          <cell r="B691" t="str">
            <v>12</v>
          </cell>
          <cell r="C691" t="str">
            <v>000</v>
          </cell>
          <cell r="D691" t="str">
            <v>1</v>
          </cell>
          <cell r="E691" t="str">
            <v>101</v>
          </cell>
          <cell r="F691" t="str">
            <v>N000</v>
          </cell>
          <cell r="G691" t="str">
            <v>400</v>
          </cell>
          <cell r="H691" t="str">
            <v>1103</v>
          </cell>
          <cell r="I691" t="str">
            <v>CFMS03</v>
          </cell>
          <cell r="J691" t="str">
            <v>MS03</v>
          </cell>
          <cell r="K691" t="str">
            <v>1</v>
          </cell>
          <cell r="L691">
            <v>2</v>
          </cell>
          <cell r="M691">
            <v>0</v>
          </cell>
          <cell r="N691">
            <v>5431.75</v>
          </cell>
          <cell r="O691" t="str">
            <v>M</v>
          </cell>
          <cell r="P691" t="str">
            <v>00000000</v>
          </cell>
          <cell r="Q691">
            <v>24512.85</v>
          </cell>
          <cell r="R691">
            <v>784.59</v>
          </cell>
          <cell r="S691">
            <v>150.88</v>
          </cell>
          <cell r="T691">
            <v>692.55</v>
          </cell>
          <cell r="U691">
            <v>271.58999999999997</v>
          </cell>
          <cell r="V691">
            <v>539</v>
          </cell>
          <cell r="W691">
            <v>108.64</v>
          </cell>
          <cell r="X691">
            <v>55</v>
          </cell>
          <cell r="Y691">
            <v>1497.23</v>
          </cell>
          <cell r="Z691">
            <v>620.24</v>
          </cell>
          <cell r="AA691">
            <v>77</v>
          </cell>
          <cell r="AB691">
            <v>0</v>
          </cell>
          <cell r="AC691">
            <v>0</v>
          </cell>
          <cell r="AD691">
            <v>13.49</v>
          </cell>
          <cell r="AE691">
            <v>0</v>
          </cell>
          <cell r="AF691">
            <v>0</v>
          </cell>
          <cell r="AG691">
            <v>0</v>
          </cell>
          <cell r="AH691">
            <v>0</v>
          </cell>
          <cell r="AI691">
            <v>0</v>
          </cell>
          <cell r="AJ691">
            <v>0</v>
          </cell>
          <cell r="AK691">
            <v>0</v>
          </cell>
          <cell r="AL691">
            <v>0</v>
          </cell>
          <cell r="AM691">
            <v>0</v>
          </cell>
          <cell r="AN691">
            <v>0</v>
          </cell>
          <cell r="AY691">
            <v>834115.44</v>
          </cell>
        </row>
        <row r="692">
          <cell r="A692">
            <v>2</v>
          </cell>
          <cell r="B692" t="str">
            <v>12</v>
          </cell>
          <cell r="C692" t="str">
            <v>000</v>
          </cell>
          <cell r="D692" t="str">
            <v>1</v>
          </cell>
          <cell r="E692" t="str">
            <v>101</v>
          </cell>
          <cell r="F692" t="str">
            <v>N000</v>
          </cell>
          <cell r="G692" t="str">
            <v>400</v>
          </cell>
          <cell r="H692" t="str">
            <v>1103</v>
          </cell>
          <cell r="I692" t="str">
            <v>CFMS08</v>
          </cell>
          <cell r="J692" t="str">
            <v>MS08</v>
          </cell>
          <cell r="K692" t="str">
            <v>1</v>
          </cell>
          <cell r="L692">
            <v>3</v>
          </cell>
          <cell r="M692">
            <v>0</v>
          </cell>
          <cell r="N692">
            <v>4801.8999999999996</v>
          </cell>
          <cell r="O692" t="str">
            <v>M</v>
          </cell>
          <cell r="P692" t="str">
            <v>00000000</v>
          </cell>
          <cell r="Q692">
            <v>18269.849999999999</v>
          </cell>
          <cell r="R692">
            <v>693.61</v>
          </cell>
          <cell r="S692">
            <v>133.38999999999999</v>
          </cell>
          <cell r="T692">
            <v>612.24</v>
          </cell>
          <cell r="U692">
            <v>240.09</v>
          </cell>
          <cell r="V692">
            <v>415.29</v>
          </cell>
          <cell r="W692">
            <v>96.04</v>
          </cell>
          <cell r="X692">
            <v>51.67</v>
          </cell>
          <cell r="Y692">
            <v>1153.5899999999999</v>
          </cell>
          <cell r="Z692">
            <v>480.55</v>
          </cell>
          <cell r="AA692">
            <v>77</v>
          </cell>
          <cell r="AB692">
            <v>0</v>
          </cell>
          <cell r="AC692">
            <v>0</v>
          </cell>
          <cell r="AD692">
            <v>13.49</v>
          </cell>
          <cell r="AE692">
            <v>0</v>
          </cell>
          <cell r="AF692">
            <v>0</v>
          </cell>
          <cell r="AG692">
            <v>0</v>
          </cell>
          <cell r="AH692">
            <v>0</v>
          </cell>
          <cell r="AI692">
            <v>0</v>
          </cell>
          <cell r="AJ692">
            <v>0</v>
          </cell>
          <cell r="AK692">
            <v>0</v>
          </cell>
          <cell r="AL692">
            <v>0</v>
          </cell>
          <cell r="AM692">
            <v>0</v>
          </cell>
          <cell r="AN692">
            <v>0</v>
          </cell>
          <cell r="AY692">
            <v>973393.56</v>
          </cell>
        </row>
        <row r="693">
          <cell r="A693">
            <v>2</v>
          </cell>
          <cell r="B693" t="str">
            <v>12</v>
          </cell>
          <cell r="C693" t="str">
            <v>000</v>
          </cell>
          <cell r="D693" t="str">
            <v>1</v>
          </cell>
          <cell r="E693" t="str">
            <v>101</v>
          </cell>
          <cell r="F693" t="str">
            <v>N000</v>
          </cell>
          <cell r="G693" t="str">
            <v>400</v>
          </cell>
          <cell r="H693" t="str">
            <v>1103</v>
          </cell>
          <cell r="I693" t="str">
            <v>M01004</v>
          </cell>
          <cell r="K693" t="str">
            <v>2</v>
          </cell>
          <cell r="L693">
            <v>2</v>
          </cell>
          <cell r="M693">
            <v>0</v>
          </cell>
          <cell r="N693">
            <v>6400</v>
          </cell>
          <cell r="O693" t="str">
            <v>M</v>
          </cell>
          <cell r="P693" t="str">
            <v>00000000</v>
          </cell>
          <cell r="Q693">
            <v>0</v>
          </cell>
          <cell r="R693">
            <v>924.44</v>
          </cell>
          <cell r="S693">
            <v>177.78</v>
          </cell>
          <cell r="T693">
            <v>816</v>
          </cell>
          <cell r="U693">
            <v>320</v>
          </cell>
          <cell r="V693">
            <v>115.2</v>
          </cell>
          <cell r="W693">
            <v>128</v>
          </cell>
          <cell r="X693">
            <v>109</v>
          </cell>
          <cell r="Y693">
            <v>0</v>
          </cell>
          <cell r="Z693">
            <v>289.70999999999998</v>
          </cell>
          <cell r="AA693">
            <v>77</v>
          </cell>
          <cell r="AB693">
            <v>96</v>
          </cell>
          <cell r="AC693">
            <v>80</v>
          </cell>
          <cell r="AD693">
            <v>13.49</v>
          </cell>
          <cell r="AE693">
            <v>5.33</v>
          </cell>
          <cell r="AF693">
            <v>0</v>
          </cell>
          <cell r="AG693">
            <v>0</v>
          </cell>
          <cell r="AH693">
            <v>4086</v>
          </cell>
          <cell r="AI693">
            <v>0</v>
          </cell>
          <cell r="AJ693">
            <v>2530</v>
          </cell>
          <cell r="AK693">
            <v>0</v>
          </cell>
          <cell r="AL693">
            <v>0</v>
          </cell>
          <cell r="AM693">
            <v>0</v>
          </cell>
          <cell r="AN693">
            <v>0</v>
          </cell>
          <cell r="AY693">
            <v>388030.8</v>
          </cell>
        </row>
        <row r="694">
          <cell r="A694">
            <v>2</v>
          </cell>
          <cell r="B694" t="str">
            <v>12</v>
          </cell>
          <cell r="C694" t="str">
            <v>000</v>
          </cell>
          <cell r="D694" t="str">
            <v>1</v>
          </cell>
          <cell r="E694" t="str">
            <v>101</v>
          </cell>
          <cell r="F694" t="str">
            <v>N000</v>
          </cell>
          <cell r="G694" t="str">
            <v>400</v>
          </cell>
          <cell r="H694" t="str">
            <v>1103</v>
          </cell>
          <cell r="I694" t="str">
            <v>M02001</v>
          </cell>
          <cell r="K694" t="str">
            <v>2</v>
          </cell>
          <cell r="L694">
            <v>2</v>
          </cell>
          <cell r="M694">
            <v>0</v>
          </cell>
          <cell r="N694">
            <v>5000</v>
          </cell>
          <cell r="O694" t="str">
            <v>M</v>
          </cell>
          <cell r="P694" t="str">
            <v>00000000</v>
          </cell>
          <cell r="Q694">
            <v>0</v>
          </cell>
          <cell r="R694">
            <v>722.22</v>
          </cell>
          <cell r="S694">
            <v>138.88999999999999</v>
          </cell>
          <cell r="T694">
            <v>637.5</v>
          </cell>
          <cell r="U694">
            <v>250</v>
          </cell>
          <cell r="V694">
            <v>90</v>
          </cell>
          <cell r="W694">
            <v>100</v>
          </cell>
          <cell r="X694">
            <v>64</v>
          </cell>
          <cell r="Y694">
            <v>0</v>
          </cell>
          <cell r="Z694">
            <v>175.65</v>
          </cell>
          <cell r="AA694">
            <v>77</v>
          </cell>
          <cell r="AB694">
            <v>96</v>
          </cell>
          <cell r="AC694">
            <v>80</v>
          </cell>
          <cell r="AD694">
            <v>13.49</v>
          </cell>
          <cell r="AE694">
            <v>4.17</v>
          </cell>
          <cell r="AF694">
            <v>0</v>
          </cell>
          <cell r="AG694">
            <v>0</v>
          </cell>
          <cell r="AH694">
            <v>0</v>
          </cell>
          <cell r="AI694">
            <v>0</v>
          </cell>
          <cell r="AJ694">
            <v>2600</v>
          </cell>
          <cell r="AK694">
            <v>0</v>
          </cell>
          <cell r="AL694">
            <v>0</v>
          </cell>
          <cell r="AM694">
            <v>0</v>
          </cell>
          <cell r="AN694">
            <v>0</v>
          </cell>
          <cell r="AY694">
            <v>241174.08</v>
          </cell>
        </row>
        <row r="695">
          <cell r="A695">
            <v>2</v>
          </cell>
          <cell r="B695" t="str">
            <v>12</v>
          </cell>
          <cell r="C695" t="str">
            <v>000</v>
          </cell>
          <cell r="D695" t="str">
            <v>1</v>
          </cell>
          <cell r="E695" t="str">
            <v>101</v>
          </cell>
          <cell r="F695" t="str">
            <v>N000</v>
          </cell>
          <cell r="G695" t="str">
            <v>400</v>
          </cell>
          <cell r="H695" t="str">
            <v>1103</v>
          </cell>
          <cell r="I695" t="str">
            <v>M02027</v>
          </cell>
          <cell r="K695" t="str">
            <v>2</v>
          </cell>
          <cell r="L695">
            <v>3</v>
          </cell>
          <cell r="M695">
            <v>0</v>
          </cell>
          <cell r="N695">
            <v>4940</v>
          </cell>
          <cell r="O695" t="str">
            <v>M</v>
          </cell>
          <cell r="P695" t="str">
            <v>00000000</v>
          </cell>
          <cell r="Q695">
            <v>0</v>
          </cell>
          <cell r="R695">
            <v>713.56</v>
          </cell>
          <cell r="S695">
            <v>137.22</v>
          </cell>
          <cell r="T695">
            <v>629.85</v>
          </cell>
          <cell r="U695">
            <v>247</v>
          </cell>
          <cell r="V695">
            <v>88.92</v>
          </cell>
          <cell r="W695">
            <v>98.8</v>
          </cell>
          <cell r="X695">
            <v>63.67</v>
          </cell>
          <cell r="Y695">
            <v>0</v>
          </cell>
          <cell r="Z695">
            <v>168.33</v>
          </cell>
          <cell r="AA695">
            <v>77</v>
          </cell>
          <cell r="AB695">
            <v>96</v>
          </cell>
          <cell r="AC695">
            <v>80</v>
          </cell>
          <cell r="AD695">
            <v>13.49</v>
          </cell>
          <cell r="AE695">
            <v>4.12</v>
          </cell>
          <cell r="AF695">
            <v>0</v>
          </cell>
          <cell r="AG695">
            <v>0</v>
          </cell>
          <cell r="AH695">
            <v>0</v>
          </cell>
          <cell r="AI695">
            <v>0</v>
          </cell>
          <cell r="AJ695">
            <v>2305</v>
          </cell>
          <cell r="AK695">
            <v>0</v>
          </cell>
          <cell r="AL695">
            <v>0</v>
          </cell>
          <cell r="AM695">
            <v>0</v>
          </cell>
          <cell r="AN695">
            <v>0</v>
          </cell>
          <cell r="AY695">
            <v>347866.56</v>
          </cell>
        </row>
        <row r="696">
          <cell r="A696">
            <v>2</v>
          </cell>
          <cell r="B696" t="str">
            <v>12</v>
          </cell>
          <cell r="C696" t="str">
            <v>000</v>
          </cell>
          <cell r="D696" t="str">
            <v>1</v>
          </cell>
          <cell r="E696" t="str">
            <v>101</v>
          </cell>
          <cell r="F696" t="str">
            <v>N000</v>
          </cell>
          <cell r="G696" t="str">
            <v>400</v>
          </cell>
          <cell r="H696" t="str">
            <v>1103</v>
          </cell>
          <cell r="I696" t="str">
            <v>M02046</v>
          </cell>
          <cell r="K696" t="str">
            <v>2</v>
          </cell>
          <cell r="L696">
            <v>1</v>
          </cell>
          <cell r="M696">
            <v>0</v>
          </cell>
          <cell r="N696">
            <v>2793</v>
          </cell>
          <cell r="O696" t="str">
            <v>M</v>
          </cell>
          <cell r="P696" t="str">
            <v>00000000</v>
          </cell>
          <cell r="Q696">
            <v>0</v>
          </cell>
          <cell r="R696">
            <v>403.43</v>
          </cell>
          <cell r="S696">
            <v>77.58</v>
          </cell>
          <cell r="T696">
            <v>356.11</v>
          </cell>
          <cell r="U696">
            <v>139.65</v>
          </cell>
          <cell r="V696">
            <v>50.27</v>
          </cell>
          <cell r="W696">
            <v>55.86</v>
          </cell>
          <cell r="X696">
            <v>46</v>
          </cell>
          <cell r="Y696">
            <v>0</v>
          </cell>
          <cell r="Z696">
            <v>96.71</v>
          </cell>
          <cell r="AA696">
            <v>77</v>
          </cell>
          <cell r="AB696">
            <v>96</v>
          </cell>
          <cell r="AC696">
            <v>80</v>
          </cell>
          <cell r="AD696">
            <v>13.49</v>
          </cell>
          <cell r="AE696">
            <v>2.33</v>
          </cell>
          <cell r="AF696">
            <v>0</v>
          </cell>
          <cell r="AG696">
            <v>0</v>
          </cell>
          <cell r="AH696">
            <v>0</v>
          </cell>
          <cell r="AI696">
            <v>0</v>
          </cell>
          <cell r="AJ696">
            <v>1260</v>
          </cell>
          <cell r="AK696">
            <v>0</v>
          </cell>
          <cell r="AL696">
            <v>0</v>
          </cell>
          <cell r="AM696">
            <v>0</v>
          </cell>
          <cell r="AN696">
            <v>0</v>
          </cell>
          <cell r="AY696">
            <v>66569.16</v>
          </cell>
        </row>
        <row r="697">
          <cell r="A697">
            <v>2</v>
          </cell>
          <cell r="B697" t="str">
            <v>12</v>
          </cell>
          <cell r="C697" t="str">
            <v>000</v>
          </cell>
          <cell r="D697" t="str">
            <v>1</v>
          </cell>
          <cell r="E697" t="str">
            <v>101</v>
          </cell>
          <cell r="F697" t="str">
            <v>N000</v>
          </cell>
          <cell r="G697" t="str">
            <v>400</v>
          </cell>
          <cell r="H697" t="str">
            <v>1103</v>
          </cell>
          <cell r="I697" t="str">
            <v>M02056</v>
          </cell>
          <cell r="K697" t="str">
            <v>2</v>
          </cell>
          <cell r="L697">
            <v>12</v>
          </cell>
          <cell r="M697">
            <v>0</v>
          </cell>
          <cell r="N697">
            <v>3221</v>
          </cell>
          <cell r="O697" t="str">
            <v>M</v>
          </cell>
          <cell r="P697" t="str">
            <v>00000000</v>
          </cell>
          <cell r="Q697">
            <v>0</v>
          </cell>
          <cell r="R697">
            <v>465.26</v>
          </cell>
          <cell r="S697">
            <v>89.47</v>
          </cell>
          <cell r="T697">
            <v>410.68</v>
          </cell>
          <cell r="U697">
            <v>161.05000000000001</v>
          </cell>
          <cell r="V697">
            <v>57.98</v>
          </cell>
          <cell r="W697">
            <v>64.42</v>
          </cell>
          <cell r="X697">
            <v>0</v>
          </cell>
          <cell r="Y697">
            <v>0</v>
          </cell>
          <cell r="Z697">
            <v>112.63</v>
          </cell>
          <cell r="AA697">
            <v>77</v>
          </cell>
          <cell r="AB697">
            <v>96</v>
          </cell>
          <cell r="AC697">
            <v>80</v>
          </cell>
          <cell r="AD697">
            <v>13.49</v>
          </cell>
          <cell r="AE697">
            <v>2.68</v>
          </cell>
          <cell r="AF697">
            <v>0</v>
          </cell>
          <cell r="AG697">
            <v>0</v>
          </cell>
          <cell r="AH697">
            <v>0</v>
          </cell>
          <cell r="AI697">
            <v>0</v>
          </cell>
          <cell r="AJ697">
            <v>1600</v>
          </cell>
          <cell r="AK697">
            <v>0</v>
          </cell>
          <cell r="AL697">
            <v>0</v>
          </cell>
          <cell r="AM697">
            <v>0</v>
          </cell>
          <cell r="AN697">
            <v>0</v>
          </cell>
          <cell r="AY697">
            <v>929039.04</v>
          </cell>
        </row>
        <row r="698">
          <cell r="A698">
            <v>2</v>
          </cell>
          <cell r="B698" t="str">
            <v>12</v>
          </cell>
          <cell r="C698" t="str">
            <v>000</v>
          </cell>
          <cell r="D698" t="str">
            <v>1</v>
          </cell>
          <cell r="E698" t="str">
            <v>101</v>
          </cell>
          <cell r="F698" t="str">
            <v>N000</v>
          </cell>
          <cell r="G698" t="str">
            <v>400</v>
          </cell>
          <cell r="H698" t="str">
            <v>1103</v>
          </cell>
          <cell r="I698" t="str">
            <v>M02087</v>
          </cell>
          <cell r="K698" t="str">
            <v>2</v>
          </cell>
          <cell r="L698">
            <v>1</v>
          </cell>
          <cell r="M698">
            <v>0</v>
          </cell>
          <cell r="N698">
            <v>4285</v>
          </cell>
          <cell r="O698" t="str">
            <v>M</v>
          </cell>
          <cell r="P698" t="str">
            <v>00000000</v>
          </cell>
          <cell r="Q698">
            <v>0</v>
          </cell>
          <cell r="R698">
            <v>618.94000000000005</v>
          </cell>
          <cell r="S698">
            <v>119.03</v>
          </cell>
          <cell r="T698">
            <v>546.34</v>
          </cell>
          <cell r="U698">
            <v>214.25</v>
          </cell>
          <cell r="V698">
            <v>77.13</v>
          </cell>
          <cell r="W698">
            <v>85.7</v>
          </cell>
          <cell r="X698">
            <v>0</v>
          </cell>
          <cell r="Y698">
            <v>0</v>
          </cell>
          <cell r="Z698">
            <v>166.25</v>
          </cell>
          <cell r="AA698">
            <v>77</v>
          </cell>
          <cell r="AB698">
            <v>96</v>
          </cell>
          <cell r="AC698">
            <v>80</v>
          </cell>
          <cell r="AD698">
            <v>13.49</v>
          </cell>
          <cell r="AE698">
            <v>3.57</v>
          </cell>
          <cell r="AF698">
            <v>0</v>
          </cell>
          <cell r="AG698">
            <v>0</v>
          </cell>
          <cell r="AH698">
            <v>837</v>
          </cell>
          <cell r="AI698">
            <v>0</v>
          </cell>
          <cell r="AJ698">
            <v>2196</v>
          </cell>
          <cell r="AK698">
            <v>0</v>
          </cell>
          <cell r="AL698">
            <v>0</v>
          </cell>
          <cell r="AM698">
            <v>0</v>
          </cell>
          <cell r="AN698">
            <v>0</v>
          </cell>
          <cell r="AY698">
            <v>112988.4</v>
          </cell>
        </row>
        <row r="699">
          <cell r="A699">
            <v>2</v>
          </cell>
          <cell r="B699" t="str">
            <v>12</v>
          </cell>
          <cell r="C699" t="str">
            <v>000</v>
          </cell>
          <cell r="D699" t="str">
            <v>1</v>
          </cell>
          <cell r="E699" t="str">
            <v>101</v>
          </cell>
          <cell r="F699" t="str">
            <v>N000</v>
          </cell>
          <cell r="G699" t="str">
            <v>400</v>
          </cell>
          <cell r="H699" t="str">
            <v>1103</v>
          </cell>
          <cell r="I699" t="str">
            <v>S01805</v>
          </cell>
          <cell r="J699" t="str">
            <v>23</v>
          </cell>
          <cell r="K699" t="str">
            <v>2</v>
          </cell>
          <cell r="L699">
            <v>1</v>
          </cell>
          <cell r="M699">
            <v>0</v>
          </cell>
          <cell r="N699">
            <v>2451.25</v>
          </cell>
          <cell r="O699" t="str">
            <v>M</v>
          </cell>
          <cell r="P699" t="str">
            <v>00000000</v>
          </cell>
          <cell r="Q699">
            <v>0</v>
          </cell>
          <cell r="R699">
            <v>354.07</v>
          </cell>
          <cell r="S699">
            <v>68.09</v>
          </cell>
          <cell r="T699">
            <v>312.52999999999997</v>
          </cell>
          <cell r="U699">
            <v>122.56</v>
          </cell>
          <cell r="V699">
            <v>44.12</v>
          </cell>
          <cell r="W699">
            <v>49.02</v>
          </cell>
          <cell r="X699">
            <v>46</v>
          </cell>
          <cell r="Y699">
            <v>0</v>
          </cell>
          <cell r="Z699">
            <v>63.45</v>
          </cell>
          <cell r="AA699">
            <v>77</v>
          </cell>
          <cell r="AB699">
            <v>96</v>
          </cell>
          <cell r="AC699">
            <v>80</v>
          </cell>
          <cell r="AD699">
            <v>13.49</v>
          </cell>
          <cell r="AE699">
            <v>0</v>
          </cell>
          <cell r="AF699">
            <v>0</v>
          </cell>
          <cell r="AG699">
            <v>0</v>
          </cell>
          <cell r="AH699">
            <v>0</v>
          </cell>
          <cell r="AI699">
            <v>0</v>
          </cell>
          <cell r="AJ699">
            <v>0</v>
          </cell>
          <cell r="AK699">
            <v>0</v>
          </cell>
          <cell r="AL699">
            <v>0</v>
          </cell>
          <cell r="AM699">
            <v>0</v>
          </cell>
          <cell r="AN699">
            <v>0</v>
          </cell>
          <cell r="AY699">
            <v>45330.96</v>
          </cell>
        </row>
        <row r="700">
          <cell r="A700">
            <v>2</v>
          </cell>
          <cell r="B700" t="str">
            <v>12</v>
          </cell>
          <cell r="C700" t="str">
            <v>000</v>
          </cell>
          <cell r="D700" t="str">
            <v>1</v>
          </cell>
          <cell r="E700" t="str">
            <v>101</v>
          </cell>
          <cell r="F700" t="str">
            <v>N000</v>
          </cell>
          <cell r="G700" t="str">
            <v>400</v>
          </cell>
          <cell r="H700" t="str">
            <v>1103</v>
          </cell>
          <cell r="I700" t="str">
            <v>S03810</v>
          </cell>
          <cell r="J700" t="str">
            <v>22</v>
          </cell>
          <cell r="K700" t="str">
            <v>2</v>
          </cell>
          <cell r="L700">
            <v>6</v>
          </cell>
          <cell r="M700">
            <v>0</v>
          </cell>
          <cell r="N700">
            <v>2342.3000000000002</v>
          </cell>
          <cell r="O700" t="str">
            <v>M</v>
          </cell>
          <cell r="P700" t="str">
            <v>00000000</v>
          </cell>
          <cell r="Q700">
            <v>0</v>
          </cell>
          <cell r="R700">
            <v>338.33</v>
          </cell>
          <cell r="S700">
            <v>65.06</v>
          </cell>
          <cell r="T700">
            <v>298.64</v>
          </cell>
          <cell r="U700">
            <v>117.12</v>
          </cell>
          <cell r="V700">
            <v>42.16</v>
          </cell>
          <cell r="W700">
            <v>46.85</v>
          </cell>
          <cell r="X700">
            <v>0</v>
          </cell>
          <cell r="Y700">
            <v>0</v>
          </cell>
          <cell r="Z700">
            <v>59.97</v>
          </cell>
          <cell r="AA700">
            <v>77</v>
          </cell>
          <cell r="AB700">
            <v>96</v>
          </cell>
          <cell r="AC700">
            <v>80</v>
          </cell>
          <cell r="AD700">
            <v>13.49</v>
          </cell>
          <cell r="AE700">
            <v>0</v>
          </cell>
          <cell r="AF700">
            <v>0</v>
          </cell>
          <cell r="AG700">
            <v>0</v>
          </cell>
          <cell r="AH700">
            <v>0</v>
          </cell>
          <cell r="AI700">
            <v>0</v>
          </cell>
          <cell r="AJ700">
            <v>0</v>
          </cell>
          <cell r="AK700">
            <v>0</v>
          </cell>
          <cell r="AL700">
            <v>0</v>
          </cell>
          <cell r="AM700">
            <v>0</v>
          </cell>
          <cell r="AN700">
            <v>0</v>
          </cell>
          <cell r="AY700">
            <v>257538.24</v>
          </cell>
        </row>
        <row r="701">
          <cell r="A701">
            <v>2</v>
          </cell>
          <cell r="B701" t="str">
            <v>12</v>
          </cell>
          <cell r="C701" t="str">
            <v>000</v>
          </cell>
          <cell r="D701" t="str">
            <v>1</v>
          </cell>
          <cell r="E701" t="str">
            <v>101</v>
          </cell>
          <cell r="F701" t="str">
            <v>N000</v>
          </cell>
          <cell r="G701" t="str">
            <v>400</v>
          </cell>
          <cell r="H701" t="str">
            <v>1103</v>
          </cell>
          <cell r="I701" t="str">
            <v>S08802</v>
          </cell>
          <cell r="J701" t="str">
            <v>21</v>
          </cell>
          <cell r="K701" t="str">
            <v>2</v>
          </cell>
          <cell r="L701">
            <v>1</v>
          </cell>
          <cell r="M701">
            <v>0</v>
          </cell>
          <cell r="N701">
            <v>2238.1999999999998</v>
          </cell>
          <cell r="O701" t="str">
            <v>M</v>
          </cell>
          <cell r="P701" t="str">
            <v>00000000</v>
          </cell>
          <cell r="Q701">
            <v>0</v>
          </cell>
          <cell r="R701">
            <v>323.3</v>
          </cell>
          <cell r="S701">
            <v>62.17</v>
          </cell>
          <cell r="T701">
            <v>285.37</v>
          </cell>
          <cell r="U701">
            <v>111.91</v>
          </cell>
          <cell r="V701">
            <v>40.29</v>
          </cell>
          <cell r="W701">
            <v>44.76</v>
          </cell>
          <cell r="X701">
            <v>46</v>
          </cell>
          <cell r="Y701">
            <v>0</v>
          </cell>
          <cell r="Z701">
            <v>58.45</v>
          </cell>
          <cell r="AA701">
            <v>77</v>
          </cell>
          <cell r="AB701">
            <v>96</v>
          </cell>
          <cell r="AC701">
            <v>80</v>
          </cell>
          <cell r="AD701">
            <v>13.49</v>
          </cell>
          <cell r="AE701">
            <v>0</v>
          </cell>
          <cell r="AF701">
            <v>0</v>
          </cell>
          <cell r="AG701">
            <v>0</v>
          </cell>
          <cell r="AH701">
            <v>0</v>
          </cell>
          <cell r="AI701">
            <v>0</v>
          </cell>
          <cell r="AJ701">
            <v>0</v>
          </cell>
          <cell r="AK701">
            <v>0</v>
          </cell>
          <cell r="AL701">
            <v>0</v>
          </cell>
          <cell r="AM701">
            <v>0</v>
          </cell>
          <cell r="AN701">
            <v>0</v>
          </cell>
          <cell r="AY701">
            <v>41723.279999999999</v>
          </cell>
        </row>
        <row r="702">
          <cell r="A702">
            <v>2</v>
          </cell>
          <cell r="B702" t="str">
            <v>12</v>
          </cell>
          <cell r="C702" t="str">
            <v>000</v>
          </cell>
          <cell r="D702" t="str">
            <v>1</v>
          </cell>
          <cell r="E702" t="str">
            <v>101</v>
          </cell>
          <cell r="F702" t="str">
            <v>N000</v>
          </cell>
          <cell r="G702" t="str">
            <v>400</v>
          </cell>
          <cell r="H702" t="str">
            <v>1103</v>
          </cell>
          <cell r="I702" t="str">
            <v>T03804</v>
          </cell>
          <cell r="J702" t="str">
            <v>25</v>
          </cell>
          <cell r="K702" t="str">
            <v>2</v>
          </cell>
          <cell r="L702">
            <v>6</v>
          </cell>
          <cell r="M702">
            <v>0</v>
          </cell>
          <cell r="N702">
            <v>2572.4</v>
          </cell>
          <cell r="O702" t="str">
            <v>M</v>
          </cell>
          <cell r="P702" t="str">
            <v>00000000</v>
          </cell>
          <cell r="Q702">
            <v>0</v>
          </cell>
          <cell r="R702">
            <v>371.57</v>
          </cell>
          <cell r="S702">
            <v>71.459999999999994</v>
          </cell>
          <cell r="T702">
            <v>327.98</v>
          </cell>
          <cell r="U702">
            <v>128.62</v>
          </cell>
          <cell r="V702">
            <v>46.3</v>
          </cell>
          <cell r="W702">
            <v>51.45</v>
          </cell>
          <cell r="X702">
            <v>65.33</v>
          </cell>
          <cell r="Y702">
            <v>0</v>
          </cell>
          <cell r="Z702">
            <v>66.680000000000007</v>
          </cell>
          <cell r="AA702">
            <v>77</v>
          </cell>
          <cell r="AB702">
            <v>96</v>
          </cell>
          <cell r="AC702">
            <v>80</v>
          </cell>
          <cell r="AD702">
            <v>13.49</v>
          </cell>
          <cell r="AE702">
            <v>0</v>
          </cell>
          <cell r="AF702">
            <v>0</v>
          </cell>
          <cell r="AG702">
            <v>0</v>
          </cell>
          <cell r="AH702">
            <v>0</v>
          </cell>
          <cell r="AI702">
            <v>0</v>
          </cell>
          <cell r="AJ702">
            <v>0</v>
          </cell>
          <cell r="AK702">
            <v>0</v>
          </cell>
          <cell r="AL702">
            <v>0</v>
          </cell>
          <cell r="AM702">
            <v>0</v>
          </cell>
          <cell r="AN702">
            <v>0</v>
          </cell>
          <cell r="AY702">
            <v>285716.15999999997</v>
          </cell>
        </row>
        <row r="703">
          <cell r="A703">
            <v>2</v>
          </cell>
          <cell r="B703" t="str">
            <v>12</v>
          </cell>
          <cell r="C703" t="str">
            <v>000</v>
          </cell>
          <cell r="D703" t="str">
            <v>1</v>
          </cell>
          <cell r="E703" t="str">
            <v>101</v>
          </cell>
          <cell r="F703" t="str">
            <v>N000</v>
          </cell>
          <cell r="G703" t="str">
            <v>400</v>
          </cell>
          <cell r="H703" t="str">
            <v>1103</v>
          </cell>
          <cell r="I703" t="str">
            <v>CF01059</v>
          </cell>
          <cell r="J703" t="str">
            <v>28</v>
          </cell>
          <cell r="K703" t="str">
            <v>1</v>
          </cell>
          <cell r="L703">
            <v>4</v>
          </cell>
          <cell r="M703">
            <v>0</v>
          </cell>
          <cell r="N703">
            <v>3631.8</v>
          </cell>
          <cell r="O703" t="str">
            <v>M</v>
          </cell>
          <cell r="P703" t="str">
            <v>00000000</v>
          </cell>
          <cell r="Q703">
            <v>8731.1</v>
          </cell>
          <cell r="R703">
            <v>524.59</v>
          </cell>
          <cell r="S703">
            <v>100.88</v>
          </cell>
          <cell r="T703">
            <v>463.05</v>
          </cell>
          <cell r="U703">
            <v>181.59</v>
          </cell>
          <cell r="V703">
            <v>222.53</v>
          </cell>
          <cell r="W703">
            <v>72.64</v>
          </cell>
          <cell r="X703">
            <v>20.5</v>
          </cell>
          <cell r="Y703">
            <v>618.15</v>
          </cell>
          <cell r="Z703">
            <v>261.72000000000003</v>
          </cell>
          <cell r="AA703">
            <v>77</v>
          </cell>
          <cell r="AB703">
            <v>0</v>
          </cell>
          <cell r="AC703">
            <v>0</v>
          </cell>
          <cell r="AD703">
            <v>13.49</v>
          </cell>
          <cell r="AE703">
            <v>0</v>
          </cell>
          <cell r="AF703">
            <v>0</v>
          </cell>
          <cell r="AG703">
            <v>0</v>
          </cell>
          <cell r="AH703">
            <v>0</v>
          </cell>
          <cell r="AI703">
            <v>0</v>
          </cell>
          <cell r="AJ703">
            <v>0</v>
          </cell>
          <cell r="AK703">
            <v>0</v>
          </cell>
          <cell r="AL703">
            <v>0</v>
          </cell>
          <cell r="AM703">
            <v>0</v>
          </cell>
          <cell r="AN703">
            <v>0</v>
          </cell>
          <cell r="AY703">
            <v>716113.92000000004</v>
          </cell>
        </row>
        <row r="704">
          <cell r="A704">
            <v>2</v>
          </cell>
          <cell r="B704" t="str">
            <v>12</v>
          </cell>
          <cell r="C704" t="str">
            <v>000</v>
          </cell>
          <cell r="D704" t="str">
            <v>1</v>
          </cell>
          <cell r="E704" t="str">
            <v>101</v>
          </cell>
          <cell r="F704" t="str">
            <v>N000</v>
          </cell>
          <cell r="G704" t="str">
            <v>400</v>
          </cell>
          <cell r="H704" t="str">
            <v>1103</v>
          </cell>
          <cell r="I704" t="str">
            <v>CF03809</v>
          </cell>
          <cell r="J704" t="str">
            <v>25</v>
          </cell>
          <cell r="K704" t="str">
            <v>2</v>
          </cell>
          <cell r="L704">
            <v>9</v>
          </cell>
          <cell r="M704">
            <v>0</v>
          </cell>
          <cell r="N704">
            <v>2572.4</v>
          </cell>
          <cell r="O704" t="str">
            <v>M</v>
          </cell>
          <cell r="P704" t="str">
            <v>00000000</v>
          </cell>
          <cell r="Q704">
            <v>0</v>
          </cell>
          <cell r="R704">
            <v>371.57</v>
          </cell>
          <cell r="S704">
            <v>71.459999999999994</v>
          </cell>
          <cell r="T704">
            <v>327.98</v>
          </cell>
          <cell r="U704">
            <v>128.62</v>
          </cell>
          <cell r="V704">
            <v>46.3</v>
          </cell>
          <cell r="W704">
            <v>51.45</v>
          </cell>
          <cell r="X704">
            <v>0</v>
          </cell>
          <cell r="Y704">
            <v>0</v>
          </cell>
          <cell r="Z704">
            <v>65.37</v>
          </cell>
          <cell r="AA704">
            <v>77</v>
          </cell>
          <cell r="AB704">
            <v>96</v>
          </cell>
          <cell r="AC704">
            <v>80</v>
          </cell>
          <cell r="AD704">
            <v>13.49</v>
          </cell>
          <cell r="AE704">
            <v>0</v>
          </cell>
          <cell r="AF704">
            <v>0</v>
          </cell>
          <cell r="AG704">
            <v>0</v>
          </cell>
          <cell r="AH704">
            <v>0</v>
          </cell>
          <cell r="AI704">
            <v>0</v>
          </cell>
          <cell r="AJ704">
            <v>0</v>
          </cell>
          <cell r="AK704">
            <v>0</v>
          </cell>
          <cell r="AL704">
            <v>0</v>
          </cell>
          <cell r="AM704">
            <v>0</v>
          </cell>
          <cell r="AN704">
            <v>0</v>
          </cell>
          <cell r="AY704">
            <v>421377.12</v>
          </cell>
        </row>
        <row r="705">
          <cell r="A705">
            <v>2</v>
          </cell>
          <cell r="B705" t="str">
            <v>12</v>
          </cell>
          <cell r="C705" t="str">
            <v>000</v>
          </cell>
          <cell r="D705" t="str">
            <v>1</v>
          </cell>
          <cell r="E705" t="str">
            <v>101</v>
          </cell>
          <cell r="F705" t="str">
            <v>N000</v>
          </cell>
          <cell r="G705" t="str">
            <v>400</v>
          </cell>
          <cell r="H705" t="str">
            <v>1103</v>
          </cell>
          <cell r="I705" t="str">
            <v>CF04806</v>
          </cell>
          <cell r="J705" t="str">
            <v>26</v>
          </cell>
          <cell r="K705" t="str">
            <v>2</v>
          </cell>
          <cell r="L705">
            <v>9</v>
          </cell>
          <cell r="M705">
            <v>0</v>
          </cell>
          <cell r="N705">
            <v>2692.2</v>
          </cell>
          <cell r="O705" t="str">
            <v>M</v>
          </cell>
          <cell r="P705" t="str">
            <v>00000000</v>
          </cell>
          <cell r="Q705">
            <v>0</v>
          </cell>
          <cell r="R705">
            <v>388.87</v>
          </cell>
          <cell r="S705">
            <v>74.78</v>
          </cell>
          <cell r="T705">
            <v>343.26</v>
          </cell>
          <cell r="U705">
            <v>134.61000000000001</v>
          </cell>
          <cell r="V705">
            <v>48.46</v>
          </cell>
          <cell r="W705">
            <v>53.84</v>
          </cell>
          <cell r="X705">
            <v>44.89</v>
          </cell>
          <cell r="Y705">
            <v>0</v>
          </cell>
          <cell r="Z705">
            <v>69.069999999999993</v>
          </cell>
          <cell r="AA705">
            <v>77</v>
          </cell>
          <cell r="AB705">
            <v>96</v>
          </cell>
          <cell r="AC705">
            <v>80</v>
          </cell>
          <cell r="AD705">
            <v>13.49</v>
          </cell>
          <cell r="AE705">
            <v>0</v>
          </cell>
          <cell r="AF705">
            <v>0</v>
          </cell>
          <cell r="AG705">
            <v>0</v>
          </cell>
          <cell r="AH705">
            <v>0</v>
          </cell>
          <cell r="AI705">
            <v>0</v>
          </cell>
          <cell r="AJ705">
            <v>0</v>
          </cell>
          <cell r="AK705">
            <v>0</v>
          </cell>
          <cell r="AL705">
            <v>0</v>
          </cell>
          <cell r="AM705">
            <v>0</v>
          </cell>
          <cell r="AN705">
            <v>0</v>
          </cell>
          <cell r="AY705">
            <v>444578.76</v>
          </cell>
        </row>
        <row r="706">
          <cell r="A706">
            <v>2</v>
          </cell>
          <cell r="B706" t="str">
            <v>12</v>
          </cell>
          <cell r="C706" t="str">
            <v>000</v>
          </cell>
          <cell r="D706" t="str">
            <v>1</v>
          </cell>
          <cell r="E706" t="str">
            <v>101</v>
          </cell>
          <cell r="F706" t="str">
            <v>N000</v>
          </cell>
          <cell r="G706" t="str">
            <v>400</v>
          </cell>
          <cell r="H706" t="str">
            <v>1103</v>
          </cell>
          <cell r="I706" t="str">
            <v>CF04807</v>
          </cell>
          <cell r="J706" t="str">
            <v>27Z</v>
          </cell>
          <cell r="K706" t="str">
            <v>2</v>
          </cell>
          <cell r="L706">
            <v>4</v>
          </cell>
          <cell r="M706">
            <v>0</v>
          </cell>
          <cell r="N706">
            <v>2900.25</v>
          </cell>
          <cell r="O706" t="str">
            <v>M</v>
          </cell>
          <cell r="P706" t="str">
            <v>00000000</v>
          </cell>
          <cell r="Q706">
            <v>205.15</v>
          </cell>
          <cell r="R706">
            <v>418.93</v>
          </cell>
          <cell r="S706">
            <v>80.56</v>
          </cell>
          <cell r="T706">
            <v>369.78</v>
          </cell>
          <cell r="U706">
            <v>145.01</v>
          </cell>
          <cell r="V706">
            <v>55.89</v>
          </cell>
          <cell r="W706">
            <v>58.01</v>
          </cell>
          <cell r="X706">
            <v>61.5</v>
          </cell>
          <cell r="Y706">
            <v>0</v>
          </cell>
          <cell r="Z706">
            <v>78.39</v>
          </cell>
          <cell r="AA706">
            <v>77</v>
          </cell>
          <cell r="AB706">
            <v>96</v>
          </cell>
          <cell r="AC706">
            <v>80</v>
          </cell>
          <cell r="AD706">
            <v>13.49</v>
          </cell>
          <cell r="AE706">
            <v>0</v>
          </cell>
          <cell r="AF706">
            <v>0</v>
          </cell>
          <cell r="AG706">
            <v>0</v>
          </cell>
          <cell r="AH706">
            <v>0</v>
          </cell>
          <cell r="AI706">
            <v>0</v>
          </cell>
          <cell r="AJ706">
            <v>0</v>
          </cell>
          <cell r="AK706">
            <v>0</v>
          </cell>
          <cell r="AL706">
            <v>0</v>
          </cell>
          <cell r="AM706">
            <v>0</v>
          </cell>
          <cell r="AN706">
            <v>0</v>
          </cell>
          <cell r="AY706">
            <v>222718.07999999999</v>
          </cell>
        </row>
        <row r="707">
          <cell r="A707">
            <v>2</v>
          </cell>
          <cell r="B707" t="str">
            <v>12</v>
          </cell>
          <cell r="C707" t="str">
            <v>000</v>
          </cell>
          <cell r="D707" t="str">
            <v>1</v>
          </cell>
          <cell r="E707" t="str">
            <v>101</v>
          </cell>
          <cell r="F707" t="str">
            <v>N000</v>
          </cell>
          <cell r="G707" t="str">
            <v>400</v>
          </cell>
          <cell r="H707" t="str">
            <v>1103</v>
          </cell>
          <cell r="I707" t="str">
            <v>CF04808</v>
          </cell>
          <cell r="J707" t="str">
            <v>27ZA</v>
          </cell>
          <cell r="K707" t="str">
            <v>2</v>
          </cell>
          <cell r="L707">
            <v>11</v>
          </cell>
          <cell r="M707">
            <v>0</v>
          </cell>
          <cell r="N707">
            <v>2982.9</v>
          </cell>
          <cell r="O707" t="str">
            <v>M</v>
          </cell>
          <cell r="P707" t="str">
            <v>00000000</v>
          </cell>
          <cell r="Q707">
            <v>579.4</v>
          </cell>
          <cell r="R707">
            <v>430.86</v>
          </cell>
          <cell r="S707">
            <v>82.86</v>
          </cell>
          <cell r="T707">
            <v>380.32</v>
          </cell>
          <cell r="U707">
            <v>149.15</v>
          </cell>
          <cell r="V707">
            <v>64.12</v>
          </cell>
          <cell r="W707">
            <v>59.66</v>
          </cell>
          <cell r="X707">
            <v>20.82</v>
          </cell>
          <cell r="Y707">
            <v>0</v>
          </cell>
          <cell r="Z707">
            <v>87</v>
          </cell>
          <cell r="AA707">
            <v>77</v>
          </cell>
          <cell r="AB707">
            <v>96</v>
          </cell>
          <cell r="AC707">
            <v>80</v>
          </cell>
          <cell r="AD707">
            <v>13.49</v>
          </cell>
          <cell r="AE707">
            <v>0</v>
          </cell>
          <cell r="AF707">
            <v>0</v>
          </cell>
          <cell r="AG707">
            <v>0</v>
          </cell>
          <cell r="AH707">
            <v>0</v>
          </cell>
          <cell r="AI707">
            <v>0</v>
          </cell>
          <cell r="AJ707">
            <v>0</v>
          </cell>
          <cell r="AK707">
            <v>0</v>
          </cell>
          <cell r="AL707">
            <v>0</v>
          </cell>
          <cell r="AM707">
            <v>0</v>
          </cell>
          <cell r="AN707">
            <v>0</v>
          </cell>
          <cell r="AY707">
            <v>673672.56</v>
          </cell>
        </row>
        <row r="708">
          <cell r="A708">
            <v>2</v>
          </cell>
          <cell r="B708" t="str">
            <v>12</v>
          </cell>
          <cell r="C708" t="str">
            <v>000</v>
          </cell>
          <cell r="D708" t="str">
            <v>1</v>
          </cell>
          <cell r="E708" t="str">
            <v>101</v>
          </cell>
          <cell r="F708" t="str">
            <v>N000</v>
          </cell>
          <cell r="G708" t="str">
            <v>400</v>
          </cell>
          <cell r="H708" t="str">
            <v>1103</v>
          </cell>
          <cell r="I708" t="str">
            <v>CF04810</v>
          </cell>
          <cell r="J708" t="str">
            <v>27ZB</v>
          </cell>
          <cell r="K708" t="str">
            <v>2</v>
          </cell>
          <cell r="L708">
            <v>2</v>
          </cell>
          <cell r="M708">
            <v>0</v>
          </cell>
          <cell r="N708">
            <v>3008.65</v>
          </cell>
          <cell r="O708" t="str">
            <v>M</v>
          </cell>
          <cell r="P708" t="str">
            <v>00000000</v>
          </cell>
          <cell r="Q708">
            <v>857</v>
          </cell>
          <cell r="R708">
            <v>434.58</v>
          </cell>
          <cell r="S708">
            <v>83.57</v>
          </cell>
          <cell r="T708">
            <v>383.6</v>
          </cell>
          <cell r="U708">
            <v>150.43</v>
          </cell>
          <cell r="V708">
            <v>69.59</v>
          </cell>
          <cell r="W708">
            <v>60.17</v>
          </cell>
          <cell r="X708">
            <v>95.5</v>
          </cell>
          <cell r="Y708">
            <v>0</v>
          </cell>
          <cell r="Z708">
            <v>94.65</v>
          </cell>
          <cell r="AA708">
            <v>77</v>
          </cell>
          <cell r="AB708">
            <v>96</v>
          </cell>
          <cell r="AC708">
            <v>80</v>
          </cell>
          <cell r="AD708">
            <v>13.49</v>
          </cell>
          <cell r="AE708">
            <v>0</v>
          </cell>
          <cell r="AF708">
            <v>0</v>
          </cell>
          <cell r="AG708">
            <v>0</v>
          </cell>
          <cell r="AH708">
            <v>0</v>
          </cell>
          <cell r="AI708">
            <v>0</v>
          </cell>
          <cell r="AJ708">
            <v>0</v>
          </cell>
          <cell r="AK708">
            <v>0</v>
          </cell>
          <cell r="AL708">
            <v>0</v>
          </cell>
          <cell r="AM708">
            <v>0</v>
          </cell>
          <cell r="AN708">
            <v>0</v>
          </cell>
          <cell r="AY708">
            <v>132101.51999999999</v>
          </cell>
        </row>
        <row r="709">
          <cell r="A709">
            <v>2</v>
          </cell>
          <cell r="B709" t="str">
            <v>12</v>
          </cell>
          <cell r="C709" t="str">
            <v>000</v>
          </cell>
          <cell r="D709" t="str">
            <v>1</v>
          </cell>
          <cell r="E709" t="str">
            <v>101</v>
          </cell>
          <cell r="F709" t="str">
            <v>N000</v>
          </cell>
          <cell r="G709" t="str">
            <v>400</v>
          </cell>
          <cell r="H709" t="str">
            <v>1103</v>
          </cell>
          <cell r="I709" t="str">
            <v>CF21829</v>
          </cell>
          <cell r="J709" t="str">
            <v>27ZB</v>
          </cell>
          <cell r="K709" t="str">
            <v>2</v>
          </cell>
          <cell r="L709">
            <v>1</v>
          </cell>
          <cell r="M709">
            <v>0</v>
          </cell>
          <cell r="N709">
            <v>3008.65</v>
          </cell>
          <cell r="O709" t="str">
            <v>M</v>
          </cell>
          <cell r="P709" t="str">
            <v>00000000</v>
          </cell>
          <cell r="Q709">
            <v>857</v>
          </cell>
          <cell r="R709">
            <v>434.58</v>
          </cell>
          <cell r="S709">
            <v>83.57</v>
          </cell>
          <cell r="T709">
            <v>383.6</v>
          </cell>
          <cell r="U709">
            <v>150.43</v>
          </cell>
          <cell r="V709">
            <v>69.59</v>
          </cell>
          <cell r="W709">
            <v>60.17</v>
          </cell>
          <cell r="X709">
            <v>0</v>
          </cell>
          <cell r="Y709">
            <v>0</v>
          </cell>
          <cell r="Z709">
            <v>92.74</v>
          </cell>
          <cell r="AA709">
            <v>77</v>
          </cell>
          <cell r="AB709">
            <v>96</v>
          </cell>
          <cell r="AC709">
            <v>80</v>
          </cell>
          <cell r="AD709">
            <v>13.49</v>
          </cell>
          <cell r="AE709">
            <v>0</v>
          </cell>
          <cell r="AF709">
            <v>0</v>
          </cell>
          <cell r="AG709">
            <v>0</v>
          </cell>
          <cell r="AH709">
            <v>0</v>
          </cell>
          <cell r="AI709">
            <v>0</v>
          </cell>
          <cell r="AJ709">
            <v>0</v>
          </cell>
          <cell r="AK709">
            <v>0</v>
          </cell>
          <cell r="AL709">
            <v>0</v>
          </cell>
          <cell r="AM709">
            <v>0</v>
          </cell>
          <cell r="AN709">
            <v>0</v>
          </cell>
          <cell r="AY709">
            <v>64881.84</v>
          </cell>
        </row>
        <row r="710">
          <cell r="A710">
            <v>2</v>
          </cell>
          <cell r="B710" t="str">
            <v>12</v>
          </cell>
          <cell r="C710" t="str">
            <v>000</v>
          </cell>
          <cell r="D710" t="str">
            <v>1</v>
          </cell>
          <cell r="E710" t="str">
            <v>101</v>
          </cell>
          <cell r="F710" t="str">
            <v>N000</v>
          </cell>
          <cell r="G710" t="str">
            <v>400</v>
          </cell>
          <cell r="H710" t="str">
            <v>1103</v>
          </cell>
          <cell r="I710" t="str">
            <v>CF21856</v>
          </cell>
          <cell r="J710" t="str">
            <v>27Z</v>
          </cell>
          <cell r="K710" t="str">
            <v>2</v>
          </cell>
          <cell r="L710">
            <v>3</v>
          </cell>
          <cell r="M710">
            <v>0</v>
          </cell>
          <cell r="N710">
            <v>2900.25</v>
          </cell>
          <cell r="O710" t="str">
            <v>M</v>
          </cell>
          <cell r="P710" t="str">
            <v>00000000</v>
          </cell>
          <cell r="Q710">
            <v>205.15</v>
          </cell>
          <cell r="R710">
            <v>418.93</v>
          </cell>
          <cell r="S710">
            <v>80.56</v>
          </cell>
          <cell r="T710">
            <v>369.78</v>
          </cell>
          <cell r="U710">
            <v>145.01</v>
          </cell>
          <cell r="V710">
            <v>55.89</v>
          </cell>
          <cell r="W710">
            <v>58.01</v>
          </cell>
          <cell r="X710">
            <v>61</v>
          </cell>
          <cell r="Y710">
            <v>0</v>
          </cell>
          <cell r="Z710">
            <v>78.38</v>
          </cell>
          <cell r="AA710">
            <v>77</v>
          </cell>
          <cell r="AB710">
            <v>96</v>
          </cell>
          <cell r="AC710">
            <v>80</v>
          </cell>
          <cell r="AD710">
            <v>13.49</v>
          </cell>
          <cell r="AE710">
            <v>0</v>
          </cell>
          <cell r="AF710">
            <v>0</v>
          </cell>
          <cell r="AG710">
            <v>0</v>
          </cell>
          <cell r="AH710">
            <v>0</v>
          </cell>
          <cell r="AI710">
            <v>0</v>
          </cell>
          <cell r="AJ710">
            <v>0</v>
          </cell>
          <cell r="AK710">
            <v>0</v>
          </cell>
          <cell r="AL710">
            <v>0</v>
          </cell>
          <cell r="AM710">
            <v>0</v>
          </cell>
          <cell r="AN710">
            <v>0</v>
          </cell>
          <cell r="AY710">
            <v>167020.20000000001</v>
          </cell>
        </row>
        <row r="711">
          <cell r="A711">
            <v>2</v>
          </cell>
          <cell r="B711" t="str">
            <v>12</v>
          </cell>
          <cell r="C711" t="str">
            <v>000</v>
          </cell>
          <cell r="D711" t="str">
            <v>1</v>
          </cell>
          <cell r="E711" t="str">
            <v>101</v>
          </cell>
          <cell r="F711" t="str">
            <v>N000</v>
          </cell>
          <cell r="G711" t="str">
            <v>400</v>
          </cell>
          <cell r="H711" t="str">
            <v>1103</v>
          </cell>
          <cell r="I711" t="str">
            <v>CF21858</v>
          </cell>
          <cell r="J711" t="str">
            <v>27ZA</v>
          </cell>
          <cell r="K711" t="str">
            <v>2</v>
          </cell>
          <cell r="L711">
            <v>2</v>
          </cell>
          <cell r="M711">
            <v>0</v>
          </cell>
          <cell r="N711">
            <v>2982.9</v>
          </cell>
          <cell r="O711" t="str">
            <v>M</v>
          </cell>
          <cell r="P711" t="str">
            <v>00000000</v>
          </cell>
          <cell r="Q711">
            <v>579.4</v>
          </cell>
          <cell r="R711">
            <v>430.86</v>
          </cell>
          <cell r="S711">
            <v>82.86</v>
          </cell>
          <cell r="T711">
            <v>380.32</v>
          </cell>
          <cell r="U711">
            <v>149.15</v>
          </cell>
          <cell r="V711">
            <v>64.12</v>
          </cell>
          <cell r="W711">
            <v>59.66</v>
          </cell>
          <cell r="X711">
            <v>23</v>
          </cell>
          <cell r="Y711">
            <v>0</v>
          </cell>
          <cell r="Z711">
            <v>87.04</v>
          </cell>
          <cell r="AA711">
            <v>77</v>
          </cell>
          <cell r="AB711">
            <v>96</v>
          </cell>
          <cell r="AC711">
            <v>80</v>
          </cell>
          <cell r="AD711">
            <v>13.49</v>
          </cell>
          <cell r="AE711">
            <v>0</v>
          </cell>
          <cell r="AF711">
            <v>0</v>
          </cell>
          <cell r="AG711">
            <v>0</v>
          </cell>
          <cell r="AH711">
            <v>0</v>
          </cell>
          <cell r="AI711">
            <v>0</v>
          </cell>
          <cell r="AJ711">
            <v>0</v>
          </cell>
          <cell r="AK711">
            <v>0</v>
          </cell>
          <cell r="AL711">
            <v>0</v>
          </cell>
          <cell r="AM711">
            <v>0</v>
          </cell>
          <cell r="AN711">
            <v>0</v>
          </cell>
          <cell r="AY711">
            <v>122539.2</v>
          </cell>
        </row>
        <row r="712">
          <cell r="A712">
            <v>2</v>
          </cell>
          <cell r="B712" t="str">
            <v>12</v>
          </cell>
          <cell r="C712" t="str">
            <v>000</v>
          </cell>
          <cell r="D712" t="str">
            <v>1</v>
          </cell>
          <cell r="E712" t="str">
            <v>101</v>
          </cell>
          <cell r="F712" t="str">
            <v>N000</v>
          </cell>
          <cell r="G712" t="str">
            <v>400</v>
          </cell>
          <cell r="H712" t="str">
            <v>1103</v>
          </cell>
          <cell r="I712" t="str">
            <v>CF21859</v>
          </cell>
          <cell r="J712" t="str">
            <v>27ZB</v>
          </cell>
          <cell r="K712" t="str">
            <v>2</v>
          </cell>
          <cell r="L712">
            <v>1</v>
          </cell>
          <cell r="M712">
            <v>0</v>
          </cell>
          <cell r="N712">
            <v>3008.65</v>
          </cell>
          <cell r="O712" t="str">
            <v>M</v>
          </cell>
          <cell r="P712" t="str">
            <v>00000000</v>
          </cell>
          <cell r="Q712">
            <v>857</v>
          </cell>
          <cell r="R712">
            <v>434.58</v>
          </cell>
          <cell r="S712">
            <v>83.57</v>
          </cell>
          <cell r="T712">
            <v>383.6</v>
          </cell>
          <cell r="U712">
            <v>150.43</v>
          </cell>
          <cell r="V712">
            <v>69.59</v>
          </cell>
          <cell r="W712">
            <v>60.17</v>
          </cell>
          <cell r="X712">
            <v>55</v>
          </cell>
          <cell r="Y712">
            <v>0</v>
          </cell>
          <cell r="Z712">
            <v>93.84</v>
          </cell>
          <cell r="AA712">
            <v>77</v>
          </cell>
          <cell r="AB712">
            <v>96</v>
          </cell>
          <cell r="AC712">
            <v>80</v>
          </cell>
          <cell r="AD712">
            <v>13.49</v>
          </cell>
          <cell r="AE712">
            <v>0</v>
          </cell>
          <cell r="AF712">
            <v>0</v>
          </cell>
          <cell r="AG712">
            <v>0</v>
          </cell>
          <cell r="AH712">
            <v>0</v>
          </cell>
          <cell r="AI712">
            <v>0</v>
          </cell>
          <cell r="AJ712">
            <v>0</v>
          </cell>
          <cell r="AK712">
            <v>0</v>
          </cell>
          <cell r="AL712">
            <v>0</v>
          </cell>
          <cell r="AM712">
            <v>0</v>
          </cell>
          <cell r="AN712">
            <v>0</v>
          </cell>
          <cell r="AY712">
            <v>65555.039999999994</v>
          </cell>
        </row>
        <row r="713">
          <cell r="A713">
            <v>2</v>
          </cell>
          <cell r="B713" t="str">
            <v>12</v>
          </cell>
          <cell r="C713" t="str">
            <v>000</v>
          </cell>
          <cell r="D713" t="str">
            <v>1</v>
          </cell>
          <cell r="E713" t="str">
            <v>101</v>
          </cell>
          <cell r="F713" t="str">
            <v>N000</v>
          </cell>
          <cell r="G713" t="str">
            <v>400</v>
          </cell>
          <cell r="H713" t="str">
            <v>1103</v>
          </cell>
          <cell r="I713" t="str">
            <v>CF21864</v>
          </cell>
          <cell r="J713" t="str">
            <v>27C</v>
          </cell>
          <cell r="K713" t="str">
            <v>1</v>
          </cell>
          <cell r="L713">
            <v>19</v>
          </cell>
          <cell r="M713">
            <v>0</v>
          </cell>
          <cell r="N713">
            <v>3268.2</v>
          </cell>
          <cell r="O713" t="str">
            <v>M</v>
          </cell>
          <cell r="P713" t="str">
            <v>00000000</v>
          </cell>
          <cell r="Q713">
            <v>4783.05</v>
          </cell>
          <cell r="R713">
            <v>472.07</v>
          </cell>
          <cell r="S713">
            <v>90.78</v>
          </cell>
          <cell r="T713">
            <v>416.7</v>
          </cell>
          <cell r="U713">
            <v>163.41</v>
          </cell>
          <cell r="V713">
            <v>144.91999999999999</v>
          </cell>
          <cell r="W713">
            <v>65.36</v>
          </cell>
          <cell r="X713">
            <v>40.840000000000003</v>
          </cell>
          <cell r="Y713">
            <v>0</v>
          </cell>
          <cell r="Z713">
            <v>174.64</v>
          </cell>
          <cell r="AA713">
            <v>77</v>
          </cell>
          <cell r="AB713">
            <v>0</v>
          </cell>
          <cell r="AC713">
            <v>0</v>
          </cell>
          <cell r="AD713">
            <v>13.49</v>
          </cell>
          <cell r="AE713">
            <v>0</v>
          </cell>
          <cell r="AF713">
            <v>0</v>
          </cell>
          <cell r="AG713">
            <v>0</v>
          </cell>
          <cell r="AH713">
            <v>0</v>
          </cell>
          <cell r="AI713">
            <v>0</v>
          </cell>
          <cell r="AJ713">
            <v>0</v>
          </cell>
          <cell r="AK713">
            <v>0</v>
          </cell>
          <cell r="AL713">
            <v>0</v>
          </cell>
          <cell r="AM713">
            <v>0</v>
          </cell>
          <cell r="AN713">
            <v>0</v>
          </cell>
          <cell r="AY713">
            <v>2213984.88</v>
          </cell>
        </row>
        <row r="714">
          <cell r="A714">
            <v>2</v>
          </cell>
          <cell r="B714" t="str">
            <v>12</v>
          </cell>
          <cell r="C714" t="str">
            <v>000</v>
          </cell>
          <cell r="D714" t="str">
            <v>1</v>
          </cell>
          <cell r="E714" t="str">
            <v>101</v>
          </cell>
          <cell r="F714" t="str">
            <v>N000</v>
          </cell>
          <cell r="G714" t="str">
            <v>400</v>
          </cell>
          <cell r="H714" t="str">
            <v>1103</v>
          </cell>
          <cell r="I714" t="str">
            <v>CF21865</v>
          </cell>
          <cell r="J714" t="str">
            <v>27B</v>
          </cell>
          <cell r="K714" t="str">
            <v>1</v>
          </cell>
          <cell r="L714">
            <v>4</v>
          </cell>
          <cell r="M714">
            <v>0</v>
          </cell>
          <cell r="N714">
            <v>3222.2</v>
          </cell>
          <cell r="O714" t="str">
            <v>M</v>
          </cell>
          <cell r="P714" t="str">
            <v>00000000</v>
          </cell>
          <cell r="Q714">
            <v>3558.85</v>
          </cell>
          <cell r="R714">
            <v>465.43</v>
          </cell>
          <cell r="S714">
            <v>89.51</v>
          </cell>
          <cell r="T714">
            <v>410.83</v>
          </cell>
          <cell r="U714">
            <v>161.11000000000001</v>
          </cell>
          <cell r="V714">
            <v>122.06</v>
          </cell>
          <cell r="W714">
            <v>64.44</v>
          </cell>
          <cell r="X714">
            <v>34.25</v>
          </cell>
          <cell r="Y714">
            <v>0</v>
          </cell>
          <cell r="Z714">
            <v>148.94</v>
          </cell>
          <cell r="AA714">
            <v>77</v>
          </cell>
          <cell r="AB714">
            <v>0</v>
          </cell>
          <cell r="AC714">
            <v>0</v>
          </cell>
          <cell r="AD714">
            <v>13.49</v>
          </cell>
          <cell r="AE714">
            <v>0</v>
          </cell>
          <cell r="AF714">
            <v>0</v>
          </cell>
          <cell r="AG714">
            <v>0</v>
          </cell>
          <cell r="AH714">
            <v>0</v>
          </cell>
          <cell r="AI714">
            <v>0</v>
          </cell>
          <cell r="AJ714">
            <v>0</v>
          </cell>
          <cell r="AK714">
            <v>0</v>
          </cell>
          <cell r="AL714">
            <v>0</v>
          </cell>
          <cell r="AM714">
            <v>0</v>
          </cell>
          <cell r="AN714">
            <v>0</v>
          </cell>
          <cell r="AY714">
            <v>401669.28</v>
          </cell>
        </row>
        <row r="715">
          <cell r="A715">
            <v>2</v>
          </cell>
          <cell r="B715" t="str">
            <v>12</v>
          </cell>
          <cell r="C715" t="str">
            <v>000</v>
          </cell>
          <cell r="D715" t="str">
            <v>1</v>
          </cell>
          <cell r="E715" t="str">
            <v>101</v>
          </cell>
          <cell r="F715" t="str">
            <v>N000</v>
          </cell>
          <cell r="G715" t="str">
            <v>400</v>
          </cell>
          <cell r="H715" t="str">
            <v>1103</v>
          </cell>
          <cell r="I715" t="str">
            <v>CF21866</v>
          </cell>
          <cell r="J715" t="str">
            <v>27A</v>
          </cell>
          <cell r="K715" t="str">
            <v>1</v>
          </cell>
          <cell r="L715">
            <v>2</v>
          </cell>
          <cell r="M715">
            <v>0</v>
          </cell>
          <cell r="N715">
            <v>3185.4</v>
          </cell>
          <cell r="O715" t="str">
            <v>M</v>
          </cell>
          <cell r="P715" t="str">
            <v>00000000</v>
          </cell>
          <cell r="Q715">
            <v>2791.7</v>
          </cell>
          <cell r="R715">
            <v>460.11</v>
          </cell>
          <cell r="S715">
            <v>88.48</v>
          </cell>
          <cell r="T715">
            <v>406.14</v>
          </cell>
          <cell r="U715">
            <v>159.27000000000001</v>
          </cell>
          <cell r="V715">
            <v>107.59</v>
          </cell>
          <cell r="W715">
            <v>63.71</v>
          </cell>
          <cell r="X715">
            <v>23</v>
          </cell>
          <cell r="Y715">
            <v>0</v>
          </cell>
          <cell r="Z715">
            <v>132.51</v>
          </cell>
          <cell r="AA715">
            <v>77</v>
          </cell>
          <cell r="AB715">
            <v>0</v>
          </cell>
          <cell r="AC715">
            <v>0</v>
          </cell>
          <cell r="AD715">
            <v>13.49</v>
          </cell>
          <cell r="AE715">
            <v>0</v>
          </cell>
          <cell r="AF715">
            <v>0</v>
          </cell>
          <cell r="AG715">
            <v>0</v>
          </cell>
          <cell r="AH715">
            <v>0</v>
          </cell>
          <cell r="AI715">
            <v>0</v>
          </cell>
          <cell r="AJ715">
            <v>0</v>
          </cell>
          <cell r="AK715">
            <v>0</v>
          </cell>
          <cell r="AL715">
            <v>0</v>
          </cell>
          <cell r="AM715">
            <v>0</v>
          </cell>
          <cell r="AN715">
            <v>0</v>
          </cell>
          <cell r="AY715">
            <v>180201.60000000001</v>
          </cell>
        </row>
        <row r="716">
          <cell r="A716">
            <v>2</v>
          </cell>
          <cell r="B716" t="str">
            <v>12</v>
          </cell>
          <cell r="C716" t="str">
            <v>000</v>
          </cell>
          <cell r="D716" t="str">
            <v>1</v>
          </cell>
          <cell r="E716" t="str">
            <v>101</v>
          </cell>
          <cell r="F716" t="str">
            <v>N000</v>
          </cell>
          <cell r="G716" t="str">
            <v>400</v>
          </cell>
          <cell r="H716" t="str">
            <v>1103</v>
          </cell>
          <cell r="I716" t="str">
            <v>CF33834</v>
          </cell>
          <cell r="J716" t="str">
            <v>27</v>
          </cell>
          <cell r="K716" t="str">
            <v>2</v>
          </cell>
          <cell r="L716">
            <v>3</v>
          </cell>
          <cell r="M716">
            <v>0</v>
          </cell>
          <cell r="N716">
            <v>2817.8</v>
          </cell>
          <cell r="O716" t="str">
            <v>M</v>
          </cell>
          <cell r="P716" t="str">
            <v>00000000</v>
          </cell>
          <cell r="Q716">
            <v>0</v>
          </cell>
          <cell r="R716">
            <v>407.02</v>
          </cell>
          <cell r="S716">
            <v>78.27</v>
          </cell>
          <cell r="T716">
            <v>359.27</v>
          </cell>
          <cell r="U716">
            <v>140.88999999999999</v>
          </cell>
          <cell r="V716">
            <v>50.72</v>
          </cell>
          <cell r="W716">
            <v>56.36</v>
          </cell>
          <cell r="X716">
            <v>70</v>
          </cell>
          <cell r="Y716">
            <v>0</v>
          </cell>
          <cell r="Z716">
            <v>72.52</v>
          </cell>
          <cell r="AA716">
            <v>77</v>
          </cell>
          <cell r="AB716">
            <v>96</v>
          </cell>
          <cell r="AC716">
            <v>80</v>
          </cell>
          <cell r="AD716">
            <v>13.49</v>
          </cell>
          <cell r="AE716">
            <v>0</v>
          </cell>
          <cell r="AF716">
            <v>0</v>
          </cell>
          <cell r="AG716">
            <v>0</v>
          </cell>
          <cell r="AH716">
            <v>0</v>
          </cell>
          <cell r="AI716">
            <v>0</v>
          </cell>
          <cell r="AJ716">
            <v>0</v>
          </cell>
          <cell r="AK716">
            <v>0</v>
          </cell>
          <cell r="AL716">
            <v>0</v>
          </cell>
          <cell r="AM716">
            <v>0</v>
          </cell>
          <cell r="AN716">
            <v>0</v>
          </cell>
          <cell r="AY716">
            <v>155496.24</v>
          </cell>
        </row>
        <row r="717">
          <cell r="A717">
            <v>2</v>
          </cell>
          <cell r="B717" t="str">
            <v>12</v>
          </cell>
          <cell r="C717" t="str">
            <v>000</v>
          </cell>
          <cell r="D717" t="str">
            <v>1</v>
          </cell>
          <cell r="E717" t="str">
            <v>101</v>
          </cell>
          <cell r="F717" t="str">
            <v>N000</v>
          </cell>
          <cell r="G717" t="str">
            <v>400</v>
          </cell>
          <cell r="H717" t="str">
            <v>1103</v>
          </cell>
          <cell r="I717" t="str">
            <v>CF33892</v>
          </cell>
          <cell r="J717" t="str">
            <v>27ZA</v>
          </cell>
          <cell r="K717" t="str">
            <v>2</v>
          </cell>
          <cell r="L717">
            <v>34</v>
          </cell>
          <cell r="M717">
            <v>0</v>
          </cell>
          <cell r="N717">
            <v>2982.9</v>
          </cell>
          <cell r="O717" t="str">
            <v>M</v>
          </cell>
          <cell r="P717" t="str">
            <v>00000000</v>
          </cell>
          <cell r="Q717">
            <v>579.4</v>
          </cell>
          <cell r="R717">
            <v>430.86</v>
          </cell>
          <cell r="S717">
            <v>82.86</v>
          </cell>
          <cell r="T717">
            <v>380.32</v>
          </cell>
          <cell r="U717">
            <v>149.15</v>
          </cell>
          <cell r="V717">
            <v>64.12</v>
          </cell>
          <cell r="W717">
            <v>59.66</v>
          </cell>
          <cell r="X717">
            <v>48.41</v>
          </cell>
          <cell r="Y717">
            <v>0</v>
          </cell>
          <cell r="Z717">
            <v>87.55</v>
          </cell>
          <cell r="AA717">
            <v>77</v>
          </cell>
          <cell r="AB717">
            <v>96</v>
          </cell>
          <cell r="AC717">
            <v>80</v>
          </cell>
          <cell r="AD717">
            <v>13.49</v>
          </cell>
          <cell r="AE717">
            <v>0</v>
          </cell>
          <cell r="AF717">
            <v>0</v>
          </cell>
          <cell r="AG717">
            <v>0</v>
          </cell>
          <cell r="AH717">
            <v>0</v>
          </cell>
          <cell r="AI717">
            <v>0</v>
          </cell>
          <cell r="AJ717">
            <v>0</v>
          </cell>
          <cell r="AK717">
            <v>0</v>
          </cell>
          <cell r="AL717">
            <v>0</v>
          </cell>
          <cell r="AM717">
            <v>0</v>
          </cell>
          <cell r="AN717">
            <v>0</v>
          </cell>
          <cell r="AY717">
            <v>2093741.76</v>
          </cell>
        </row>
        <row r="718">
          <cell r="A718">
            <v>2</v>
          </cell>
          <cell r="B718" t="str">
            <v>12</v>
          </cell>
          <cell r="C718" t="str">
            <v>000</v>
          </cell>
          <cell r="D718" t="str">
            <v>1</v>
          </cell>
          <cell r="E718" t="str">
            <v>101</v>
          </cell>
          <cell r="F718" t="str">
            <v>N000</v>
          </cell>
          <cell r="G718" t="str">
            <v>400</v>
          </cell>
          <cell r="H718" t="str">
            <v>1103</v>
          </cell>
          <cell r="I718" t="str">
            <v>CF34834</v>
          </cell>
          <cell r="J718" t="str">
            <v>27ZA</v>
          </cell>
          <cell r="K718" t="str">
            <v>2</v>
          </cell>
          <cell r="L718">
            <v>1</v>
          </cell>
          <cell r="M718">
            <v>0</v>
          </cell>
          <cell r="N718">
            <v>2982.9</v>
          </cell>
          <cell r="O718" t="str">
            <v>M</v>
          </cell>
          <cell r="P718" t="str">
            <v>00000000</v>
          </cell>
          <cell r="Q718">
            <v>579.4</v>
          </cell>
          <cell r="R718">
            <v>430.86</v>
          </cell>
          <cell r="S718">
            <v>82.86</v>
          </cell>
          <cell r="T718">
            <v>380.32</v>
          </cell>
          <cell r="U718">
            <v>149.15</v>
          </cell>
          <cell r="V718">
            <v>64.12</v>
          </cell>
          <cell r="W718">
            <v>59.66</v>
          </cell>
          <cell r="X718">
            <v>0</v>
          </cell>
          <cell r="Y718">
            <v>0</v>
          </cell>
          <cell r="Z718">
            <v>86.58</v>
          </cell>
          <cell r="AA718">
            <v>77</v>
          </cell>
          <cell r="AB718">
            <v>96</v>
          </cell>
          <cell r="AC718">
            <v>80</v>
          </cell>
          <cell r="AD718">
            <v>13.49</v>
          </cell>
          <cell r="AE718">
            <v>0</v>
          </cell>
          <cell r="AF718">
            <v>0</v>
          </cell>
          <cell r="AG718">
            <v>0</v>
          </cell>
          <cell r="AH718">
            <v>0</v>
          </cell>
          <cell r="AI718">
            <v>0</v>
          </cell>
          <cell r="AJ718">
            <v>0</v>
          </cell>
          <cell r="AK718">
            <v>0</v>
          </cell>
          <cell r="AL718">
            <v>0</v>
          </cell>
          <cell r="AM718">
            <v>0</v>
          </cell>
          <cell r="AN718">
            <v>0</v>
          </cell>
          <cell r="AY718">
            <v>60988.08</v>
          </cell>
        </row>
        <row r="719">
          <cell r="A719">
            <v>2</v>
          </cell>
          <cell r="B719" t="str">
            <v>12</v>
          </cell>
          <cell r="C719" t="str">
            <v>000</v>
          </cell>
          <cell r="D719" t="str">
            <v>1</v>
          </cell>
          <cell r="E719" t="str">
            <v>101</v>
          </cell>
          <cell r="F719" t="str">
            <v>N000</v>
          </cell>
          <cell r="G719" t="str">
            <v>400</v>
          </cell>
          <cell r="H719" t="str">
            <v>1103</v>
          </cell>
          <cell r="I719" t="str">
            <v>CF41043</v>
          </cell>
          <cell r="K719" t="str">
            <v>2</v>
          </cell>
          <cell r="L719">
            <v>1</v>
          </cell>
          <cell r="M719">
            <v>0</v>
          </cell>
          <cell r="N719">
            <v>11280.9</v>
          </cell>
          <cell r="O719" t="str">
            <v>M</v>
          </cell>
          <cell r="P719" t="str">
            <v>00000000</v>
          </cell>
          <cell r="Q719">
            <v>0</v>
          </cell>
          <cell r="R719">
            <v>1629.46</v>
          </cell>
          <cell r="S719">
            <v>313.36</v>
          </cell>
          <cell r="T719">
            <v>1438.31</v>
          </cell>
          <cell r="U719">
            <v>564.04</v>
          </cell>
          <cell r="V719">
            <v>203.06</v>
          </cell>
          <cell r="W719">
            <v>225.62</v>
          </cell>
          <cell r="X719">
            <v>0</v>
          </cell>
          <cell r="Y719">
            <v>0</v>
          </cell>
          <cell r="Z719">
            <v>269.72000000000003</v>
          </cell>
          <cell r="AA719">
            <v>77</v>
          </cell>
          <cell r="AB719">
            <v>96</v>
          </cell>
          <cell r="AC719">
            <v>80</v>
          </cell>
          <cell r="AD719">
            <v>13.49</v>
          </cell>
          <cell r="AE719">
            <v>9.4</v>
          </cell>
          <cell r="AF719">
            <v>0</v>
          </cell>
          <cell r="AG719">
            <v>0</v>
          </cell>
          <cell r="AH719">
            <v>0</v>
          </cell>
          <cell r="AI719">
            <v>0</v>
          </cell>
          <cell r="AJ719">
            <v>0</v>
          </cell>
          <cell r="AK719">
            <v>0</v>
          </cell>
          <cell r="AL719">
            <v>0</v>
          </cell>
          <cell r="AM719">
            <v>0</v>
          </cell>
          <cell r="AN719">
            <v>0</v>
          </cell>
          <cell r="AY719">
            <v>194404.32</v>
          </cell>
        </row>
        <row r="720">
          <cell r="A720">
            <v>2</v>
          </cell>
          <cell r="B720" t="str">
            <v>12</v>
          </cell>
          <cell r="C720" t="str">
            <v>000</v>
          </cell>
          <cell r="D720" t="str">
            <v>1</v>
          </cell>
          <cell r="E720" t="str">
            <v>101</v>
          </cell>
          <cell r="F720" t="str">
            <v>N000</v>
          </cell>
          <cell r="G720" t="str">
            <v>400</v>
          </cell>
          <cell r="H720" t="str">
            <v>1103</v>
          </cell>
          <cell r="I720" t="str">
            <v>CF41055</v>
          </cell>
          <cell r="K720" t="str">
            <v>2</v>
          </cell>
          <cell r="L720">
            <v>21</v>
          </cell>
          <cell r="M720">
            <v>0</v>
          </cell>
          <cell r="N720">
            <v>2814</v>
          </cell>
          <cell r="O720" t="str">
            <v>M</v>
          </cell>
          <cell r="P720" t="str">
            <v>00000000</v>
          </cell>
          <cell r="Q720">
            <v>0</v>
          </cell>
          <cell r="R720">
            <v>406.47</v>
          </cell>
          <cell r="S720">
            <v>78.17</v>
          </cell>
          <cell r="T720">
            <v>358.79</v>
          </cell>
          <cell r="U720">
            <v>140.69999999999999</v>
          </cell>
          <cell r="V720">
            <v>50.65</v>
          </cell>
          <cell r="W720">
            <v>56.28</v>
          </cell>
          <cell r="X720">
            <v>2.62</v>
          </cell>
          <cell r="Y720">
            <v>0</v>
          </cell>
          <cell r="Z720">
            <v>97.41</v>
          </cell>
          <cell r="AA720">
            <v>77</v>
          </cell>
          <cell r="AB720">
            <v>96</v>
          </cell>
          <cell r="AC720">
            <v>80</v>
          </cell>
          <cell r="AD720">
            <v>13.49</v>
          </cell>
          <cell r="AE720">
            <v>2.35</v>
          </cell>
          <cell r="AF720">
            <v>0</v>
          </cell>
          <cell r="AG720">
            <v>0</v>
          </cell>
          <cell r="AH720">
            <v>0</v>
          </cell>
          <cell r="AI720">
            <v>0</v>
          </cell>
          <cell r="AJ720">
            <v>1314</v>
          </cell>
          <cell r="AK720">
            <v>0</v>
          </cell>
          <cell r="AL720">
            <v>0</v>
          </cell>
          <cell r="AM720">
            <v>0</v>
          </cell>
          <cell r="AN720">
            <v>0</v>
          </cell>
          <cell r="AY720">
            <v>1408158.36</v>
          </cell>
        </row>
        <row r="721">
          <cell r="A721">
            <v>2</v>
          </cell>
          <cell r="B721" t="str">
            <v>12</v>
          </cell>
          <cell r="C721" t="str">
            <v>000</v>
          </cell>
          <cell r="D721" t="str">
            <v>1</v>
          </cell>
          <cell r="E721" t="str">
            <v>101</v>
          </cell>
          <cell r="F721" t="str">
            <v>N000</v>
          </cell>
          <cell r="G721" t="str">
            <v>400</v>
          </cell>
          <cell r="H721" t="str">
            <v>1103</v>
          </cell>
          <cell r="I721" t="str">
            <v>CF41057</v>
          </cell>
          <cell r="K721" t="str">
            <v>2</v>
          </cell>
          <cell r="L721">
            <v>37</v>
          </cell>
          <cell r="M721">
            <v>0</v>
          </cell>
          <cell r="N721">
            <v>3718</v>
          </cell>
          <cell r="O721" t="str">
            <v>M</v>
          </cell>
          <cell r="P721" t="str">
            <v>00000000</v>
          </cell>
          <cell r="Q721">
            <v>0</v>
          </cell>
          <cell r="R721">
            <v>537.04</v>
          </cell>
          <cell r="S721">
            <v>103.28</v>
          </cell>
          <cell r="T721">
            <v>474.05</v>
          </cell>
          <cell r="U721">
            <v>185.9</v>
          </cell>
          <cell r="V721">
            <v>66.92</v>
          </cell>
          <cell r="W721">
            <v>74.36</v>
          </cell>
          <cell r="X721">
            <v>24.57</v>
          </cell>
          <cell r="Y721">
            <v>0</v>
          </cell>
          <cell r="Z721">
            <v>147.02000000000001</v>
          </cell>
          <cell r="AA721">
            <v>77</v>
          </cell>
          <cell r="AB721">
            <v>96</v>
          </cell>
          <cell r="AC721">
            <v>80</v>
          </cell>
          <cell r="AD721">
            <v>13.49</v>
          </cell>
          <cell r="AE721">
            <v>3.1</v>
          </cell>
          <cell r="AF721">
            <v>0</v>
          </cell>
          <cell r="AG721">
            <v>0</v>
          </cell>
          <cell r="AH721">
            <v>0</v>
          </cell>
          <cell r="AI721">
            <v>0</v>
          </cell>
          <cell r="AJ721">
            <v>2712</v>
          </cell>
          <cell r="AK721">
            <v>0</v>
          </cell>
          <cell r="AL721">
            <v>0</v>
          </cell>
          <cell r="AM721">
            <v>0</v>
          </cell>
          <cell r="AN721">
            <v>0</v>
          </cell>
          <cell r="AY721">
            <v>3690852.12</v>
          </cell>
        </row>
        <row r="722">
          <cell r="A722">
            <v>2</v>
          </cell>
          <cell r="B722" t="str">
            <v>12</v>
          </cell>
          <cell r="C722" t="str">
            <v>000</v>
          </cell>
          <cell r="D722" t="str">
            <v>1</v>
          </cell>
          <cell r="E722" t="str">
            <v>101</v>
          </cell>
          <cell r="F722" t="str">
            <v>N000</v>
          </cell>
          <cell r="G722" t="str">
            <v>400</v>
          </cell>
          <cell r="H722" t="str">
            <v>1103</v>
          </cell>
          <cell r="I722" t="str">
            <v>CF41058</v>
          </cell>
          <cell r="K722" t="str">
            <v>2</v>
          </cell>
          <cell r="L722">
            <v>1</v>
          </cell>
          <cell r="M722">
            <v>0</v>
          </cell>
          <cell r="N722">
            <v>4168</v>
          </cell>
          <cell r="O722" t="str">
            <v>M</v>
          </cell>
          <cell r="P722" t="str">
            <v>00000000</v>
          </cell>
          <cell r="Q722">
            <v>0</v>
          </cell>
          <cell r="R722">
            <v>602.04</v>
          </cell>
          <cell r="S722">
            <v>115.78</v>
          </cell>
          <cell r="T722">
            <v>531.41999999999996</v>
          </cell>
          <cell r="U722">
            <v>208.4</v>
          </cell>
          <cell r="V722">
            <v>75.02</v>
          </cell>
          <cell r="W722">
            <v>83.36</v>
          </cell>
          <cell r="X722">
            <v>0</v>
          </cell>
          <cell r="Y722">
            <v>0</v>
          </cell>
          <cell r="Z722">
            <v>161.41</v>
          </cell>
          <cell r="AA722">
            <v>77</v>
          </cell>
          <cell r="AB722">
            <v>96</v>
          </cell>
          <cell r="AC722">
            <v>80</v>
          </cell>
          <cell r="AD722">
            <v>13.49</v>
          </cell>
          <cell r="AE722">
            <v>3.47</v>
          </cell>
          <cell r="AF722">
            <v>0</v>
          </cell>
          <cell r="AG722">
            <v>0</v>
          </cell>
          <cell r="AH722">
            <v>0</v>
          </cell>
          <cell r="AI722">
            <v>0</v>
          </cell>
          <cell r="AJ722">
            <v>2928</v>
          </cell>
          <cell r="AK722">
            <v>0</v>
          </cell>
          <cell r="AL722">
            <v>0</v>
          </cell>
          <cell r="AM722">
            <v>0</v>
          </cell>
          <cell r="AN722">
            <v>0</v>
          </cell>
          <cell r="AY722">
            <v>109720.68</v>
          </cell>
        </row>
        <row r="723">
          <cell r="A723">
            <v>2</v>
          </cell>
          <cell r="B723" t="str">
            <v>12</v>
          </cell>
          <cell r="C723" t="str">
            <v>000</v>
          </cell>
          <cell r="D723" t="str">
            <v>1</v>
          </cell>
          <cell r="E723" t="str">
            <v>101</v>
          </cell>
          <cell r="F723" t="str">
            <v>N000</v>
          </cell>
          <cell r="G723" t="str">
            <v>400</v>
          </cell>
          <cell r="H723" t="str">
            <v>1103</v>
          </cell>
          <cell r="I723" t="str">
            <v>CF41059</v>
          </cell>
          <cell r="K723" t="str">
            <v>2</v>
          </cell>
          <cell r="L723">
            <v>7</v>
          </cell>
          <cell r="M723">
            <v>0</v>
          </cell>
          <cell r="N723">
            <v>4776</v>
          </cell>
          <cell r="O723" t="str">
            <v>M</v>
          </cell>
          <cell r="P723" t="str">
            <v>00000000</v>
          </cell>
          <cell r="Q723">
            <v>0</v>
          </cell>
          <cell r="R723">
            <v>689.87</v>
          </cell>
          <cell r="S723">
            <v>132.66999999999999</v>
          </cell>
          <cell r="T723">
            <v>608.94000000000005</v>
          </cell>
          <cell r="U723">
            <v>238.8</v>
          </cell>
          <cell r="V723">
            <v>85.97</v>
          </cell>
          <cell r="W723">
            <v>95.52</v>
          </cell>
          <cell r="X723">
            <v>0</v>
          </cell>
          <cell r="Y723">
            <v>0</v>
          </cell>
          <cell r="Z723">
            <v>178.39</v>
          </cell>
          <cell r="AA723">
            <v>77</v>
          </cell>
          <cell r="AB723">
            <v>96</v>
          </cell>
          <cell r="AC723">
            <v>80</v>
          </cell>
          <cell r="AD723">
            <v>13.49</v>
          </cell>
          <cell r="AE723">
            <v>3.98</v>
          </cell>
          <cell r="AF723">
            <v>0</v>
          </cell>
          <cell r="AG723">
            <v>0</v>
          </cell>
          <cell r="AH723">
            <v>0</v>
          </cell>
          <cell r="AI723">
            <v>0</v>
          </cell>
          <cell r="AJ723">
            <v>3064</v>
          </cell>
          <cell r="AK723">
            <v>0</v>
          </cell>
          <cell r="AL723">
            <v>0</v>
          </cell>
          <cell r="AM723">
            <v>0</v>
          </cell>
          <cell r="AN723">
            <v>0</v>
          </cell>
          <cell r="AY723">
            <v>851812.92</v>
          </cell>
        </row>
        <row r="724">
          <cell r="A724">
            <v>2</v>
          </cell>
          <cell r="B724" t="str">
            <v>12</v>
          </cell>
          <cell r="C724" t="str">
            <v>000</v>
          </cell>
          <cell r="D724" t="str">
            <v>1</v>
          </cell>
          <cell r="E724" t="str">
            <v>101</v>
          </cell>
          <cell r="F724" t="str">
            <v>N000</v>
          </cell>
          <cell r="G724" t="str">
            <v>400</v>
          </cell>
          <cell r="H724" t="str">
            <v>1103</v>
          </cell>
          <cell r="I724" t="str">
            <v>CF41060</v>
          </cell>
          <cell r="K724" t="str">
            <v>2</v>
          </cell>
          <cell r="L724">
            <v>12</v>
          </cell>
          <cell r="M724">
            <v>0</v>
          </cell>
          <cell r="N724">
            <v>5274</v>
          </cell>
          <cell r="O724" t="str">
            <v>M</v>
          </cell>
          <cell r="P724" t="str">
            <v>00000000</v>
          </cell>
          <cell r="Q724">
            <v>0</v>
          </cell>
          <cell r="R724">
            <v>761.8</v>
          </cell>
          <cell r="S724">
            <v>146.5</v>
          </cell>
          <cell r="T724">
            <v>672.44</v>
          </cell>
          <cell r="U724">
            <v>263.7</v>
          </cell>
          <cell r="V724">
            <v>94.93</v>
          </cell>
          <cell r="W724">
            <v>105.48</v>
          </cell>
          <cell r="X724">
            <v>0</v>
          </cell>
          <cell r="Y724">
            <v>0</v>
          </cell>
          <cell r="Z724">
            <v>195.11</v>
          </cell>
          <cell r="AA724">
            <v>77</v>
          </cell>
          <cell r="AB724">
            <v>96</v>
          </cell>
          <cell r="AC724">
            <v>80</v>
          </cell>
          <cell r="AD724">
            <v>13.49</v>
          </cell>
          <cell r="AE724">
            <v>4.4000000000000004</v>
          </cell>
          <cell r="AF724">
            <v>0</v>
          </cell>
          <cell r="AG724">
            <v>0</v>
          </cell>
          <cell r="AH724">
            <v>0</v>
          </cell>
          <cell r="AI724">
            <v>0</v>
          </cell>
          <cell r="AJ724">
            <v>3316</v>
          </cell>
          <cell r="AK724">
            <v>0</v>
          </cell>
          <cell r="AL724">
            <v>0</v>
          </cell>
          <cell r="AM724">
            <v>0</v>
          </cell>
          <cell r="AN724">
            <v>0</v>
          </cell>
          <cell r="AY724">
            <v>1598522.4</v>
          </cell>
        </row>
        <row r="725">
          <cell r="A725">
            <v>2</v>
          </cell>
          <cell r="B725" t="str">
            <v>12</v>
          </cell>
          <cell r="C725" t="str">
            <v>000</v>
          </cell>
          <cell r="D725" t="str">
            <v>1</v>
          </cell>
          <cell r="E725" t="str">
            <v>101</v>
          </cell>
          <cell r="F725" t="str">
            <v>N000</v>
          </cell>
          <cell r="G725" t="str">
            <v>400</v>
          </cell>
          <cell r="H725" t="str">
            <v>1103</v>
          </cell>
          <cell r="I725" t="str">
            <v>CF41061</v>
          </cell>
          <cell r="K725" t="str">
            <v>2</v>
          </cell>
          <cell r="L725">
            <v>22</v>
          </cell>
          <cell r="M725">
            <v>0</v>
          </cell>
          <cell r="N725">
            <v>5300</v>
          </cell>
          <cell r="O725" t="str">
            <v>M</v>
          </cell>
          <cell r="P725" t="str">
            <v>00000000</v>
          </cell>
          <cell r="Q725">
            <v>0</v>
          </cell>
          <cell r="R725">
            <v>765.56</v>
          </cell>
          <cell r="S725">
            <v>147.22</v>
          </cell>
          <cell r="T725">
            <v>675.75</v>
          </cell>
          <cell r="U725">
            <v>265</v>
          </cell>
          <cell r="V725">
            <v>95.4</v>
          </cell>
          <cell r="W725">
            <v>106</v>
          </cell>
          <cell r="X725">
            <v>2.09</v>
          </cell>
          <cell r="Y725">
            <v>0</v>
          </cell>
          <cell r="Z725">
            <v>237.97</v>
          </cell>
          <cell r="AA725">
            <v>77</v>
          </cell>
          <cell r="AB725">
            <v>96</v>
          </cell>
          <cell r="AC725">
            <v>80</v>
          </cell>
          <cell r="AD725">
            <v>13.49</v>
          </cell>
          <cell r="AE725">
            <v>4.42</v>
          </cell>
          <cell r="AF725">
            <v>0</v>
          </cell>
          <cell r="AG725">
            <v>0</v>
          </cell>
          <cell r="AH725">
            <v>0</v>
          </cell>
          <cell r="AI725">
            <v>0</v>
          </cell>
          <cell r="AJ725">
            <v>5426</v>
          </cell>
          <cell r="AK725">
            <v>0</v>
          </cell>
          <cell r="AL725">
            <v>0</v>
          </cell>
          <cell r="AM725">
            <v>0</v>
          </cell>
          <cell r="AN725">
            <v>0</v>
          </cell>
          <cell r="AY725">
            <v>3509061.6</v>
          </cell>
        </row>
        <row r="726">
          <cell r="A726">
            <v>2</v>
          </cell>
          <cell r="B726" t="str">
            <v>12</v>
          </cell>
          <cell r="C726" t="str">
            <v>000</v>
          </cell>
          <cell r="D726" t="str">
            <v>1</v>
          </cell>
          <cell r="E726" t="str">
            <v>101</v>
          </cell>
          <cell r="F726" t="str">
            <v>N000</v>
          </cell>
          <cell r="G726" t="str">
            <v>400</v>
          </cell>
          <cell r="H726" t="str">
            <v>1103</v>
          </cell>
          <cell r="I726" t="str">
            <v>CF41062</v>
          </cell>
          <cell r="K726" t="str">
            <v>2</v>
          </cell>
          <cell r="L726">
            <v>7</v>
          </cell>
          <cell r="M726">
            <v>0</v>
          </cell>
          <cell r="N726">
            <v>5546</v>
          </cell>
          <cell r="O726" t="str">
            <v>M</v>
          </cell>
          <cell r="P726" t="str">
            <v>00000000</v>
          </cell>
          <cell r="Q726">
            <v>0</v>
          </cell>
          <cell r="R726">
            <v>801.09</v>
          </cell>
          <cell r="S726">
            <v>154.06</v>
          </cell>
          <cell r="T726">
            <v>707.12</v>
          </cell>
          <cell r="U726">
            <v>277.3</v>
          </cell>
          <cell r="V726">
            <v>99.83</v>
          </cell>
          <cell r="W726">
            <v>110.92</v>
          </cell>
          <cell r="X726">
            <v>0</v>
          </cell>
          <cell r="Y726">
            <v>0</v>
          </cell>
          <cell r="Z726">
            <v>250.26</v>
          </cell>
          <cell r="AA726">
            <v>77</v>
          </cell>
          <cell r="AB726">
            <v>96</v>
          </cell>
          <cell r="AC726">
            <v>80</v>
          </cell>
          <cell r="AD726">
            <v>13.49</v>
          </cell>
          <cell r="AE726">
            <v>4.62</v>
          </cell>
          <cell r="AF726">
            <v>0</v>
          </cell>
          <cell r="AG726">
            <v>0</v>
          </cell>
          <cell r="AH726">
            <v>0</v>
          </cell>
          <cell r="AI726">
            <v>0</v>
          </cell>
          <cell r="AJ726">
            <v>5754</v>
          </cell>
          <cell r="AK726">
            <v>0</v>
          </cell>
          <cell r="AL726">
            <v>0</v>
          </cell>
          <cell r="AM726">
            <v>0</v>
          </cell>
          <cell r="AN726">
            <v>0</v>
          </cell>
          <cell r="AY726">
            <v>1173621.96</v>
          </cell>
        </row>
        <row r="727">
          <cell r="A727">
            <v>2</v>
          </cell>
          <cell r="B727" t="str">
            <v>12</v>
          </cell>
          <cell r="C727" t="str">
            <v>000</v>
          </cell>
          <cell r="D727" t="str">
            <v>1</v>
          </cell>
          <cell r="E727" t="str">
            <v>101</v>
          </cell>
          <cell r="F727" t="str">
            <v>N000</v>
          </cell>
          <cell r="G727" t="str">
            <v>400</v>
          </cell>
          <cell r="H727" t="str">
            <v>1103</v>
          </cell>
          <cell r="I727" t="str">
            <v>CF41063</v>
          </cell>
          <cell r="K727" t="str">
            <v>2</v>
          </cell>
          <cell r="L727">
            <v>12</v>
          </cell>
          <cell r="M727">
            <v>0</v>
          </cell>
          <cell r="N727">
            <v>5954</v>
          </cell>
          <cell r="O727" t="str">
            <v>M</v>
          </cell>
          <cell r="P727" t="str">
            <v>00000000</v>
          </cell>
          <cell r="Q727">
            <v>0</v>
          </cell>
          <cell r="R727">
            <v>860.02</v>
          </cell>
          <cell r="S727">
            <v>165.39</v>
          </cell>
          <cell r="T727">
            <v>759.13</v>
          </cell>
          <cell r="U727">
            <v>297.7</v>
          </cell>
          <cell r="V727">
            <v>107.17</v>
          </cell>
          <cell r="W727">
            <v>119.08</v>
          </cell>
          <cell r="X727">
            <v>0</v>
          </cell>
          <cell r="Y727">
            <v>0</v>
          </cell>
          <cell r="Z727">
            <v>262.25</v>
          </cell>
          <cell r="AA727">
            <v>77</v>
          </cell>
          <cell r="AB727">
            <v>96</v>
          </cell>
          <cell r="AC727">
            <v>80</v>
          </cell>
          <cell r="AD727">
            <v>13.49</v>
          </cell>
          <cell r="AE727">
            <v>4.96</v>
          </cell>
          <cell r="AF727">
            <v>0</v>
          </cell>
          <cell r="AG727">
            <v>0</v>
          </cell>
          <cell r="AH727">
            <v>0</v>
          </cell>
          <cell r="AI727">
            <v>0</v>
          </cell>
          <cell r="AJ727">
            <v>5875</v>
          </cell>
          <cell r="AK727">
            <v>0</v>
          </cell>
          <cell r="AL727">
            <v>0</v>
          </cell>
          <cell r="AM727">
            <v>0</v>
          </cell>
          <cell r="AN727">
            <v>0</v>
          </cell>
          <cell r="AY727">
            <v>2112651.36</v>
          </cell>
        </row>
        <row r="728">
          <cell r="A728">
            <v>2</v>
          </cell>
          <cell r="B728" t="str">
            <v>12</v>
          </cell>
          <cell r="C728" t="str">
            <v>000</v>
          </cell>
          <cell r="D728" t="str">
            <v>1</v>
          </cell>
          <cell r="E728" t="str">
            <v>101</v>
          </cell>
          <cell r="F728" t="str">
            <v>N000</v>
          </cell>
          <cell r="G728" t="str">
            <v>400</v>
          </cell>
          <cell r="H728" t="str">
            <v>1103</v>
          </cell>
          <cell r="I728" t="str">
            <v>CF41064</v>
          </cell>
          <cell r="K728" t="str">
            <v>2</v>
          </cell>
          <cell r="L728">
            <v>10</v>
          </cell>
          <cell r="M728">
            <v>0</v>
          </cell>
          <cell r="N728">
            <v>6121</v>
          </cell>
          <cell r="O728" t="str">
            <v>M</v>
          </cell>
          <cell r="P728" t="str">
            <v>00000000</v>
          </cell>
          <cell r="Q728">
            <v>0</v>
          </cell>
          <cell r="R728">
            <v>884.14</v>
          </cell>
          <cell r="S728">
            <v>170.03</v>
          </cell>
          <cell r="T728">
            <v>780.43</v>
          </cell>
          <cell r="U728">
            <v>306.05</v>
          </cell>
          <cell r="V728">
            <v>110.18</v>
          </cell>
          <cell r="W728">
            <v>122.42</v>
          </cell>
          <cell r="X728">
            <v>28.3</v>
          </cell>
          <cell r="Y728">
            <v>0</v>
          </cell>
          <cell r="Z728">
            <v>274.73</v>
          </cell>
          <cell r="AA728">
            <v>77</v>
          </cell>
          <cell r="AB728">
            <v>96</v>
          </cell>
          <cell r="AC728">
            <v>80</v>
          </cell>
          <cell r="AD728">
            <v>13.49</v>
          </cell>
          <cell r="AE728">
            <v>5.0999999999999996</v>
          </cell>
          <cell r="AF728">
            <v>0</v>
          </cell>
          <cell r="AG728">
            <v>0</v>
          </cell>
          <cell r="AH728">
            <v>0</v>
          </cell>
          <cell r="AI728">
            <v>0</v>
          </cell>
          <cell r="AJ728">
            <v>6275</v>
          </cell>
          <cell r="AK728">
            <v>0</v>
          </cell>
          <cell r="AL728">
            <v>0</v>
          </cell>
          <cell r="AM728">
            <v>0</v>
          </cell>
          <cell r="AN728">
            <v>0</v>
          </cell>
          <cell r="AY728">
            <v>1841264.4</v>
          </cell>
        </row>
        <row r="729">
          <cell r="A729">
            <v>2</v>
          </cell>
          <cell r="B729" t="str">
            <v>12</v>
          </cell>
          <cell r="C729" t="str">
            <v>000</v>
          </cell>
          <cell r="D729" t="str">
            <v>1</v>
          </cell>
          <cell r="E729" t="str">
            <v>101</v>
          </cell>
          <cell r="F729" t="str">
            <v>N000</v>
          </cell>
          <cell r="G729" t="str">
            <v>400</v>
          </cell>
          <cell r="H729" t="str">
            <v>1103</v>
          </cell>
          <cell r="I729" t="str">
            <v>CF41065</v>
          </cell>
          <cell r="K729" t="str">
            <v>2</v>
          </cell>
          <cell r="L729">
            <v>5</v>
          </cell>
          <cell r="M729">
            <v>0</v>
          </cell>
          <cell r="N729">
            <v>6457</v>
          </cell>
          <cell r="O729" t="str">
            <v>M</v>
          </cell>
          <cell r="P729" t="str">
            <v>00000000</v>
          </cell>
          <cell r="Q729">
            <v>0</v>
          </cell>
          <cell r="R729">
            <v>932.68</v>
          </cell>
          <cell r="S729">
            <v>179.36</v>
          </cell>
          <cell r="T729">
            <v>823.27</v>
          </cell>
          <cell r="U729">
            <v>322.85000000000002</v>
          </cell>
          <cell r="V729">
            <v>116.23</v>
          </cell>
          <cell r="W729">
            <v>129.13999999999999</v>
          </cell>
          <cell r="X729">
            <v>0</v>
          </cell>
          <cell r="Y729">
            <v>0</v>
          </cell>
          <cell r="Z729">
            <v>289.85000000000002</v>
          </cell>
          <cell r="AA729">
            <v>77</v>
          </cell>
          <cell r="AB729">
            <v>96</v>
          </cell>
          <cell r="AC729">
            <v>80</v>
          </cell>
          <cell r="AD729">
            <v>13.49</v>
          </cell>
          <cell r="AE729">
            <v>5.38</v>
          </cell>
          <cell r="AF729">
            <v>0</v>
          </cell>
          <cell r="AG729">
            <v>0</v>
          </cell>
          <cell r="AH729">
            <v>0</v>
          </cell>
          <cell r="AI729">
            <v>0</v>
          </cell>
          <cell r="AJ729">
            <v>6665</v>
          </cell>
          <cell r="AK729">
            <v>0</v>
          </cell>
          <cell r="AL729">
            <v>0</v>
          </cell>
          <cell r="AM729">
            <v>0</v>
          </cell>
          <cell r="AN729">
            <v>0</v>
          </cell>
          <cell r="AY729">
            <v>971235</v>
          </cell>
        </row>
        <row r="730">
          <cell r="A730">
            <v>2</v>
          </cell>
          <cell r="B730" t="str">
            <v>12</v>
          </cell>
          <cell r="C730" t="str">
            <v>000</v>
          </cell>
          <cell r="D730" t="str">
            <v>1</v>
          </cell>
          <cell r="E730" t="str">
            <v>101</v>
          </cell>
          <cell r="F730" t="str">
            <v>N000</v>
          </cell>
          <cell r="G730" t="str">
            <v>400</v>
          </cell>
          <cell r="H730" t="str">
            <v>1103</v>
          </cell>
          <cell r="I730" t="str">
            <v>CF53805</v>
          </cell>
          <cell r="J730" t="str">
            <v>25</v>
          </cell>
          <cell r="K730" t="str">
            <v>2</v>
          </cell>
          <cell r="L730">
            <v>3</v>
          </cell>
          <cell r="M730">
            <v>0</v>
          </cell>
          <cell r="N730">
            <v>2572.4</v>
          </cell>
          <cell r="O730" t="str">
            <v>M</v>
          </cell>
          <cell r="P730" t="str">
            <v>00000000</v>
          </cell>
          <cell r="Q730">
            <v>0</v>
          </cell>
          <cell r="R730">
            <v>371.57</v>
          </cell>
          <cell r="S730">
            <v>71.459999999999994</v>
          </cell>
          <cell r="T730">
            <v>327.98</v>
          </cell>
          <cell r="U730">
            <v>128.62</v>
          </cell>
          <cell r="V730">
            <v>46.3</v>
          </cell>
          <cell r="W730">
            <v>51.45</v>
          </cell>
          <cell r="X730">
            <v>54.67</v>
          </cell>
          <cell r="Y730">
            <v>0</v>
          </cell>
          <cell r="Z730">
            <v>66.459999999999994</v>
          </cell>
          <cell r="AA730">
            <v>77</v>
          </cell>
          <cell r="AB730">
            <v>96</v>
          </cell>
          <cell r="AC730">
            <v>80</v>
          </cell>
          <cell r="AD730">
            <v>13.49</v>
          </cell>
          <cell r="AE730">
            <v>0</v>
          </cell>
          <cell r="AF730">
            <v>0</v>
          </cell>
          <cell r="AG730">
            <v>0</v>
          </cell>
          <cell r="AH730">
            <v>0</v>
          </cell>
          <cell r="AI730">
            <v>0</v>
          </cell>
          <cell r="AJ730">
            <v>0</v>
          </cell>
          <cell r="AK730">
            <v>0</v>
          </cell>
          <cell r="AL730">
            <v>0</v>
          </cell>
          <cell r="AM730">
            <v>0</v>
          </cell>
          <cell r="AN730">
            <v>0</v>
          </cell>
          <cell r="AY730">
            <v>142466.4</v>
          </cell>
        </row>
        <row r="731">
          <cell r="A731">
            <v>2</v>
          </cell>
          <cell r="B731" t="str">
            <v>12</v>
          </cell>
          <cell r="C731" t="str">
            <v>000</v>
          </cell>
          <cell r="D731" t="str">
            <v>1</v>
          </cell>
          <cell r="E731" t="str">
            <v>306</v>
          </cell>
          <cell r="F731" t="str">
            <v>N000</v>
          </cell>
          <cell r="G731" t="str">
            <v>410</v>
          </cell>
          <cell r="H731" t="str">
            <v>1103</v>
          </cell>
          <cell r="I731" t="str">
            <v>A01803</v>
          </cell>
          <cell r="J731" t="str">
            <v>19</v>
          </cell>
          <cell r="K731" t="str">
            <v>2</v>
          </cell>
          <cell r="L731">
            <v>12</v>
          </cell>
          <cell r="M731">
            <v>0</v>
          </cell>
          <cell r="N731">
            <v>2120.3000000000002</v>
          </cell>
          <cell r="O731" t="str">
            <v>M</v>
          </cell>
          <cell r="P731" t="str">
            <v>00000000</v>
          </cell>
          <cell r="Q731">
            <v>0</v>
          </cell>
          <cell r="R731">
            <v>306.27</v>
          </cell>
          <cell r="S731">
            <v>58.9</v>
          </cell>
          <cell r="T731">
            <v>270.33999999999997</v>
          </cell>
          <cell r="U731">
            <v>106.02</v>
          </cell>
          <cell r="V731">
            <v>38.17</v>
          </cell>
          <cell r="W731">
            <v>42.41</v>
          </cell>
          <cell r="X731">
            <v>10.67</v>
          </cell>
          <cell r="Y731">
            <v>0</v>
          </cell>
          <cell r="Z731">
            <v>54.98</v>
          </cell>
          <cell r="AA731">
            <v>77</v>
          </cell>
          <cell r="AB731">
            <v>96</v>
          </cell>
          <cell r="AC731">
            <v>80</v>
          </cell>
          <cell r="AD731">
            <v>13.49</v>
          </cell>
          <cell r="AE731">
            <v>0</v>
          </cell>
          <cell r="AF731">
            <v>0</v>
          </cell>
          <cell r="AG731">
            <v>0</v>
          </cell>
          <cell r="AH731">
            <v>0</v>
          </cell>
          <cell r="AI731">
            <v>0</v>
          </cell>
          <cell r="AJ731">
            <v>0</v>
          </cell>
          <cell r="AK731">
            <v>0</v>
          </cell>
          <cell r="AL731">
            <v>0</v>
          </cell>
          <cell r="AM731">
            <v>0</v>
          </cell>
          <cell r="AN731">
            <v>0</v>
          </cell>
          <cell r="AY731">
            <v>471535.2</v>
          </cell>
        </row>
        <row r="732">
          <cell r="A732">
            <v>2</v>
          </cell>
          <cell r="B732" t="str">
            <v>12</v>
          </cell>
          <cell r="C732" t="str">
            <v>000</v>
          </cell>
          <cell r="D732" t="str">
            <v>1</v>
          </cell>
          <cell r="E732" t="str">
            <v>306</v>
          </cell>
          <cell r="F732" t="str">
            <v>N000</v>
          </cell>
          <cell r="G732" t="str">
            <v>410</v>
          </cell>
          <cell r="H732" t="str">
            <v>1103</v>
          </cell>
          <cell r="I732" t="str">
            <v>A01805</v>
          </cell>
          <cell r="J732" t="str">
            <v>21</v>
          </cell>
          <cell r="K732" t="str">
            <v>2</v>
          </cell>
          <cell r="L732">
            <v>27</v>
          </cell>
          <cell r="M732">
            <v>0</v>
          </cell>
          <cell r="N732">
            <v>2238.1999999999998</v>
          </cell>
          <cell r="O732" t="str">
            <v>M</v>
          </cell>
          <cell r="P732" t="str">
            <v>00000000</v>
          </cell>
          <cell r="Q732">
            <v>0</v>
          </cell>
          <cell r="R732">
            <v>323.3</v>
          </cell>
          <cell r="S732">
            <v>62.17</v>
          </cell>
          <cell r="T732">
            <v>285.37</v>
          </cell>
          <cell r="U732">
            <v>111.91</v>
          </cell>
          <cell r="V732">
            <v>40.29</v>
          </cell>
          <cell r="W732">
            <v>44.76</v>
          </cell>
          <cell r="X732">
            <v>57.26</v>
          </cell>
          <cell r="Y732">
            <v>0</v>
          </cell>
          <cell r="Z732">
            <v>58.68</v>
          </cell>
          <cell r="AA732">
            <v>77</v>
          </cell>
          <cell r="AB732">
            <v>96</v>
          </cell>
          <cell r="AC732">
            <v>80</v>
          </cell>
          <cell r="AD732">
            <v>13.49</v>
          </cell>
          <cell r="AE732">
            <v>0</v>
          </cell>
          <cell r="AF732">
            <v>0</v>
          </cell>
          <cell r="AG732">
            <v>0</v>
          </cell>
          <cell r="AH732">
            <v>0</v>
          </cell>
          <cell r="AI732">
            <v>0</v>
          </cell>
          <cell r="AJ732">
            <v>0</v>
          </cell>
          <cell r="AK732">
            <v>0</v>
          </cell>
          <cell r="AL732">
            <v>0</v>
          </cell>
          <cell r="AM732">
            <v>0</v>
          </cell>
          <cell r="AN732">
            <v>0</v>
          </cell>
          <cell r="AY732">
            <v>1130251.32</v>
          </cell>
        </row>
        <row r="733">
          <cell r="A733">
            <v>2</v>
          </cell>
          <cell r="B733" t="str">
            <v>12</v>
          </cell>
          <cell r="C733" t="str">
            <v>000</v>
          </cell>
          <cell r="D733" t="str">
            <v>1</v>
          </cell>
          <cell r="E733" t="str">
            <v>306</v>
          </cell>
          <cell r="F733" t="str">
            <v>N000</v>
          </cell>
          <cell r="G733" t="str">
            <v>410</v>
          </cell>
          <cell r="H733" t="str">
            <v>1103</v>
          </cell>
          <cell r="I733" t="str">
            <v>A01806</v>
          </cell>
          <cell r="J733" t="str">
            <v>25</v>
          </cell>
          <cell r="K733" t="str">
            <v>2</v>
          </cell>
          <cell r="L733">
            <v>10</v>
          </cell>
          <cell r="M733">
            <v>0</v>
          </cell>
          <cell r="N733">
            <v>2572.4</v>
          </cell>
          <cell r="O733" t="str">
            <v>M</v>
          </cell>
          <cell r="P733" t="str">
            <v>00000000</v>
          </cell>
          <cell r="Q733">
            <v>0</v>
          </cell>
          <cell r="R733">
            <v>371.57</v>
          </cell>
          <cell r="S733">
            <v>71.459999999999994</v>
          </cell>
          <cell r="T733">
            <v>327.98</v>
          </cell>
          <cell r="U733">
            <v>128.62</v>
          </cell>
          <cell r="V733">
            <v>46.3</v>
          </cell>
          <cell r="W733">
            <v>51.45</v>
          </cell>
          <cell r="X733">
            <v>73</v>
          </cell>
          <cell r="Y733">
            <v>0</v>
          </cell>
          <cell r="Z733">
            <v>66.83</v>
          </cell>
          <cell r="AA733">
            <v>77</v>
          </cell>
          <cell r="AB733">
            <v>96</v>
          </cell>
          <cell r="AC733">
            <v>80</v>
          </cell>
          <cell r="AD733">
            <v>13.49</v>
          </cell>
          <cell r="AE733">
            <v>0</v>
          </cell>
          <cell r="AF733">
            <v>0</v>
          </cell>
          <cell r="AG733">
            <v>0</v>
          </cell>
          <cell r="AH733">
            <v>0</v>
          </cell>
          <cell r="AI733">
            <v>0</v>
          </cell>
          <cell r="AJ733">
            <v>0</v>
          </cell>
          <cell r="AK733">
            <v>0</v>
          </cell>
          <cell r="AL733">
            <v>0</v>
          </cell>
          <cell r="AM733">
            <v>0</v>
          </cell>
          <cell r="AN733">
            <v>0</v>
          </cell>
          <cell r="AY733">
            <v>477132</v>
          </cell>
        </row>
        <row r="734">
          <cell r="A734">
            <v>2</v>
          </cell>
          <cell r="B734" t="str">
            <v>12</v>
          </cell>
          <cell r="C734" t="str">
            <v>000</v>
          </cell>
          <cell r="D734" t="str">
            <v>1</v>
          </cell>
          <cell r="E734" t="str">
            <v>306</v>
          </cell>
          <cell r="F734" t="str">
            <v>N000</v>
          </cell>
          <cell r="G734" t="str">
            <v>410</v>
          </cell>
          <cell r="H734" t="str">
            <v>1103</v>
          </cell>
          <cell r="I734" t="str">
            <v>A01807</v>
          </cell>
          <cell r="J734" t="str">
            <v>27</v>
          </cell>
          <cell r="K734" t="str">
            <v>2</v>
          </cell>
          <cell r="L734">
            <v>16</v>
          </cell>
          <cell r="M734">
            <v>0</v>
          </cell>
          <cell r="N734">
            <v>2817.8</v>
          </cell>
          <cell r="O734" t="str">
            <v>M</v>
          </cell>
          <cell r="P734" t="str">
            <v>00000000</v>
          </cell>
          <cell r="Q734">
            <v>0</v>
          </cell>
          <cell r="R734">
            <v>407.02</v>
          </cell>
          <cell r="S734">
            <v>78.27</v>
          </cell>
          <cell r="T734">
            <v>359.27</v>
          </cell>
          <cell r="U734">
            <v>140.88999999999999</v>
          </cell>
          <cell r="V734">
            <v>50.72</v>
          </cell>
          <cell r="W734">
            <v>56.36</v>
          </cell>
          <cell r="X734">
            <v>80.06</v>
          </cell>
          <cell r="Y734">
            <v>0</v>
          </cell>
          <cell r="Z734">
            <v>72.72</v>
          </cell>
          <cell r="AA734">
            <v>77</v>
          </cell>
          <cell r="AB734">
            <v>96</v>
          </cell>
          <cell r="AC734">
            <v>80</v>
          </cell>
          <cell r="AD734">
            <v>13.49</v>
          </cell>
          <cell r="AE734">
            <v>0</v>
          </cell>
          <cell r="AF734">
            <v>0</v>
          </cell>
          <cell r="AG734">
            <v>0</v>
          </cell>
          <cell r="AH734">
            <v>0</v>
          </cell>
          <cell r="AI734">
            <v>0</v>
          </cell>
          <cell r="AJ734">
            <v>0</v>
          </cell>
          <cell r="AK734">
            <v>0</v>
          </cell>
          <cell r="AL734">
            <v>0</v>
          </cell>
          <cell r="AM734">
            <v>0</v>
          </cell>
          <cell r="AN734">
            <v>0</v>
          </cell>
          <cell r="AY734">
            <v>831283.19999999995</v>
          </cell>
        </row>
        <row r="735">
          <cell r="A735">
            <v>2</v>
          </cell>
          <cell r="B735" t="str">
            <v>12</v>
          </cell>
          <cell r="C735" t="str">
            <v>000</v>
          </cell>
          <cell r="D735" t="str">
            <v>1</v>
          </cell>
          <cell r="E735" t="str">
            <v>306</v>
          </cell>
          <cell r="F735" t="str">
            <v>N000</v>
          </cell>
          <cell r="G735" t="str">
            <v>410</v>
          </cell>
          <cell r="H735" t="str">
            <v>1103</v>
          </cell>
          <cell r="I735" t="str">
            <v>A03803</v>
          </cell>
          <cell r="J735" t="str">
            <v>20</v>
          </cell>
          <cell r="K735" t="str">
            <v>2</v>
          </cell>
          <cell r="L735">
            <v>11</v>
          </cell>
          <cell r="M735">
            <v>0</v>
          </cell>
          <cell r="N735">
            <v>2138.85</v>
          </cell>
          <cell r="O735" t="str">
            <v>M</v>
          </cell>
          <cell r="P735" t="str">
            <v>00000000</v>
          </cell>
          <cell r="Q735">
            <v>0</v>
          </cell>
          <cell r="R735">
            <v>308.94</v>
          </cell>
          <cell r="S735">
            <v>59.41</v>
          </cell>
          <cell r="T735">
            <v>272.7</v>
          </cell>
          <cell r="U735">
            <v>106.94</v>
          </cell>
          <cell r="V735">
            <v>38.5</v>
          </cell>
          <cell r="W735">
            <v>42.78</v>
          </cell>
          <cell r="X735">
            <v>36.729999999999997</v>
          </cell>
          <cell r="Y735">
            <v>0</v>
          </cell>
          <cell r="Z735">
            <v>55.94</v>
          </cell>
          <cell r="AA735">
            <v>77</v>
          </cell>
          <cell r="AB735">
            <v>96</v>
          </cell>
          <cell r="AC735">
            <v>80</v>
          </cell>
          <cell r="AD735">
            <v>13.49</v>
          </cell>
          <cell r="AE735">
            <v>0</v>
          </cell>
          <cell r="AF735">
            <v>0</v>
          </cell>
          <cell r="AG735">
            <v>0</v>
          </cell>
          <cell r="AH735">
            <v>0</v>
          </cell>
          <cell r="AI735">
            <v>0</v>
          </cell>
          <cell r="AJ735">
            <v>0</v>
          </cell>
          <cell r="AK735">
            <v>0</v>
          </cell>
          <cell r="AL735">
            <v>0</v>
          </cell>
          <cell r="AM735">
            <v>0</v>
          </cell>
          <cell r="AN735">
            <v>0</v>
          </cell>
          <cell r="AY735">
            <v>439200.96</v>
          </cell>
        </row>
        <row r="736">
          <cell r="A736">
            <v>2</v>
          </cell>
          <cell r="B736" t="str">
            <v>12</v>
          </cell>
          <cell r="C736" t="str">
            <v>000</v>
          </cell>
          <cell r="D736" t="str">
            <v>1</v>
          </cell>
          <cell r="E736" t="str">
            <v>306</v>
          </cell>
          <cell r="F736" t="str">
            <v>N000</v>
          </cell>
          <cell r="G736" t="str">
            <v>410</v>
          </cell>
          <cell r="H736" t="str">
            <v>1103</v>
          </cell>
          <cell r="I736" t="str">
            <v>A03804</v>
          </cell>
          <cell r="J736" t="str">
            <v>23</v>
          </cell>
          <cell r="K736" t="str">
            <v>2</v>
          </cell>
          <cell r="L736">
            <v>17</v>
          </cell>
          <cell r="M736">
            <v>0</v>
          </cell>
          <cell r="N736">
            <v>2451.25</v>
          </cell>
          <cell r="O736" t="str">
            <v>M</v>
          </cell>
          <cell r="P736" t="str">
            <v>00000000</v>
          </cell>
          <cell r="Q736">
            <v>0</v>
          </cell>
          <cell r="R736">
            <v>354.07</v>
          </cell>
          <cell r="S736">
            <v>68.09</v>
          </cell>
          <cell r="T736">
            <v>312.52999999999997</v>
          </cell>
          <cell r="U736">
            <v>122.56</v>
          </cell>
          <cell r="V736">
            <v>44.12</v>
          </cell>
          <cell r="W736">
            <v>49.02</v>
          </cell>
          <cell r="X736">
            <v>54.71</v>
          </cell>
          <cell r="Y736">
            <v>0</v>
          </cell>
          <cell r="Z736">
            <v>63.62</v>
          </cell>
          <cell r="AA736">
            <v>77</v>
          </cell>
          <cell r="AB736">
            <v>96</v>
          </cell>
          <cell r="AC736">
            <v>80</v>
          </cell>
          <cell r="AD736">
            <v>13.49</v>
          </cell>
          <cell r="AE736">
            <v>0</v>
          </cell>
          <cell r="AF736">
            <v>0</v>
          </cell>
          <cell r="AG736">
            <v>0</v>
          </cell>
          <cell r="AH736">
            <v>0</v>
          </cell>
          <cell r="AI736">
            <v>0</v>
          </cell>
          <cell r="AJ736">
            <v>0</v>
          </cell>
          <cell r="AK736">
            <v>0</v>
          </cell>
          <cell r="AL736">
            <v>0</v>
          </cell>
          <cell r="AM736">
            <v>0</v>
          </cell>
          <cell r="AN736">
            <v>0</v>
          </cell>
          <cell r="AY736">
            <v>772437.84</v>
          </cell>
        </row>
        <row r="737">
          <cell r="A737">
            <v>2</v>
          </cell>
          <cell r="B737" t="str">
            <v>12</v>
          </cell>
          <cell r="C737" t="str">
            <v>000</v>
          </cell>
          <cell r="D737" t="str">
            <v>1</v>
          </cell>
          <cell r="E737" t="str">
            <v>306</v>
          </cell>
          <cell r="F737" t="str">
            <v>N000</v>
          </cell>
          <cell r="G737" t="str">
            <v>410</v>
          </cell>
          <cell r="H737" t="str">
            <v>1103</v>
          </cell>
          <cell r="I737" t="str">
            <v>CFMC03</v>
          </cell>
          <cell r="J737" t="str">
            <v>MC03</v>
          </cell>
          <cell r="K737" t="str">
            <v>1</v>
          </cell>
          <cell r="L737">
            <v>5</v>
          </cell>
          <cell r="M737">
            <v>0</v>
          </cell>
          <cell r="N737">
            <v>4311.3999999999996</v>
          </cell>
          <cell r="O737" t="str">
            <v>M</v>
          </cell>
          <cell r="P737" t="str">
            <v>00000000</v>
          </cell>
          <cell r="Q737">
            <v>11306.9</v>
          </cell>
          <cell r="R737">
            <v>622.76</v>
          </cell>
          <cell r="S737">
            <v>119.76</v>
          </cell>
          <cell r="T737">
            <v>549.70000000000005</v>
          </cell>
          <cell r="U737">
            <v>215.57</v>
          </cell>
          <cell r="V737">
            <v>281.13</v>
          </cell>
          <cell r="W737">
            <v>86.23</v>
          </cell>
          <cell r="X737">
            <v>70.8</v>
          </cell>
          <cell r="Y737">
            <v>780.91</v>
          </cell>
          <cell r="Z737">
            <v>330.17</v>
          </cell>
          <cell r="AA737">
            <v>77</v>
          </cell>
          <cell r="AB737">
            <v>0</v>
          </cell>
          <cell r="AC737">
            <v>0</v>
          </cell>
          <cell r="AD737">
            <v>13.49</v>
          </cell>
          <cell r="AE737">
            <v>0</v>
          </cell>
          <cell r="AF737">
            <v>0</v>
          </cell>
          <cell r="AG737">
            <v>0</v>
          </cell>
          <cell r="AH737">
            <v>0</v>
          </cell>
          <cell r="AI737">
            <v>0</v>
          </cell>
          <cell r="AJ737">
            <v>0</v>
          </cell>
          <cell r="AK737">
            <v>0</v>
          </cell>
          <cell r="AL737">
            <v>0</v>
          </cell>
          <cell r="AM737">
            <v>0</v>
          </cell>
          <cell r="AN737">
            <v>0</v>
          </cell>
          <cell r="AY737">
            <v>1125949.2</v>
          </cell>
        </row>
        <row r="738">
          <cell r="A738">
            <v>2</v>
          </cell>
          <cell r="B738" t="str">
            <v>12</v>
          </cell>
          <cell r="C738" t="str">
            <v>000</v>
          </cell>
          <cell r="D738" t="str">
            <v>1</v>
          </cell>
          <cell r="E738" t="str">
            <v>306</v>
          </cell>
          <cell r="F738" t="str">
            <v>N000</v>
          </cell>
          <cell r="G738" t="str">
            <v>410</v>
          </cell>
          <cell r="H738" t="str">
            <v>1103</v>
          </cell>
          <cell r="I738" t="str">
            <v>CFMD09</v>
          </cell>
          <cell r="J738" t="str">
            <v>MD09</v>
          </cell>
          <cell r="K738" t="str">
            <v>1</v>
          </cell>
          <cell r="L738">
            <v>1</v>
          </cell>
          <cell r="M738">
            <v>0</v>
          </cell>
          <cell r="N738">
            <v>14852.65</v>
          </cell>
          <cell r="O738" t="str">
            <v>M</v>
          </cell>
          <cell r="P738" t="str">
            <v>00000000</v>
          </cell>
          <cell r="Q738">
            <v>100991.65</v>
          </cell>
          <cell r="R738">
            <v>2145.38</v>
          </cell>
          <cell r="S738">
            <v>412.57</v>
          </cell>
          <cell r="T738">
            <v>1893.71</v>
          </cell>
          <cell r="U738">
            <v>742.63</v>
          </cell>
          <cell r="V738">
            <v>2085.1999999999998</v>
          </cell>
          <cell r="W738">
            <v>297.05</v>
          </cell>
          <cell r="X738">
            <v>82</v>
          </cell>
          <cell r="Y738">
            <v>5792.22</v>
          </cell>
          <cell r="Z738">
            <v>2371.2199999999998</v>
          </cell>
          <cell r="AA738">
            <v>77</v>
          </cell>
          <cell r="AB738">
            <v>0</v>
          </cell>
          <cell r="AC738">
            <v>0</v>
          </cell>
          <cell r="AD738">
            <v>13.49</v>
          </cell>
          <cell r="AE738">
            <v>0</v>
          </cell>
          <cell r="AF738">
            <v>0</v>
          </cell>
          <cell r="AG738">
            <v>0</v>
          </cell>
          <cell r="AH738">
            <v>0</v>
          </cell>
          <cell r="AI738">
            <v>0</v>
          </cell>
          <cell r="AJ738">
            <v>0</v>
          </cell>
          <cell r="AK738">
            <v>0</v>
          </cell>
          <cell r="AL738">
            <v>0</v>
          </cell>
          <cell r="AM738">
            <v>0</v>
          </cell>
          <cell r="AN738">
            <v>0</v>
          </cell>
          <cell r="AY738">
            <v>1581081.24</v>
          </cell>
        </row>
        <row r="739">
          <cell r="A739">
            <v>2</v>
          </cell>
          <cell r="B739" t="str">
            <v>12</v>
          </cell>
          <cell r="C739" t="str">
            <v>000</v>
          </cell>
          <cell r="D739" t="str">
            <v>1</v>
          </cell>
          <cell r="E739" t="str">
            <v>306</v>
          </cell>
          <cell r="F739" t="str">
            <v>N000</v>
          </cell>
          <cell r="G739" t="str">
            <v>410</v>
          </cell>
          <cell r="H739" t="str">
            <v>1103</v>
          </cell>
          <cell r="I739" t="str">
            <v>CFMG06</v>
          </cell>
          <cell r="J739" t="str">
            <v>MG06</v>
          </cell>
          <cell r="K739" t="str">
            <v>1</v>
          </cell>
          <cell r="L739">
            <v>3</v>
          </cell>
          <cell r="M739">
            <v>0</v>
          </cell>
          <cell r="N739">
            <v>8232.25</v>
          </cell>
          <cell r="O739" t="str">
            <v>M</v>
          </cell>
          <cell r="P739" t="str">
            <v>00000000</v>
          </cell>
          <cell r="Q739">
            <v>38872.050000000003</v>
          </cell>
          <cell r="R739">
            <v>1189.0999999999999</v>
          </cell>
          <cell r="S739">
            <v>228.67</v>
          </cell>
          <cell r="T739">
            <v>1049.6099999999999</v>
          </cell>
          <cell r="U739">
            <v>411.61</v>
          </cell>
          <cell r="V739">
            <v>847.88</v>
          </cell>
          <cell r="W739">
            <v>164.65</v>
          </cell>
          <cell r="X739">
            <v>82</v>
          </cell>
          <cell r="Y739">
            <v>2355.2199999999998</v>
          </cell>
          <cell r="Z739">
            <v>973.62</v>
          </cell>
          <cell r="AA739">
            <v>77</v>
          </cell>
          <cell r="AB739">
            <v>0</v>
          </cell>
          <cell r="AC739">
            <v>0</v>
          </cell>
          <cell r="AD739">
            <v>13.49</v>
          </cell>
          <cell r="AE739">
            <v>0</v>
          </cell>
          <cell r="AF739">
            <v>0</v>
          </cell>
          <cell r="AG739">
            <v>0</v>
          </cell>
          <cell r="AH739">
            <v>0</v>
          </cell>
          <cell r="AI739">
            <v>0</v>
          </cell>
          <cell r="AJ739">
            <v>0</v>
          </cell>
          <cell r="AK739">
            <v>0</v>
          </cell>
          <cell r="AL739">
            <v>0</v>
          </cell>
          <cell r="AM739">
            <v>0</v>
          </cell>
          <cell r="AN739">
            <v>0</v>
          </cell>
          <cell r="AY739">
            <v>1961897.4</v>
          </cell>
        </row>
        <row r="740">
          <cell r="A740">
            <v>2</v>
          </cell>
          <cell r="B740" t="str">
            <v>12</v>
          </cell>
          <cell r="C740" t="str">
            <v>000</v>
          </cell>
          <cell r="D740" t="str">
            <v>1</v>
          </cell>
          <cell r="E740" t="str">
            <v>306</v>
          </cell>
          <cell r="F740" t="str">
            <v>N000</v>
          </cell>
          <cell r="G740" t="str">
            <v>410</v>
          </cell>
          <cell r="H740" t="str">
            <v>1103</v>
          </cell>
          <cell r="I740" t="str">
            <v>CFMS06</v>
          </cell>
          <cell r="J740" t="str">
            <v>MS06</v>
          </cell>
          <cell r="K740" t="str">
            <v>1</v>
          </cell>
          <cell r="L740">
            <v>1</v>
          </cell>
          <cell r="M740">
            <v>0</v>
          </cell>
          <cell r="N740">
            <v>4801.8999999999996</v>
          </cell>
          <cell r="O740" t="str">
            <v>M</v>
          </cell>
          <cell r="P740" t="str">
            <v>00000000</v>
          </cell>
          <cell r="Q740">
            <v>21723.85</v>
          </cell>
          <cell r="R740">
            <v>693.61</v>
          </cell>
          <cell r="S740">
            <v>133.38999999999999</v>
          </cell>
          <cell r="T740">
            <v>612.24</v>
          </cell>
          <cell r="U740">
            <v>240.09</v>
          </cell>
          <cell r="V740">
            <v>477.46</v>
          </cell>
          <cell r="W740">
            <v>96.04</v>
          </cell>
          <cell r="X740">
            <v>82</v>
          </cell>
          <cell r="Y740">
            <v>1326.29</v>
          </cell>
          <cell r="Z740">
            <v>550.24</v>
          </cell>
          <cell r="AA740">
            <v>77</v>
          </cell>
          <cell r="AB740">
            <v>0</v>
          </cell>
          <cell r="AC740">
            <v>0</v>
          </cell>
          <cell r="AD740">
            <v>13.49</v>
          </cell>
          <cell r="AE740">
            <v>0</v>
          </cell>
          <cell r="AF740">
            <v>0</v>
          </cell>
          <cell r="AG740">
            <v>0</v>
          </cell>
          <cell r="AH740">
            <v>0</v>
          </cell>
          <cell r="AI740">
            <v>0</v>
          </cell>
          <cell r="AJ740">
            <v>0</v>
          </cell>
          <cell r="AK740">
            <v>0</v>
          </cell>
          <cell r="AL740">
            <v>0</v>
          </cell>
          <cell r="AM740">
            <v>0</v>
          </cell>
          <cell r="AN740">
            <v>0</v>
          </cell>
          <cell r="AY740">
            <v>369931.2</v>
          </cell>
        </row>
        <row r="741">
          <cell r="A741">
            <v>2</v>
          </cell>
          <cell r="B741" t="str">
            <v>12</v>
          </cell>
          <cell r="C741" t="str">
            <v>000</v>
          </cell>
          <cell r="D741" t="str">
            <v>1</v>
          </cell>
          <cell r="E741" t="str">
            <v>306</v>
          </cell>
          <cell r="F741" t="str">
            <v>N000</v>
          </cell>
          <cell r="G741" t="str">
            <v>410</v>
          </cell>
          <cell r="H741" t="str">
            <v>1103</v>
          </cell>
          <cell r="I741" t="str">
            <v>CFMS08</v>
          </cell>
          <cell r="J741" t="str">
            <v>MS08</v>
          </cell>
          <cell r="K741" t="str">
            <v>1</v>
          </cell>
          <cell r="L741">
            <v>6</v>
          </cell>
          <cell r="M741">
            <v>0</v>
          </cell>
          <cell r="N741">
            <v>4801.8999999999996</v>
          </cell>
          <cell r="O741" t="str">
            <v>M</v>
          </cell>
          <cell r="P741" t="str">
            <v>00000000</v>
          </cell>
          <cell r="Q741">
            <v>18269.849999999999</v>
          </cell>
          <cell r="R741">
            <v>693.61</v>
          </cell>
          <cell r="S741">
            <v>133.38999999999999</v>
          </cell>
          <cell r="T741">
            <v>612.24</v>
          </cell>
          <cell r="U741">
            <v>240.09</v>
          </cell>
          <cell r="V741">
            <v>415.29</v>
          </cell>
          <cell r="W741">
            <v>96.04</v>
          </cell>
          <cell r="X741">
            <v>100</v>
          </cell>
          <cell r="Y741">
            <v>1153.5899999999999</v>
          </cell>
          <cell r="Z741">
            <v>481.51</v>
          </cell>
          <cell r="AA741">
            <v>77</v>
          </cell>
          <cell r="AB741">
            <v>0</v>
          </cell>
          <cell r="AC741">
            <v>0</v>
          </cell>
          <cell r="AD741">
            <v>13.49</v>
          </cell>
          <cell r="AE741">
            <v>0</v>
          </cell>
          <cell r="AF741">
            <v>0</v>
          </cell>
          <cell r="AG741">
            <v>0</v>
          </cell>
          <cell r="AH741">
            <v>0</v>
          </cell>
          <cell r="AI741">
            <v>0</v>
          </cell>
          <cell r="AJ741">
            <v>0</v>
          </cell>
          <cell r="AK741">
            <v>0</v>
          </cell>
          <cell r="AL741">
            <v>0</v>
          </cell>
          <cell r="AM741">
            <v>0</v>
          </cell>
          <cell r="AN741">
            <v>0</v>
          </cell>
          <cell r="AY741">
            <v>1950336</v>
          </cell>
        </row>
        <row r="742">
          <cell r="A742">
            <v>2</v>
          </cell>
          <cell r="B742" t="str">
            <v>12</v>
          </cell>
          <cell r="C742" t="str">
            <v>000</v>
          </cell>
          <cell r="D742" t="str">
            <v>1</v>
          </cell>
          <cell r="E742" t="str">
            <v>306</v>
          </cell>
          <cell r="F742" t="str">
            <v>N000</v>
          </cell>
          <cell r="G742" t="str">
            <v>410</v>
          </cell>
          <cell r="H742" t="str">
            <v>1103</v>
          </cell>
          <cell r="I742" t="str">
            <v>M01004</v>
          </cell>
          <cell r="K742" t="str">
            <v>2</v>
          </cell>
          <cell r="L742">
            <v>8</v>
          </cell>
          <cell r="M742">
            <v>0</v>
          </cell>
          <cell r="N742">
            <v>6400</v>
          </cell>
          <cell r="O742" t="str">
            <v>M</v>
          </cell>
          <cell r="P742" t="str">
            <v>00000000</v>
          </cell>
          <cell r="Q742">
            <v>0</v>
          </cell>
          <cell r="R742">
            <v>924.44</v>
          </cell>
          <cell r="S742">
            <v>177.78</v>
          </cell>
          <cell r="T742">
            <v>816</v>
          </cell>
          <cell r="U742">
            <v>320</v>
          </cell>
          <cell r="V742">
            <v>115.2</v>
          </cell>
          <cell r="W742">
            <v>128</v>
          </cell>
          <cell r="X742">
            <v>98.88</v>
          </cell>
          <cell r="Y742">
            <v>0</v>
          </cell>
          <cell r="Z742">
            <v>289.51</v>
          </cell>
          <cell r="AA742">
            <v>77</v>
          </cell>
          <cell r="AB742">
            <v>96</v>
          </cell>
          <cell r="AC742">
            <v>80</v>
          </cell>
          <cell r="AD742">
            <v>13.49</v>
          </cell>
          <cell r="AE742">
            <v>5.33</v>
          </cell>
          <cell r="AF742">
            <v>0</v>
          </cell>
          <cell r="AG742">
            <v>0</v>
          </cell>
          <cell r="AH742">
            <v>4086</v>
          </cell>
          <cell r="AI742">
            <v>0</v>
          </cell>
          <cell r="AJ742">
            <v>2530</v>
          </cell>
          <cell r="AK742">
            <v>0</v>
          </cell>
          <cell r="AL742">
            <v>0</v>
          </cell>
          <cell r="AM742">
            <v>0</v>
          </cell>
          <cell r="AN742">
            <v>0</v>
          </cell>
          <cell r="AY742">
            <v>1551132.48</v>
          </cell>
        </row>
        <row r="743">
          <cell r="A743">
            <v>2</v>
          </cell>
          <cell r="B743" t="str">
            <v>12</v>
          </cell>
          <cell r="C743" t="str">
            <v>000</v>
          </cell>
          <cell r="D743" t="str">
            <v>1</v>
          </cell>
          <cell r="E743" t="str">
            <v>306</v>
          </cell>
          <cell r="F743" t="str">
            <v>N000</v>
          </cell>
          <cell r="G743" t="str">
            <v>410</v>
          </cell>
          <cell r="H743" t="str">
            <v>1103</v>
          </cell>
          <cell r="I743" t="str">
            <v>M01006</v>
          </cell>
          <cell r="K743" t="str">
            <v>2</v>
          </cell>
          <cell r="L743">
            <v>5</v>
          </cell>
          <cell r="M743">
            <v>0</v>
          </cell>
          <cell r="N743">
            <v>5300</v>
          </cell>
          <cell r="O743" t="str">
            <v>M</v>
          </cell>
          <cell r="P743" t="str">
            <v>00000000</v>
          </cell>
          <cell r="Q743">
            <v>0</v>
          </cell>
          <cell r="R743">
            <v>765.56</v>
          </cell>
          <cell r="S743">
            <v>147.22</v>
          </cell>
          <cell r="T743">
            <v>675.75</v>
          </cell>
          <cell r="U743">
            <v>265</v>
          </cell>
          <cell r="V743">
            <v>95.4</v>
          </cell>
          <cell r="W743">
            <v>106</v>
          </cell>
          <cell r="X743">
            <v>65.8</v>
          </cell>
          <cell r="Y743">
            <v>0</v>
          </cell>
          <cell r="Z743">
            <v>239.24</v>
          </cell>
          <cell r="AA743">
            <v>77</v>
          </cell>
          <cell r="AB743">
            <v>96</v>
          </cell>
          <cell r="AC743">
            <v>80</v>
          </cell>
          <cell r="AD743">
            <v>13.49</v>
          </cell>
          <cell r="AE743">
            <v>4.42</v>
          </cell>
          <cell r="AF743">
            <v>0</v>
          </cell>
          <cell r="AG743">
            <v>0</v>
          </cell>
          <cell r="AH743">
            <v>2426</v>
          </cell>
          <cell r="AI743">
            <v>0</v>
          </cell>
          <cell r="AJ743">
            <v>3000</v>
          </cell>
          <cell r="AK743">
            <v>0</v>
          </cell>
          <cell r="AL743">
            <v>0</v>
          </cell>
          <cell r="AM743">
            <v>0</v>
          </cell>
          <cell r="AN743">
            <v>0</v>
          </cell>
          <cell r="AY743">
            <v>801412.8</v>
          </cell>
        </row>
        <row r="744">
          <cell r="A744">
            <v>2</v>
          </cell>
          <cell r="B744" t="str">
            <v>12</v>
          </cell>
          <cell r="C744" t="str">
            <v>000</v>
          </cell>
          <cell r="D744" t="str">
            <v>1</v>
          </cell>
          <cell r="E744" t="str">
            <v>306</v>
          </cell>
          <cell r="F744" t="str">
            <v>N000</v>
          </cell>
          <cell r="G744" t="str">
            <v>410</v>
          </cell>
          <cell r="H744" t="str">
            <v>1103</v>
          </cell>
          <cell r="I744" t="str">
            <v>M02001</v>
          </cell>
          <cell r="K744" t="str">
            <v>2</v>
          </cell>
          <cell r="L744">
            <v>4</v>
          </cell>
          <cell r="M744">
            <v>0</v>
          </cell>
          <cell r="N744">
            <v>5000</v>
          </cell>
          <cell r="O744" t="str">
            <v>M</v>
          </cell>
          <cell r="P744" t="str">
            <v>00000000</v>
          </cell>
          <cell r="Q744">
            <v>0</v>
          </cell>
          <cell r="R744">
            <v>722.22</v>
          </cell>
          <cell r="S744">
            <v>138.88999999999999</v>
          </cell>
          <cell r="T744">
            <v>637.5</v>
          </cell>
          <cell r="U744">
            <v>250</v>
          </cell>
          <cell r="V744">
            <v>90</v>
          </cell>
          <cell r="W744">
            <v>100</v>
          </cell>
          <cell r="X744">
            <v>45.5</v>
          </cell>
          <cell r="Y744">
            <v>0</v>
          </cell>
          <cell r="Z744">
            <v>175.28</v>
          </cell>
          <cell r="AA744">
            <v>77</v>
          </cell>
          <cell r="AB744">
            <v>96</v>
          </cell>
          <cell r="AC744">
            <v>80</v>
          </cell>
          <cell r="AD744">
            <v>13.49</v>
          </cell>
          <cell r="AE744">
            <v>4.17</v>
          </cell>
          <cell r="AF744">
            <v>0</v>
          </cell>
          <cell r="AG744">
            <v>0</v>
          </cell>
          <cell r="AH744">
            <v>0</v>
          </cell>
          <cell r="AI744">
            <v>0</v>
          </cell>
          <cell r="AJ744">
            <v>2600</v>
          </cell>
          <cell r="AK744">
            <v>0</v>
          </cell>
          <cell r="AL744">
            <v>0</v>
          </cell>
          <cell r="AM744">
            <v>0</v>
          </cell>
          <cell r="AN744">
            <v>0</v>
          </cell>
          <cell r="AY744">
            <v>481442.4</v>
          </cell>
        </row>
        <row r="745">
          <cell r="A745">
            <v>2</v>
          </cell>
          <cell r="B745" t="str">
            <v>12</v>
          </cell>
          <cell r="C745" t="str">
            <v>000</v>
          </cell>
          <cell r="D745" t="str">
            <v>1</v>
          </cell>
          <cell r="E745" t="str">
            <v>306</v>
          </cell>
          <cell r="F745" t="str">
            <v>N000</v>
          </cell>
          <cell r="G745" t="str">
            <v>410</v>
          </cell>
          <cell r="H745" t="str">
            <v>1103</v>
          </cell>
          <cell r="I745" t="str">
            <v>M02011</v>
          </cell>
          <cell r="K745" t="str">
            <v>2</v>
          </cell>
          <cell r="L745">
            <v>1</v>
          </cell>
          <cell r="M745">
            <v>0</v>
          </cell>
          <cell r="N745">
            <v>3510</v>
          </cell>
          <cell r="O745" t="str">
            <v>M</v>
          </cell>
          <cell r="P745" t="str">
            <v>00000000</v>
          </cell>
          <cell r="Q745">
            <v>0</v>
          </cell>
          <cell r="R745">
            <v>507</v>
          </cell>
          <cell r="S745">
            <v>97.5</v>
          </cell>
          <cell r="T745">
            <v>447.53</v>
          </cell>
          <cell r="U745">
            <v>175.5</v>
          </cell>
          <cell r="V745">
            <v>63.18</v>
          </cell>
          <cell r="W745">
            <v>70.2</v>
          </cell>
          <cell r="X745">
            <v>0</v>
          </cell>
          <cell r="Y745">
            <v>0</v>
          </cell>
          <cell r="Z745">
            <v>120.49</v>
          </cell>
          <cell r="AA745">
            <v>77</v>
          </cell>
          <cell r="AB745">
            <v>96</v>
          </cell>
          <cell r="AC745">
            <v>80</v>
          </cell>
          <cell r="AD745">
            <v>13.49</v>
          </cell>
          <cell r="AE745">
            <v>2.93</v>
          </cell>
          <cell r="AF745">
            <v>0</v>
          </cell>
          <cell r="AG745">
            <v>0</v>
          </cell>
          <cell r="AH745">
            <v>0</v>
          </cell>
          <cell r="AI745">
            <v>0</v>
          </cell>
          <cell r="AJ745">
            <v>1654</v>
          </cell>
          <cell r="AK745">
            <v>0</v>
          </cell>
          <cell r="AL745">
            <v>0</v>
          </cell>
          <cell r="AM745">
            <v>0</v>
          </cell>
          <cell r="AN745">
            <v>0</v>
          </cell>
          <cell r="AY745">
            <v>82977.84</v>
          </cell>
        </row>
        <row r="746">
          <cell r="A746">
            <v>2</v>
          </cell>
          <cell r="B746" t="str">
            <v>12</v>
          </cell>
          <cell r="C746" t="str">
            <v>000</v>
          </cell>
          <cell r="D746" t="str">
            <v>1</v>
          </cell>
          <cell r="E746" t="str">
            <v>306</v>
          </cell>
          <cell r="F746" t="str">
            <v>N000</v>
          </cell>
          <cell r="G746" t="str">
            <v>410</v>
          </cell>
          <cell r="H746" t="str">
            <v>1103</v>
          </cell>
          <cell r="I746" t="str">
            <v>M02050</v>
          </cell>
          <cell r="K746" t="str">
            <v>2</v>
          </cell>
          <cell r="L746">
            <v>1</v>
          </cell>
          <cell r="M746">
            <v>0</v>
          </cell>
          <cell r="N746">
            <v>3221</v>
          </cell>
          <cell r="O746" t="str">
            <v>M</v>
          </cell>
          <cell r="P746" t="str">
            <v>00000000</v>
          </cell>
          <cell r="Q746">
            <v>0</v>
          </cell>
          <cell r="R746">
            <v>465.26</v>
          </cell>
          <cell r="S746">
            <v>89.47</v>
          </cell>
          <cell r="T746">
            <v>410.68</v>
          </cell>
          <cell r="U746">
            <v>161.05000000000001</v>
          </cell>
          <cell r="V746">
            <v>57.98</v>
          </cell>
          <cell r="W746">
            <v>64.42</v>
          </cell>
          <cell r="X746">
            <v>136</v>
          </cell>
          <cell r="Y746">
            <v>0</v>
          </cell>
          <cell r="Z746">
            <v>115.35</v>
          </cell>
          <cell r="AA746">
            <v>77</v>
          </cell>
          <cell r="AB746">
            <v>96</v>
          </cell>
          <cell r="AC746">
            <v>80</v>
          </cell>
          <cell r="AD746">
            <v>13.49</v>
          </cell>
          <cell r="AE746">
            <v>2.68</v>
          </cell>
          <cell r="AF746">
            <v>0</v>
          </cell>
          <cell r="AG746">
            <v>0</v>
          </cell>
          <cell r="AH746">
            <v>0</v>
          </cell>
          <cell r="AI746">
            <v>0</v>
          </cell>
          <cell r="AJ746">
            <v>1600</v>
          </cell>
          <cell r="AK746">
            <v>0</v>
          </cell>
          <cell r="AL746">
            <v>0</v>
          </cell>
          <cell r="AM746">
            <v>0</v>
          </cell>
          <cell r="AN746">
            <v>0</v>
          </cell>
          <cell r="AY746">
            <v>79084.56</v>
          </cell>
        </row>
        <row r="747">
          <cell r="A747">
            <v>2</v>
          </cell>
          <cell r="B747" t="str">
            <v>12</v>
          </cell>
          <cell r="C747" t="str">
            <v>000</v>
          </cell>
          <cell r="D747" t="str">
            <v>1</v>
          </cell>
          <cell r="E747" t="str">
            <v>306</v>
          </cell>
          <cell r="F747" t="str">
            <v>N000</v>
          </cell>
          <cell r="G747" t="str">
            <v>410</v>
          </cell>
          <cell r="H747" t="str">
            <v>1103</v>
          </cell>
          <cell r="I747" t="str">
            <v>M02088</v>
          </cell>
          <cell r="K747" t="str">
            <v>2</v>
          </cell>
          <cell r="L747">
            <v>3</v>
          </cell>
          <cell r="M747">
            <v>0</v>
          </cell>
          <cell r="N747">
            <v>5250</v>
          </cell>
          <cell r="O747" t="str">
            <v>M</v>
          </cell>
          <cell r="P747" t="str">
            <v>00000000</v>
          </cell>
          <cell r="Q747">
            <v>0</v>
          </cell>
          <cell r="R747">
            <v>758.33</v>
          </cell>
          <cell r="S747">
            <v>145.83000000000001</v>
          </cell>
          <cell r="T747">
            <v>669.38</v>
          </cell>
          <cell r="U747">
            <v>262.5</v>
          </cell>
          <cell r="V747">
            <v>94.5</v>
          </cell>
          <cell r="W747">
            <v>105</v>
          </cell>
          <cell r="X747">
            <v>79</v>
          </cell>
          <cell r="Y747">
            <v>0</v>
          </cell>
          <cell r="Z747">
            <v>184.41</v>
          </cell>
          <cell r="AA747">
            <v>77</v>
          </cell>
          <cell r="AB747">
            <v>96</v>
          </cell>
          <cell r="AC747">
            <v>80</v>
          </cell>
          <cell r="AD747">
            <v>13.49</v>
          </cell>
          <cell r="AE747">
            <v>4.38</v>
          </cell>
          <cell r="AF747">
            <v>0</v>
          </cell>
          <cell r="AG747">
            <v>0</v>
          </cell>
          <cell r="AH747">
            <v>0</v>
          </cell>
          <cell r="AI747">
            <v>0</v>
          </cell>
          <cell r="AJ747">
            <v>2730</v>
          </cell>
          <cell r="AK747">
            <v>0</v>
          </cell>
          <cell r="AL747">
            <v>0</v>
          </cell>
          <cell r="AM747">
            <v>0</v>
          </cell>
          <cell r="AN747">
            <v>0</v>
          </cell>
          <cell r="AY747">
            <v>379793.52</v>
          </cell>
        </row>
        <row r="748">
          <cell r="A748">
            <v>2</v>
          </cell>
          <cell r="B748" t="str">
            <v>12</v>
          </cell>
          <cell r="C748" t="str">
            <v>000</v>
          </cell>
          <cell r="D748" t="str">
            <v>1</v>
          </cell>
          <cell r="E748" t="str">
            <v>306</v>
          </cell>
          <cell r="F748" t="str">
            <v>N000</v>
          </cell>
          <cell r="G748" t="str">
            <v>410</v>
          </cell>
          <cell r="H748" t="str">
            <v>1103</v>
          </cell>
          <cell r="I748" t="str">
            <v>S01805</v>
          </cell>
          <cell r="J748" t="str">
            <v>23</v>
          </cell>
          <cell r="K748" t="str">
            <v>2</v>
          </cell>
          <cell r="L748">
            <v>1</v>
          </cell>
          <cell r="M748">
            <v>0</v>
          </cell>
          <cell r="N748">
            <v>2451.25</v>
          </cell>
          <cell r="O748" t="str">
            <v>M</v>
          </cell>
          <cell r="P748" t="str">
            <v>00000000</v>
          </cell>
          <cell r="Q748">
            <v>0</v>
          </cell>
          <cell r="R748">
            <v>354.07</v>
          </cell>
          <cell r="S748">
            <v>68.09</v>
          </cell>
          <cell r="T748">
            <v>312.52999999999997</v>
          </cell>
          <cell r="U748">
            <v>122.56</v>
          </cell>
          <cell r="V748">
            <v>44.12</v>
          </cell>
          <cell r="W748">
            <v>49.02</v>
          </cell>
          <cell r="X748">
            <v>46</v>
          </cell>
          <cell r="Y748">
            <v>0</v>
          </cell>
          <cell r="Z748">
            <v>63.45</v>
          </cell>
          <cell r="AA748">
            <v>77</v>
          </cell>
          <cell r="AB748">
            <v>96</v>
          </cell>
          <cell r="AC748">
            <v>80</v>
          </cell>
          <cell r="AD748">
            <v>13.49</v>
          </cell>
          <cell r="AE748">
            <v>0</v>
          </cell>
          <cell r="AF748">
            <v>0</v>
          </cell>
          <cell r="AG748">
            <v>0</v>
          </cell>
          <cell r="AH748">
            <v>0</v>
          </cell>
          <cell r="AI748">
            <v>0</v>
          </cell>
          <cell r="AJ748">
            <v>0</v>
          </cell>
          <cell r="AK748">
            <v>0</v>
          </cell>
          <cell r="AL748">
            <v>0</v>
          </cell>
          <cell r="AM748">
            <v>0</v>
          </cell>
          <cell r="AN748">
            <v>0</v>
          </cell>
          <cell r="AY748">
            <v>45330.96</v>
          </cell>
        </row>
        <row r="749">
          <cell r="A749">
            <v>2</v>
          </cell>
          <cell r="B749" t="str">
            <v>12</v>
          </cell>
          <cell r="C749" t="str">
            <v>000</v>
          </cell>
          <cell r="D749" t="str">
            <v>1</v>
          </cell>
          <cell r="E749" t="str">
            <v>306</v>
          </cell>
          <cell r="F749" t="str">
            <v>N000</v>
          </cell>
          <cell r="G749" t="str">
            <v>410</v>
          </cell>
          <cell r="H749" t="str">
            <v>1103</v>
          </cell>
          <cell r="I749" t="str">
            <v>S01811</v>
          </cell>
          <cell r="J749" t="str">
            <v>25</v>
          </cell>
          <cell r="K749" t="str">
            <v>2</v>
          </cell>
          <cell r="L749">
            <v>5</v>
          </cell>
          <cell r="M749">
            <v>0</v>
          </cell>
          <cell r="N749">
            <v>2572.4</v>
          </cell>
          <cell r="O749" t="str">
            <v>M</v>
          </cell>
          <cell r="P749" t="str">
            <v>00000000</v>
          </cell>
          <cell r="Q749">
            <v>0</v>
          </cell>
          <cell r="R749">
            <v>371.57</v>
          </cell>
          <cell r="S749">
            <v>71.459999999999994</v>
          </cell>
          <cell r="T749">
            <v>327.98</v>
          </cell>
          <cell r="U749">
            <v>128.62</v>
          </cell>
          <cell r="V749">
            <v>46.3</v>
          </cell>
          <cell r="W749">
            <v>51.45</v>
          </cell>
          <cell r="X749">
            <v>87.2</v>
          </cell>
          <cell r="Y749">
            <v>0</v>
          </cell>
          <cell r="Z749">
            <v>67.11</v>
          </cell>
          <cell r="AA749">
            <v>77</v>
          </cell>
          <cell r="AB749">
            <v>96</v>
          </cell>
          <cell r="AC749">
            <v>80</v>
          </cell>
          <cell r="AD749">
            <v>13.49</v>
          </cell>
          <cell r="AE749">
            <v>0</v>
          </cell>
          <cell r="AF749">
            <v>0</v>
          </cell>
          <cell r="AG749">
            <v>0</v>
          </cell>
          <cell r="AH749">
            <v>0</v>
          </cell>
          <cell r="AI749">
            <v>0</v>
          </cell>
          <cell r="AJ749">
            <v>0</v>
          </cell>
          <cell r="AK749">
            <v>0</v>
          </cell>
          <cell r="AL749">
            <v>0</v>
          </cell>
          <cell r="AM749">
            <v>0</v>
          </cell>
          <cell r="AN749">
            <v>0</v>
          </cell>
          <cell r="AY749">
            <v>239434.8</v>
          </cell>
        </row>
        <row r="750">
          <cell r="A750">
            <v>2</v>
          </cell>
          <cell r="B750" t="str">
            <v>12</v>
          </cell>
          <cell r="C750" t="str">
            <v>000</v>
          </cell>
          <cell r="D750" t="str">
            <v>1</v>
          </cell>
          <cell r="E750" t="str">
            <v>306</v>
          </cell>
          <cell r="F750" t="str">
            <v>N000</v>
          </cell>
          <cell r="G750" t="str">
            <v>410</v>
          </cell>
          <cell r="H750" t="str">
            <v>1103</v>
          </cell>
          <cell r="I750" t="str">
            <v>S03810</v>
          </cell>
          <cell r="J750" t="str">
            <v>22</v>
          </cell>
          <cell r="K750" t="str">
            <v>2</v>
          </cell>
          <cell r="L750">
            <v>3</v>
          </cell>
          <cell r="M750">
            <v>0</v>
          </cell>
          <cell r="N750">
            <v>2342.3000000000002</v>
          </cell>
          <cell r="O750" t="str">
            <v>M</v>
          </cell>
          <cell r="P750" t="str">
            <v>00000000</v>
          </cell>
          <cell r="Q750">
            <v>0</v>
          </cell>
          <cell r="R750">
            <v>338.33</v>
          </cell>
          <cell r="S750">
            <v>65.06</v>
          </cell>
          <cell r="T750">
            <v>298.64</v>
          </cell>
          <cell r="U750">
            <v>117.12</v>
          </cell>
          <cell r="V750">
            <v>42.16</v>
          </cell>
          <cell r="W750">
            <v>46.85</v>
          </cell>
          <cell r="X750">
            <v>136</v>
          </cell>
          <cell r="Y750">
            <v>0</v>
          </cell>
          <cell r="Z750">
            <v>62.69</v>
          </cell>
          <cell r="AA750">
            <v>77</v>
          </cell>
          <cell r="AB750">
            <v>96</v>
          </cell>
          <cell r="AC750">
            <v>80</v>
          </cell>
          <cell r="AD750">
            <v>13.49</v>
          </cell>
          <cell r="AE750">
            <v>0</v>
          </cell>
          <cell r="AF750">
            <v>0</v>
          </cell>
          <cell r="AG750">
            <v>0</v>
          </cell>
          <cell r="AH750">
            <v>0</v>
          </cell>
          <cell r="AI750">
            <v>0</v>
          </cell>
          <cell r="AJ750">
            <v>0</v>
          </cell>
          <cell r="AK750">
            <v>0</v>
          </cell>
          <cell r="AL750">
            <v>0</v>
          </cell>
          <cell r="AM750">
            <v>0</v>
          </cell>
          <cell r="AN750">
            <v>0</v>
          </cell>
          <cell r="AY750">
            <v>133763.04</v>
          </cell>
        </row>
        <row r="751">
          <cell r="A751">
            <v>2</v>
          </cell>
          <cell r="B751" t="str">
            <v>12</v>
          </cell>
          <cell r="C751" t="str">
            <v>000</v>
          </cell>
          <cell r="D751" t="str">
            <v>1</v>
          </cell>
          <cell r="E751" t="str">
            <v>306</v>
          </cell>
          <cell r="F751" t="str">
            <v>N000</v>
          </cell>
          <cell r="G751" t="str">
            <v>410</v>
          </cell>
          <cell r="H751" t="str">
            <v>1103</v>
          </cell>
          <cell r="I751" t="str">
            <v>S08802</v>
          </cell>
          <cell r="J751" t="str">
            <v>21</v>
          </cell>
          <cell r="K751" t="str">
            <v>2</v>
          </cell>
          <cell r="L751">
            <v>1</v>
          </cell>
          <cell r="M751">
            <v>0</v>
          </cell>
          <cell r="N751">
            <v>2238.1999999999998</v>
          </cell>
          <cell r="O751" t="str">
            <v>M</v>
          </cell>
          <cell r="P751" t="str">
            <v>00000000</v>
          </cell>
          <cell r="Q751">
            <v>0</v>
          </cell>
          <cell r="R751">
            <v>323.3</v>
          </cell>
          <cell r="S751">
            <v>62.17</v>
          </cell>
          <cell r="T751">
            <v>285.37</v>
          </cell>
          <cell r="U751">
            <v>111.91</v>
          </cell>
          <cell r="V751">
            <v>40.29</v>
          </cell>
          <cell r="W751">
            <v>44.76</v>
          </cell>
          <cell r="X751">
            <v>0</v>
          </cell>
          <cell r="Y751">
            <v>0</v>
          </cell>
          <cell r="Z751">
            <v>57.53</v>
          </cell>
          <cell r="AA751">
            <v>77</v>
          </cell>
          <cell r="AB751">
            <v>96</v>
          </cell>
          <cell r="AC751">
            <v>80</v>
          </cell>
          <cell r="AD751">
            <v>13.49</v>
          </cell>
          <cell r="AE751">
            <v>0</v>
          </cell>
          <cell r="AF751">
            <v>0</v>
          </cell>
          <cell r="AG751">
            <v>0</v>
          </cell>
          <cell r="AH751">
            <v>0</v>
          </cell>
          <cell r="AI751">
            <v>0</v>
          </cell>
          <cell r="AJ751">
            <v>0</v>
          </cell>
          <cell r="AK751">
            <v>0</v>
          </cell>
          <cell r="AL751">
            <v>0</v>
          </cell>
          <cell r="AM751">
            <v>0</v>
          </cell>
          <cell r="AN751">
            <v>0</v>
          </cell>
          <cell r="AY751">
            <v>41160.239999999998</v>
          </cell>
        </row>
        <row r="752">
          <cell r="A752">
            <v>2</v>
          </cell>
          <cell r="B752" t="str">
            <v>12</v>
          </cell>
          <cell r="C752" t="str">
            <v>000</v>
          </cell>
          <cell r="D752" t="str">
            <v>1</v>
          </cell>
          <cell r="E752" t="str">
            <v>306</v>
          </cell>
          <cell r="F752" t="str">
            <v>N000</v>
          </cell>
          <cell r="G752" t="str">
            <v>410</v>
          </cell>
          <cell r="H752" t="str">
            <v>1103</v>
          </cell>
          <cell r="I752" t="str">
            <v>T03804</v>
          </cell>
          <cell r="J752" t="str">
            <v>25</v>
          </cell>
          <cell r="K752" t="str">
            <v>2</v>
          </cell>
          <cell r="L752">
            <v>5</v>
          </cell>
          <cell r="M752">
            <v>0</v>
          </cell>
          <cell r="N752">
            <v>2572.4</v>
          </cell>
          <cell r="O752" t="str">
            <v>M</v>
          </cell>
          <cell r="P752" t="str">
            <v>00000000</v>
          </cell>
          <cell r="Q752">
            <v>0</v>
          </cell>
          <cell r="R752">
            <v>371.57</v>
          </cell>
          <cell r="S752">
            <v>71.459999999999994</v>
          </cell>
          <cell r="T752">
            <v>327.98</v>
          </cell>
          <cell r="U752">
            <v>128.62</v>
          </cell>
          <cell r="V752">
            <v>46.3</v>
          </cell>
          <cell r="W752">
            <v>51.45</v>
          </cell>
          <cell r="X752">
            <v>44</v>
          </cell>
          <cell r="Y752">
            <v>0</v>
          </cell>
          <cell r="Z752">
            <v>66.25</v>
          </cell>
          <cell r="AA752">
            <v>77</v>
          </cell>
          <cell r="AB752">
            <v>96</v>
          </cell>
          <cell r="AC752">
            <v>80</v>
          </cell>
          <cell r="AD752">
            <v>13.49</v>
          </cell>
          <cell r="AE752">
            <v>0</v>
          </cell>
          <cell r="AF752">
            <v>0</v>
          </cell>
          <cell r="AG752">
            <v>0</v>
          </cell>
          <cell r="AH752">
            <v>0</v>
          </cell>
          <cell r="AI752">
            <v>0</v>
          </cell>
          <cell r="AJ752">
            <v>0</v>
          </cell>
          <cell r="AK752">
            <v>0</v>
          </cell>
          <cell r="AL752">
            <v>0</v>
          </cell>
          <cell r="AM752">
            <v>0</v>
          </cell>
          <cell r="AN752">
            <v>0</v>
          </cell>
          <cell r="AY752">
            <v>236791.2</v>
          </cell>
        </row>
        <row r="753">
          <cell r="A753">
            <v>2</v>
          </cell>
          <cell r="B753" t="str">
            <v>12</v>
          </cell>
          <cell r="C753" t="str">
            <v>000</v>
          </cell>
          <cell r="D753" t="str">
            <v>1</v>
          </cell>
          <cell r="E753" t="str">
            <v>306</v>
          </cell>
          <cell r="F753" t="str">
            <v>N000</v>
          </cell>
          <cell r="G753" t="str">
            <v>410</v>
          </cell>
          <cell r="H753" t="str">
            <v>1103</v>
          </cell>
          <cell r="I753" t="str">
            <v>T06803</v>
          </cell>
          <cell r="J753" t="str">
            <v>26</v>
          </cell>
          <cell r="K753" t="str">
            <v>2</v>
          </cell>
          <cell r="L753">
            <v>3</v>
          </cell>
          <cell r="M753">
            <v>0</v>
          </cell>
          <cell r="N753">
            <v>2692.2</v>
          </cell>
          <cell r="O753" t="str">
            <v>M</v>
          </cell>
          <cell r="P753" t="str">
            <v>00000000</v>
          </cell>
          <cell r="Q753">
            <v>0</v>
          </cell>
          <cell r="R753">
            <v>388.87</v>
          </cell>
          <cell r="S753">
            <v>74.78</v>
          </cell>
          <cell r="T753">
            <v>343.26</v>
          </cell>
          <cell r="U753">
            <v>134.61000000000001</v>
          </cell>
          <cell r="V753">
            <v>48.46</v>
          </cell>
          <cell r="W753">
            <v>53.84</v>
          </cell>
          <cell r="X753">
            <v>76</v>
          </cell>
          <cell r="Y753">
            <v>0</v>
          </cell>
          <cell r="Z753">
            <v>69.7</v>
          </cell>
          <cell r="AA753">
            <v>77</v>
          </cell>
          <cell r="AB753">
            <v>96</v>
          </cell>
          <cell r="AC753">
            <v>80</v>
          </cell>
          <cell r="AD753">
            <v>13.49</v>
          </cell>
          <cell r="AE753">
            <v>0</v>
          </cell>
          <cell r="AF753">
            <v>0</v>
          </cell>
          <cell r="AG753">
            <v>0</v>
          </cell>
          <cell r="AH753">
            <v>0</v>
          </cell>
          <cell r="AI753">
            <v>0</v>
          </cell>
          <cell r="AJ753">
            <v>0</v>
          </cell>
          <cell r="AK753">
            <v>0</v>
          </cell>
          <cell r="AL753">
            <v>0</v>
          </cell>
          <cell r="AM753">
            <v>0</v>
          </cell>
          <cell r="AN753">
            <v>0</v>
          </cell>
          <cell r="AY753">
            <v>149335.56</v>
          </cell>
        </row>
        <row r="754">
          <cell r="A754">
            <v>2</v>
          </cell>
          <cell r="B754" t="str">
            <v>12</v>
          </cell>
          <cell r="C754" t="str">
            <v>000</v>
          </cell>
          <cell r="D754" t="str">
            <v>1</v>
          </cell>
          <cell r="E754" t="str">
            <v>306</v>
          </cell>
          <cell r="F754" t="str">
            <v>N000</v>
          </cell>
          <cell r="G754" t="str">
            <v>410</v>
          </cell>
          <cell r="H754" t="str">
            <v>1103</v>
          </cell>
          <cell r="I754" t="str">
            <v>T06807</v>
          </cell>
          <cell r="J754" t="str">
            <v>24</v>
          </cell>
          <cell r="K754" t="str">
            <v>2</v>
          </cell>
          <cell r="L754">
            <v>5</v>
          </cell>
          <cell r="M754">
            <v>0</v>
          </cell>
          <cell r="N754">
            <v>2479.75</v>
          </cell>
          <cell r="O754" t="str">
            <v>M</v>
          </cell>
          <cell r="P754" t="str">
            <v>00000000</v>
          </cell>
          <cell r="Q754">
            <v>0</v>
          </cell>
          <cell r="R754">
            <v>358.19</v>
          </cell>
          <cell r="S754">
            <v>68.88</v>
          </cell>
          <cell r="T754">
            <v>316.17</v>
          </cell>
          <cell r="U754">
            <v>123.99</v>
          </cell>
          <cell r="V754">
            <v>44.64</v>
          </cell>
          <cell r="W754">
            <v>49.59</v>
          </cell>
          <cell r="X754">
            <v>34.799999999999997</v>
          </cell>
          <cell r="Y754">
            <v>0</v>
          </cell>
          <cell r="Z754">
            <v>63.89</v>
          </cell>
          <cell r="AA754">
            <v>77</v>
          </cell>
          <cell r="AB754">
            <v>96</v>
          </cell>
          <cell r="AC754">
            <v>80</v>
          </cell>
          <cell r="AD754">
            <v>13.49</v>
          </cell>
          <cell r="AE754">
            <v>0</v>
          </cell>
          <cell r="AF754">
            <v>0</v>
          </cell>
          <cell r="AG754">
            <v>0</v>
          </cell>
          <cell r="AH754">
            <v>0</v>
          </cell>
          <cell r="AI754">
            <v>0</v>
          </cell>
          <cell r="AJ754">
            <v>0</v>
          </cell>
          <cell r="AK754">
            <v>0</v>
          </cell>
          <cell r="AL754">
            <v>0</v>
          </cell>
          <cell r="AM754">
            <v>0</v>
          </cell>
          <cell r="AN754">
            <v>0</v>
          </cell>
          <cell r="AY754">
            <v>228383.4</v>
          </cell>
        </row>
        <row r="755">
          <cell r="A755">
            <v>2</v>
          </cell>
          <cell r="B755" t="str">
            <v>12</v>
          </cell>
          <cell r="C755" t="str">
            <v>000</v>
          </cell>
          <cell r="D755" t="str">
            <v>1</v>
          </cell>
          <cell r="E755" t="str">
            <v>306</v>
          </cell>
          <cell r="F755" t="str">
            <v>N000</v>
          </cell>
          <cell r="G755" t="str">
            <v>410</v>
          </cell>
          <cell r="H755" t="str">
            <v>1103</v>
          </cell>
          <cell r="I755" t="str">
            <v>CF01059</v>
          </cell>
          <cell r="J755" t="str">
            <v>28</v>
          </cell>
          <cell r="K755" t="str">
            <v>1</v>
          </cell>
          <cell r="L755">
            <v>6</v>
          </cell>
          <cell r="M755">
            <v>0</v>
          </cell>
          <cell r="N755">
            <v>3631.8</v>
          </cell>
          <cell r="O755" t="str">
            <v>M</v>
          </cell>
          <cell r="P755" t="str">
            <v>00000000</v>
          </cell>
          <cell r="Q755">
            <v>8731.1</v>
          </cell>
          <cell r="R755">
            <v>524.59</v>
          </cell>
          <cell r="S755">
            <v>100.88</v>
          </cell>
          <cell r="T755">
            <v>463.05</v>
          </cell>
          <cell r="U755">
            <v>181.59</v>
          </cell>
          <cell r="V755">
            <v>222.53</v>
          </cell>
          <cell r="W755">
            <v>72.64</v>
          </cell>
          <cell r="X755">
            <v>71.5</v>
          </cell>
          <cell r="Y755">
            <v>618.15</v>
          </cell>
          <cell r="Z755">
            <v>262.74</v>
          </cell>
          <cell r="AA755">
            <v>77</v>
          </cell>
          <cell r="AB755">
            <v>0</v>
          </cell>
          <cell r="AC755">
            <v>0</v>
          </cell>
          <cell r="AD755">
            <v>13.49</v>
          </cell>
          <cell r="AE755">
            <v>0</v>
          </cell>
          <cell r="AF755">
            <v>0</v>
          </cell>
          <cell r="AG755">
            <v>0</v>
          </cell>
          <cell r="AH755">
            <v>0</v>
          </cell>
          <cell r="AI755">
            <v>0</v>
          </cell>
          <cell r="AJ755">
            <v>0</v>
          </cell>
          <cell r="AK755">
            <v>0</v>
          </cell>
          <cell r="AL755">
            <v>0</v>
          </cell>
          <cell r="AM755">
            <v>0</v>
          </cell>
          <cell r="AN755">
            <v>0</v>
          </cell>
          <cell r="AY755">
            <v>1077916.32</v>
          </cell>
        </row>
        <row r="756">
          <cell r="A756">
            <v>2</v>
          </cell>
          <cell r="B756" t="str">
            <v>12</v>
          </cell>
          <cell r="C756" t="str">
            <v>000</v>
          </cell>
          <cell r="D756" t="str">
            <v>1</v>
          </cell>
          <cell r="E756" t="str">
            <v>306</v>
          </cell>
          <cell r="F756" t="str">
            <v>N000</v>
          </cell>
          <cell r="G756" t="str">
            <v>410</v>
          </cell>
          <cell r="H756" t="str">
            <v>1103</v>
          </cell>
          <cell r="I756" t="str">
            <v>CF03820</v>
          </cell>
          <cell r="J756" t="str">
            <v>27Z</v>
          </cell>
          <cell r="K756" t="str">
            <v>2</v>
          </cell>
          <cell r="L756">
            <v>1</v>
          </cell>
          <cell r="M756">
            <v>0</v>
          </cell>
          <cell r="N756">
            <v>2900.25</v>
          </cell>
          <cell r="O756" t="str">
            <v>M</v>
          </cell>
          <cell r="P756" t="str">
            <v>00000000</v>
          </cell>
          <cell r="Q756">
            <v>205.15</v>
          </cell>
          <cell r="R756">
            <v>418.93</v>
          </cell>
          <cell r="S756">
            <v>80.56</v>
          </cell>
          <cell r="T756">
            <v>369.78</v>
          </cell>
          <cell r="U756">
            <v>145.01</v>
          </cell>
          <cell r="V756">
            <v>55.89</v>
          </cell>
          <cell r="W756">
            <v>58.01</v>
          </cell>
          <cell r="X756">
            <v>0</v>
          </cell>
          <cell r="Y756">
            <v>0</v>
          </cell>
          <cell r="Z756">
            <v>77.16</v>
          </cell>
          <cell r="AA756">
            <v>77</v>
          </cell>
          <cell r="AB756">
            <v>96</v>
          </cell>
          <cell r="AC756">
            <v>80</v>
          </cell>
          <cell r="AD756">
            <v>13.49</v>
          </cell>
          <cell r="AE756">
            <v>0</v>
          </cell>
          <cell r="AF756">
            <v>0</v>
          </cell>
          <cell r="AG756">
            <v>0</v>
          </cell>
          <cell r="AH756">
            <v>0</v>
          </cell>
          <cell r="AI756">
            <v>0</v>
          </cell>
          <cell r="AJ756">
            <v>0</v>
          </cell>
          <cell r="AK756">
            <v>0</v>
          </cell>
          <cell r="AL756">
            <v>0</v>
          </cell>
          <cell r="AM756">
            <v>0</v>
          </cell>
          <cell r="AN756">
            <v>0</v>
          </cell>
          <cell r="AY756">
            <v>54926.76</v>
          </cell>
        </row>
        <row r="757">
          <cell r="A757">
            <v>2</v>
          </cell>
          <cell r="B757" t="str">
            <v>12</v>
          </cell>
          <cell r="C757" t="str">
            <v>000</v>
          </cell>
          <cell r="D757" t="str">
            <v>1</v>
          </cell>
          <cell r="E757" t="str">
            <v>306</v>
          </cell>
          <cell r="F757" t="str">
            <v>N000</v>
          </cell>
          <cell r="G757" t="str">
            <v>410</v>
          </cell>
          <cell r="H757" t="str">
            <v>1103</v>
          </cell>
          <cell r="I757" t="str">
            <v>CF04806</v>
          </cell>
          <cell r="J757" t="str">
            <v>26</v>
          </cell>
          <cell r="K757" t="str">
            <v>2</v>
          </cell>
          <cell r="L757">
            <v>26</v>
          </cell>
          <cell r="M757">
            <v>0</v>
          </cell>
          <cell r="N757">
            <v>2692.2</v>
          </cell>
          <cell r="O757" t="str">
            <v>M</v>
          </cell>
          <cell r="P757" t="str">
            <v>00000000</v>
          </cell>
          <cell r="Q757">
            <v>0</v>
          </cell>
          <cell r="R757">
            <v>388.87</v>
          </cell>
          <cell r="S757">
            <v>74.78</v>
          </cell>
          <cell r="T757">
            <v>343.26</v>
          </cell>
          <cell r="U757">
            <v>134.61000000000001</v>
          </cell>
          <cell r="V757">
            <v>48.46</v>
          </cell>
          <cell r="W757">
            <v>53.84</v>
          </cell>
          <cell r="X757">
            <v>62.31</v>
          </cell>
          <cell r="Y757">
            <v>0</v>
          </cell>
          <cell r="Z757">
            <v>69.42</v>
          </cell>
          <cell r="AA757">
            <v>77</v>
          </cell>
          <cell r="AB757">
            <v>96</v>
          </cell>
          <cell r="AC757">
            <v>80</v>
          </cell>
          <cell r="AD757">
            <v>13.49</v>
          </cell>
          <cell r="AE757">
            <v>0</v>
          </cell>
          <cell r="AF757">
            <v>0</v>
          </cell>
          <cell r="AG757">
            <v>0</v>
          </cell>
          <cell r="AH757">
            <v>0</v>
          </cell>
          <cell r="AI757">
            <v>0</v>
          </cell>
          <cell r="AJ757">
            <v>0</v>
          </cell>
          <cell r="AK757">
            <v>0</v>
          </cell>
          <cell r="AL757">
            <v>0</v>
          </cell>
          <cell r="AM757">
            <v>0</v>
          </cell>
          <cell r="AN757">
            <v>0</v>
          </cell>
          <cell r="AY757">
            <v>1289882.8799999999</v>
          </cell>
        </row>
        <row r="758">
          <cell r="A758">
            <v>2</v>
          </cell>
          <cell r="B758" t="str">
            <v>12</v>
          </cell>
          <cell r="C758" t="str">
            <v>000</v>
          </cell>
          <cell r="D758" t="str">
            <v>1</v>
          </cell>
          <cell r="E758" t="str">
            <v>306</v>
          </cell>
          <cell r="F758" t="str">
            <v>N000</v>
          </cell>
          <cell r="G758" t="str">
            <v>410</v>
          </cell>
          <cell r="H758" t="str">
            <v>1103</v>
          </cell>
          <cell r="I758" t="str">
            <v>CF04807</v>
          </cell>
          <cell r="J758" t="str">
            <v>27Z</v>
          </cell>
          <cell r="K758" t="str">
            <v>2</v>
          </cell>
          <cell r="L758">
            <v>2</v>
          </cell>
          <cell r="M758">
            <v>0</v>
          </cell>
          <cell r="N758">
            <v>2900.25</v>
          </cell>
          <cell r="O758" t="str">
            <v>M</v>
          </cell>
          <cell r="P758" t="str">
            <v>00000000</v>
          </cell>
          <cell r="Q758">
            <v>205.15</v>
          </cell>
          <cell r="R758">
            <v>418.93</v>
          </cell>
          <cell r="S758">
            <v>80.56</v>
          </cell>
          <cell r="T758">
            <v>369.78</v>
          </cell>
          <cell r="U758">
            <v>145.01</v>
          </cell>
          <cell r="V758">
            <v>55.89</v>
          </cell>
          <cell r="W758">
            <v>58.01</v>
          </cell>
          <cell r="X758">
            <v>23</v>
          </cell>
          <cell r="Y758">
            <v>0</v>
          </cell>
          <cell r="Z758">
            <v>77.62</v>
          </cell>
          <cell r="AA758">
            <v>77</v>
          </cell>
          <cell r="AB758">
            <v>96</v>
          </cell>
          <cell r="AC758">
            <v>80</v>
          </cell>
          <cell r="AD758">
            <v>13.49</v>
          </cell>
          <cell r="AE758">
            <v>0</v>
          </cell>
          <cell r="AF758">
            <v>0</v>
          </cell>
          <cell r="AG758">
            <v>0</v>
          </cell>
          <cell r="AH758">
            <v>0</v>
          </cell>
          <cell r="AI758">
            <v>0</v>
          </cell>
          <cell r="AJ758">
            <v>0</v>
          </cell>
          <cell r="AK758">
            <v>0</v>
          </cell>
          <cell r="AL758">
            <v>0</v>
          </cell>
          <cell r="AM758">
            <v>0</v>
          </cell>
          <cell r="AN758">
            <v>0</v>
          </cell>
          <cell r="AY758">
            <v>110416.56</v>
          </cell>
        </row>
        <row r="759">
          <cell r="A759">
            <v>2</v>
          </cell>
          <cell r="B759" t="str">
            <v>12</v>
          </cell>
          <cell r="C759" t="str">
            <v>000</v>
          </cell>
          <cell r="D759" t="str">
            <v>1</v>
          </cell>
          <cell r="E759" t="str">
            <v>306</v>
          </cell>
          <cell r="F759" t="str">
            <v>N000</v>
          </cell>
          <cell r="G759" t="str">
            <v>410</v>
          </cell>
          <cell r="H759" t="str">
            <v>1103</v>
          </cell>
          <cell r="I759" t="str">
            <v>CF04808</v>
          </cell>
          <cell r="J759" t="str">
            <v>27ZA</v>
          </cell>
          <cell r="K759" t="str">
            <v>2</v>
          </cell>
          <cell r="L759">
            <v>6</v>
          </cell>
          <cell r="M759">
            <v>0</v>
          </cell>
          <cell r="N759">
            <v>2982.9</v>
          </cell>
          <cell r="O759" t="str">
            <v>M</v>
          </cell>
          <cell r="P759" t="str">
            <v>00000000</v>
          </cell>
          <cell r="Q759">
            <v>579.4</v>
          </cell>
          <cell r="R759">
            <v>430.86</v>
          </cell>
          <cell r="S759">
            <v>82.86</v>
          </cell>
          <cell r="T759">
            <v>380.32</v>
          </cell>
          <cell r="U759">
            <v>149.15</v>
          </cell>
          <cell r="V759">
            <v>64.12</v>
          </cell>
          <cell r="W759">
            <v>59.66</v>
          </cell>
          <cell r="X759">
            <v>22.67</v>
          </cell>
          <cell r="Y759">
            <v>0</v>
          </cell>
          <cell r="Z759">
            <v>87.03</v>
          </cell>
          <cell r="AA759">
            <v>77</v>
          </cell>
          <cell r="AB759">
            <v>96</v>
          </cell>
          <cell r="AC759">
            <v>80</v>
          </cell>
          <cell r="AD759">
            <v>13.49</v>
          </cell>
          <cell r="AE759">
            <v>0</v>
          </cell>
          <cell r="AF759">
            <v>0</v>
          </cell>
          <cell r="AG759">
            <v>0</v>
          </cell>
          <cell r="AH759">
            <v>0</v>
          </cell>
          <cell r="AI759">
            <v>0</v>
          </cell>
          <cell r="AJ759">
            <v>0</v>
          </cell>
          <cell r="AK759">
            <v>0</v>
          </cell>
          <cell r="AL759">
            <v>0</v>
          </cell>
          <cell r="AM759">
            <v>0</v>
          </cell>
          <cell r="AN759">
            <v>0</v>
          </cell>
          <cell r="AY759">
            <v>367593.12</v>
          </cell>
        </row>
        <row r="760">
          <cell r="A760">
            <v>2</v>
          </cell>
          <cell r="B760" t="str">
            <v>12</v>
          </cell>
          <cell r="C760" t="str">
            <v>000</v>
          </cell>
          <cell r="D760" t="str">
            <v>1</v>
          </cell>
          <cell r="E760" t="str">
            <v>306</v>
          </cell>
          <cell r="F760" t="str">
            <v>N000</v>
          </cell>
          <cell r="G760" t="str">
            <v>410</v>
          </cell>
          <cell r="H760" t="str">
            <v>1103</v>
          </cell>
          <cell r="I760" t="str">
            <v>CF12825</v>
          </cell>
          <cell r="J760" t="str">
            <v>27ZB</v>
          </cell>
          <cell r="K760" t="str">
            <v>2</v>
          </cell>
          <cell r="L760">
            <v>1</v>
          </cell>
          <cell r="M760">
            <v>0</v>
          </cell>
          <cell r="N760">
            <v>3008.65</v>
          </cell>
          <cell r="O760" t="str">
            <v>M</v>
          </cell>
          <cell r="P760" t="str">
            <v>00000000</v>
          </cell>
          <cell r="Q760">
            <v>857</v>
          </cell>
          <cell r="R760">
            <v>434.58</v>
          </cell>
          <cell r="S760">
            <v>83.57</v>
          </cell>
          <cell r="T760">
            <v>383.6</v>
          </cell>
          <cell r="U760">
            <v>150.43</v>
          </cell>
          <cell r="V760">
            <v>69.59</v>
          </cell>
          <cell r="W760">
            <v>60.17</v>
          </cell>
          <cell r="X760">
            <v>46</v>
          </cell>
          <cell r="Y760">
            <v>0</v>
          </cell>
          <cell r="Z760">
            <v>93.66</v>
          </cell>
          <cell r="AA760">
            <v>77</v>
          </cell>
          <cell r="AB760">
            <v>96</v>
          </cell>
          <cell r="AC760">
            <v>80</v>
          </cell>
          <cell r="AD760">
            <v>13.49</v>
          </cell>
          <cell r="AE760">
            <v>0</v>
          </cell>
          <cell r="AF760">
            <v>0</v>
          </cell>
          <cell r="AG760">
            <v>0</v>
          </cell>
          <cell r="AH760">
            <v>0</v>
          </cell>
          <cell r="AI760">
            <v>0</v>
          </cell>
          <cell r="AJ760">
            <v>0</v>
          </cell>
          <cell r="AK760">
            <v>0</v>
          </cell>
          <cell r="AL760">
            <v>0</v>
          </cell>
          <cell r="AM760">
            <v>0</v>
          </cell>
          <cell r="AN760">
            <v>0</v>
          </cell>
          <cell r="AY760">
            <v>65444.88</v>
          </cell>
        </row>
        <row r="761">
          <cell r="A761">
            <v>2</v>
          </cell>
          <cell r="B761" t="str">
            <v>12</v>
          </cell>
          <cell r="C761" t="str">
            <v>000</v>
          </cell>
          <cell r="D761" t="str">
            <v>1</v>
          </cell>
          <cell r="E761" t="str">
            <v>306</v>
          </cell>
          <cell r="F761" t="str">
            <v>N000</v>
          </cell>
          <cell r="G761" t="str">
            <v>410</v>
          </cell>
          <cell r="H761" t="str">
            <v>1103</v>
          </cell>
          <cell r="I761" t="str">
            <v>CF21807</v>
          </cell>
          <cell r="J761" t="str">
            <v>26</v>
          </cell>
          <cell r="K761" t="str">
            <v>2</v>
          </cell>
          <cell r="L761">
            <v>3</v>
          </cell>
          <cell r="M761">
            <v>0</v>
          </cell>
          <cell r="N761">
            <v>2692.2</v>
          </cell>
          <cell r="O761" t="str">
            <v>M</v>
          </cell>
          <cell r="P761" t="str">
            <v>00000000</v>
          </cell>
          <cell r="Q761">
            <v>0</v>
          </cell>
          <cell r="R761">
            <v>388.87</v>
          </cell>
          <cell r="S761">
            <v>74.78</v>
          </cell>
          <cell r="T761">
            <v>343.26</v>
          </cell>
          <cell r="U761">
            <v>134.61000000000001</v>
          </cell>
          <cell r="V761">
            <v>48.46</v>
          </cell>
          <cell r="W761">
            <v>53.84</v>
          </cell>
          <cell r="X761">
            <v>60.67</v>
          </cell>
          <cell r="Y761">
            <v>0</v>
          </cell>
          <cell r="Z761">
            <v>69.39</v>
          </cell>
          <cell r="AA761">
            <v>77</v>
          </cell>
          <cell r="AB761">
            <v>96</v>
          </cell>
          <cell r="AC761">
            <v>80</v>
          </cell>
          <cell r="AD761">
            <v>13.49</v>
          </cell>
          <cell r="AE761">
            <v>0</v>
          </cell>
          <cell r="AF761">
            <v>0</v>
          </cell>
          <cell r="AG761">
            <v>0</v>
          </cell>
          <cell r="AH761">
            <v>0</v>
          </cell>
          <cell r="AI761">
            <v>0</v>
          </cell>
          <cell r="AJ761">
            <v>0</v>
          </cell>
          <cell r="AK761">
            <v>0</v>
          </cell>
          <cell r="AL761">
            <v>0</v>
          </cell>
          <cell r="AM761">
            <v>0</v>
          </cell>
          <cell r="AN761">
            <v>0</v>
          </cell>
          <cell r="AY761">
            <v>148772.51999999999</v>
          </cell>
        </row>
        <row r="762">
          <cell r="A762">
            <v>2</v>
          </cell>
          <cell r="B762" t="str">
            <v>12</v>
          </cell>
          <cell r="C762" t="str">
            <v>000</v>
          </cell>
          <cell r="D762" t="str">
            <v>1</v>
          </cell>
          <cell r="E762" t="str">
            <v>306</v>
          </cell>
          <cell r="F762" t="str">
            <v>N000</v>
          </cell>
          <cell r="G762" t="str">
            <v>410</v>
          </cell>
          <cell r="H762" t="str">
            <v>1103</v>
          </cell>
          <cell r="I762" t="str">
            <v>CF21829</v>
          </cell>
          <cell r="J762" t="str">
            <v>27ZB</v>
          </cell>
          <cell r="K762" t="str">
            <v>2</v>
          </cell>
          <cell r="L762">
            <v>2</v>
          </cell>
          <cell r="M762">
            <v>0</v>
          </cell>
          <cell r="N762">
            <v>3008.65</v>
          </cell>
          <cell r="O762" t="str">
            <v>M</v>
          </cell>
          <cell r="P762" t="str">
            <v>00000000</v>
          </cell>
          <cell r="Q762">
            <v>857</v>
          </cell>
          <cell r="R762">
            <v>434.58</v>
          </cell>
          <cell r="S762">
            <v>83.57</v>
          </cell>
          <cell r="T762">
            <v>383.6</v>
          </cell>
          <cell r="U762">
            <v>150.43</v>
          </cell>
          <cell r="V762">
            <v>69.59</v>
          </cell>
          <cell r="W762">
            <v>60.17</v>
          </cell>
          <cell r="X762">
            <v>27.5</v>
          </cell>
          <cell r="Y762">
            <v>0</v>
          </cell>
          <cell r="Z762">
            <v>93.29</v>
          </cell>
          <cell r="AA762">
            <v>77</v>
          </cell>
          <cell r="AB762">
            <v>96</v>
          </cell>
          <cell r="AC762">
            <v>80</v>
          </cell>
          <cell r="AD762">
            <v>13.49</v>
          </cell>
          <cell r="AE762">
            <v>0</v>
          </cell>
          <cell r="AF762">
            <v>0</v>
          </cell>
          <cell r="AG762">
            <v>0</v>
          </cell>
          <cell r="AH762">
            <v>0</v>
          </cell>
          <cell r="AI762">
            <v>0</v>
          </cell>
          <cell r="AJ762">
            <v>0</v>
          </cell>
          <cell r="AK762">
            <v>0</v>
          </cell>
          <cell r="AL762">
            <v>0</v>
          </cell>
          <cell r="AM762">
            <v>0</v>
          </cell>
          <cell r="AN762">
            <v>0</v>
          </cell>
          <cell r="AY762">
            <v>130436.88</v>
          </cell>
        </row>
        <row r="763">
          <cell r="A763">
            <v>2</v>
          </cell>
          <cell r="B763" t="str">
            <v>12</v>
          </cell>
          <cell r="C763" t="str">
            <v>000</v>
          </cell>
          <cell r="D763" t="str">
            <v>1</v>
          </cell>
          <cell r="E763" t="str">
            <v>306</v>
          </cell>
          <cell r="F763" t="str">
            <v>N000</v>
          </cell>
          <cell r="G763" t="str">
            <v>410</v>
          </cell>
          <cell r="H763" t="str">
            <v>1103</v>
          </cell>
          <cell r="I763" t="str">
            <v>CF21856</v>
          </cell>
          <cell r="J763" t="str">
            <v>27Z</v>
          </cell>
          <cell r="K763" t="str">
            <v>2</v>
          </cell>
          <cell r="L763">
            <v>2</v>
          </cell>
          <cell r="M763">
            <v>0</v>
          </cell>
          <cell r="N763">
            <v>2900.25</v>
          </cell>
          <cell r="O763" t="str">
            <v>M</v>
          </cell>
          <cell r="P763" t="str">
            <v>00000000</v>
          </cell>
          <cell r="Q763">
            <v>205.15</v>
          </cell>
          <cell r="R763">
            <v>418.93</v>
          </cell>
          <cell r="S763">
            <v>80.56</v>
          </cell>
          <cell r="T763">
            <v>369.78</v>
          </cell>
          <cell r="U763">
            <v>145.01</v>
          </cell>
          <cell r="V763">
            <v>55.89</v>
          </cell>
          <cell r="W763">
            <v>58.01</v>
          </cell>
          <cell r="X763">
            <v>109</v>
          </cell>
          <cell r="Y763">
            <v>0</v>
          </cell>
          <cell r="Z763">
            <v>79.34</v>
          </cell>
          <cell r="AA763">
            <v>77</v>
          </cell>
          <cell r="AB763">
            <v>96</v>
          </cell>
          <cell r="AC763">
            <v>80</v>
          </cell>
          <cell r="AD763">
            <v>13.49</v>
          </cell>
          <cell r="AE763">
            <v>0</v>
          </cell>
          <cell r="AF763">
            <v>0</v>
          </cell>
          <cell r="AG763">
            <v>0</v>
          </cell>
          <cell r="AH763">
            <v>0</v>
          </cell>
          <cell r="AI763">
            <v>0</v>
          </cell>
          <cell r="AJ763">
            <v>0</v>
          </cell>
          <cell r="AK763">
            <v>0</v>
          </cell>
          <cell r="AL763">
            <v>0</v>
          </cell>
          <cell r="AM763">
            <v>0</v>
          </cell>
          <cell r="AN763">
            <v>0</v>
          </cell>
          <cell r="AY763">
            <v>112521.84</v>
          </cell>
        </row>
        <row r="764">
          <cell r="A764">
            <v>2</v>
          </cell>
          <cell r="B764" t="str">
            <v>12</v>
          </cell>
          <cell r="C764" t="str">
            <v>000</v>
          </cell>
          <cell r="D764" t="str">
            <v>1</v>
          </cell>
          <cell r="E764" t="str">
            <v>306</v>
          </cell>
          <cell r="F764" t="str">
            <v>N000</v>
          </cell>
          <cell r="G764" t="str">
            <v>410</v>
          </cell>
          <cell r="H764" t="str">
            <v>1103</v>
          </cell>
          <cell r="I764" t="str">
            <v>CF21859</v>
          </cell>
          <cell r="J764" t="str">
            <v>27ZB</v>
          </cell>
          <cell r="K764" t="str">
            <v>2</v>
          </cell>
          <cell r="L764">
            <v>1</v>
          </cell>
          <cell r="M764">
            <v>0</v>
          </cell>
          <cell r="N764">
            <v>3008.65</v>
          </cell>
          <cell r="O764" t="str">
            <v>M</v>
          </cell>
          <cell r="P764" t="str">
            <v>00000000</v>
          </cell>
          <cell r="Q764">
            <v>857</v>
          </cell>
          <cell r="R764">
            <v>434.58</v>
          </cell>
          <cell r="S764">
            <v>83.57</v>
          </cell>
          <cell r="T764">
            <v>383.6</v>
          </cell>
          <cell r="U764">
            <v>150.43</v>
          </cell>
          <cell r="V764">
            <v>69.59</v>
          </cell>
          <cell r="W764">
            <v>60.17</v>
          </cell>
          <cell r="X764">
            <v>82</v>
          </cell>
          <cell r="Y764">
            <v>0</v>
          </cell>
          <cell r="Z764">
            <v>94.38</v>
          </cell>
          <cell r="AA764">
            <v>77</v>
          </cell>
          <cell r="AB764">
            <v>96</v>
          </cell>
          <cell r="AC764">
            <v>80</v>
          </cell>
          <cell r="AD764">
            <v>13.49</v>
          </cell>
          <cell r="AE764">
            <v>0</v>
          </cell>
          <cell r="AF764">
            <v>0</v>
          </cell>
          <cell r="AG764">
            <v>0</v>
          </cell>
          <cell r="AH764">
            <v>0</v>
          </cell>
          <cell r="AI764">
            <v>0</v>
          </cell>
          <cell r="AJ764">
            <v>0</v>
          </cell>
          <cell r="AK764">
            <v>0</v>
          </cell>
          <cell r="AL764">
            <v>0</v>
          </cell>
          <cell r="AM764">
            <v>0</v>
          </cell>
          <cell r="AN764">
            <v>0</v>
          </cell>
          <cell r="AY764">
            <v>65885.52</v>
          </cell>
        </row>
        <row r="765">
          <cell r="A765">
            <v>2</v>
          </cell>
          <cell r="B765" t="str">
            <v>12</v>
          </cell>
          <cell r="C765" t="str">
            <v>000</v>
          </cell>
          <cell r="D765" t="str">
            <v>1</v>
          </cell>
          <cell r="E765" t="str">
            <v>306</v>
          </cell>
          <cell r="F765" t="str">
            <v>N000</v>
          </cell>
          <cell r="G765" t="str">
            <v>410</v>
          </cell>
          <cell r="H765" t="str">
            <v>1103</v>
          </cell>
          <cell r="I765" t="str">
            <v>CF21864</v>
          </cell>
          <cell r="J765" t="str">
            <v>27C</v>
          </cell>
          <cell r="K765" t="str">
            <v>1</v>
          </cell>
          <cell r="L765">
            <v>4</v>
          </cell>
          <cell r="M765">
            <v>0</v>
          </cell>
          <cell r="N765">
            <v>3268.2</v>
          </cell>
          <cell r="O765" t="str">
            <v>M</v>
          </cell>
          <cell r="P765" t="str">
            <v>00000000</v>
          </cell>
          <cell r="Q765">
            <v>4783.05</v>
          </cell>
          <cell r="R765">
            <v>472.07</v>
          </cell>
          <cell r="S765">
            <v>90.78</v>
          </cell>
          <cell r="T765">
            <v>416.7</v>
          </cell>
          <cell r="U765">
            <v>163.41</v>
          </cell>
          <cell r="V765">
            <v>144.91999999999999</v>
          </cell>
          <cell r="W765">
            <v>65.36</v>
          </cell>
          <cell r="X765">
            <v>57.25</v>
          </cell>
          <cell r="Y765">
            <v>0</v>
          </cell>
          <cell r="Z765">
            <v>174.97</v>
          </cell>
          <cell r="AA765">
            <v>77</v>
          </cell>
          <cell r="AB765">
            <v>0</v>
          </cell>
          <cell r="AC765">
            <v>0</v>
          </cell>
          <cell r="AD765">
            <v>13.49</v>
          </cell>
          <cell r="AE765">
            <v>0</v>
          </cell>
          <cell r="AF765">
            <v>0</v>
          </cell>
          <cell r="AG765">
            <v>0</v>
          </cell>
          <cell r="AH765">
            <v>0</v>
          </cell>
          <cell r="AI765">
            <v>0</v>
          </cell>
          <cell r="AJ765">
            <v>0</v>
          </cell>
          <cell r="AK765">
            <v>0</v>
          </cell>
          <cell r="AL765">
            <v>0</v>
          </cell>
          <cell r="AM765">
            <v>0</v>
          </cell>
          <cell r="AN765">
            <v>0</v>
          </cell>
          <cell r="AY765">
            <v>466905.59999999998</v>
          </cell>
        </row>
        <row r="766">
          <cell r="A766">
            <v>2</v>
          </cell>
          <cell r="B766" t="str">
            <v>12</v>
          </cell>
          <cell r="C766" t="str">
            <v>000</v>
          </cell>
          <cell r="D766" t="str">
            <v>1</v>
          </cell>
          <cell r="E766" t="str">
            <v>306</v>
          </cell>
          <cell r="F766" t="str">
            <v>N000</v>
          </cell>
          <cell r="G766" t="str">
            <v>410</v>
          </cell>
          <cell r="H766" t="str">
            <v>1103</v>
          </cell>
          <cell r="I766" t="str">
            <v>CF21865</v>
          </cell>
          <cell r="J766" t="str">
            <v>27B</v>
          </cell>
          <cell r="K766" t="str">
            <v>1</v>
          </cell>
          <cell r="L766">
            <v>4</v>
          </cell>
          <cell r="M766">
            <v>0</v>
          </cell>
          <cell r="N766">
            <v>3222.2</v>
          </cell>
          <cell r="O766" t="str">
            <v>M</v>
          </cell>
          <cell r="P766" t="str">
            <v>00000000</v>
          </cell>
          <cell r="Q766">
            <v>3558.85</v>
          </cell>
          <cell r="R766">
            <v>465.43</v>
          </cell>
          <cell r="S766">
            <v>89.51</v>
          </cell>
          <cell r="T766">
            <v>410.83</v>
          </cell>
          <cell r="U766">
            <v>161.11000000000001</v>
          </cell>
          <cell r="V766">
            <v>122.06</v>
          </cell>
          <cell r="W766">
            <v>64.44</v>
          </cell>
          <cell r="X766">
            <v>11.5</v>
          </cell>
          <cell r="Y766">
            <v>0</v>
          </cell>
          <cell r="Z766">
            <v>148.49</v>
          </cell>
          <cell r="AA766">
            <v>77</v>
          </cell>
          <cell r="AB766">
            <v>0</v>
          </cell>
          <cell r="AC766">
            <v>0</v>
          </cell>
          <cell r="AD766">
            <v>13.49</v>
          </cell>
          <cell r="AE766">
            <v>0</v>
          </cell>
          <cell r="AF766">
            <v>0</v>
          </cell>
          <cell r="AG766">
            <v>0</v>
          </cell>
          <cell r="AH766">
            <v>0</v>
          </cell>
          <cell r="AI766">
            <v>0</v>
          </cell>
          <cell r="AJ766">
            <v>0</v>
          </cell>
          <cell r="AK766">
            <v>0</v>
          </cell>
          <cell r="AL766">
            <v>0</v>
          </cell>
          <cell r="AM766">
            <v>0</v>
          </cell>
          <cell r="AN766">
            <v>0</v>
          </cell>
          <cell r="AY766">
            <v>400555.68</v>
          </cell>
        </row>
        <row r="767">
          <cell r="A767">
            <v>2</v>
          </cell>
          <cell r="B767" t="str">
            <v>12</v>
          </cell>
          <cell r="C767" t="str">
            <v>000</v>
          </cell>
          <cell r="D767" t="str">
            <v>1</v>
          </cell>
          <cell r="E767" t="str">
            <v>306</v>
          </cell>
          <cell r="F767" t="str">
            <v>N000</v>
          </cell>
          <cell r="G767" t="str">
            <v>410</v>
          </cell>
          <cell r="H767" t="str">
            <v>1103</v>
          </cell>
          <cell r="I767" t="str">
            <v>CF21866</v>
          </cell>
          <cell r="J767" t="str">
            <v>27A</v>
          </cell>
          <cell r="K767" t="str">
            <v>1</v>
          </cell>
          <cell r="L767">
            <v>1</v>
          </cell>
          <cell r="M767">
            <v>0</v>
          </cell>
          <cell r="N767">
            <v>3185.4</v>
          </cell>
          <cell r="O767" t="str">
            <v>M</v>
          </cell>
          <cell r="P767" t="str">
            <v>00000000</v>
          </cell>
          <cell r="Q767">
            <v>2791.7</v>
          </cell>
          <cell r="R767">
            <v>460.11</v>
          </cell>
          <cell r="S767">
            <v>88.48</v>
          </cell>
          <cell r="T767">
            <v>406.14</v>
          </cell>
          <cell r="U767">
            <v>159.27000000000001</v>
          </cell>
          <cell r="V767">
            <v>107.59</v>
          </cell>
          <cell r="W767">
            <v>63.71</v>
          </cell>
          <cell r="X767">
            <v>46</v>
          </cell>
          <cell r="Y767">
            <v>0</v>
          </cell>
          <cell r="Z767">
            <v>132.97</v>
          </cell>
          <cell r="AA767">
            <v>77</v>
          </cell>
          <cell r="AB767">
            <v>0</v>
          </cell>
          <cell r="AC767">
            <v>0</v>
          </cell>
          <cell r="AD767">
            <v>13.49</v>
          </cell>
          <cell r="AE767">
            <v>0</v>
          </cell>
          <cell r="AF767">
            <v>0</v>
          </cell>
          <cell r="AG767">
            <v>0</v>
          </cell>
          <cell r="AH767">
            <v>0</v>
          </cell>
          <cell r="AI767">
            <v>0</v>
          </cell>
          <cell r="AJ767">
            <v>0</v>
          </cell>
          <cell r="AK767">
            <v>0</v>
          </cell>
          <cell r="AL767">
            <v>0</v>
          </cell>
          <cell r="AM767">
            <v>0</v>
          </cell>
          <cell r="AN767">
            <v>0</v>
          </cell>
          <cell r="AY767">
            <v>90382.32</v>
          </cell>
        </row>
        <row r="768">
          <cell r="A768">
            <v>2</v>
          </cell>
          <cell r="B768" t="str">
            <v>12</v>
          </cell>
          <cell r="C768" t="str">
            <v>000</v>
          </cell>
          <cell r="D768" t="str">
            <v>1</v>
          </cell>
          <cell r="E768" t="str">
            <v>306</v>
          </cell>
          <cell r="F768" t="str">
            <v>N000</v>
          </cell>
          <cell r="G768" t="str">
            <v>410</v>
          </cell>
          <cell r="H768" t="str">
            <v>1103</v>
          </cell>
          <cell r="I768" t="str">
            <v>CF21899</v>
          </cell>
          <cell r="J768" t="str">
            <v>27CC</v>
          </cell>
          <cell r="K768" t="str">
            <v>1</v>
          </cell>
          <cell r="L768">
            <v>3</v>
          </cell>
          <cell r="M768">
            <v>0</v>
          </cell>
          <cell r="N768">
            <v>3368.65</v>
          </cell>
          <cell r="O768" t="str">
            <v>M</v>
          </cell>
          <cell r="P768" t="str">
            <v>00000000</v>
          </cell>
          <cell r="Q768">
            <v>6973.4</v>
          </cell>
          <cell r="R768">
            <v>486.58</v>
          </cell>
          <cell r="S768">
            <v>93.57</v>
          </cell>
          <cell r="T768">
            <v>429.5</v>
          </cell>
          <cell r="U768">
            <v>168.43</v>
          </cell>
          <cell r="V768">
            <v>186.16</v>
          </cell>
          <cell r="W768">
            <v>67.37</v>
          </cell>
          <cell r="X768">
            <v>0</v>
          </cell>
          <cell r="Y768">
            <v>517.1</v>
          </cell>
          <cell r="Z768">
            <v>219.98</v>
          </cell>
          <cell r="AA768">
            <v>77</v>
          </cell>
          <cell r="AB768">
            <v>0</v>
          </cell>
          <cell r="AC768">
            <v>0</v>
          </cell>
          <cell r="AD768">
            <v>13.49</v>
          </cell>
          <cell r="AE768">
            <v>0</v>
          </cell>
          <cell r="AF768">
            <v>0</v>
          </cell>
          <cell r="AG768">
            <v>0</v>
          </cell>
          <cell r="AH768">
            <v>0</v>
          </cell>
          <cell r="AI768">
            <v>0</v>
          </cell>
          <cell r="AJ768">
            <v>0</v>
          </cell>
          <cell r="AK768">
            <v>0</v>
          </cell>
          <cell r="AL768">
            <v>0</v>
          </cell>
          <cell r="AM768">
            <v>0</v>
          </cell>
          <cell r="AN768">
            <v>0</v>
          </cell>
          <cell r="AY768">
            <v>453644.28</v>
          </cell>
        </row>
        <row r="769">
          <cell r="A769">
            <v>2</v>
          </cell>
          <cell r="B769" t="str">
            <v>12</v>
          </cell>
          <cell r="C769" t="str">
            <v>000</v>
          </cell>
          <cell r="D769" t="str">
            <v>1</v>
          </cell>
          <cell r="E769" t="str">
            <v>306</v>
          </cell>
          <cell r="F769" t="str">
            <v>N000</v>
          </cell>
          <cell r="G769" t="str">
            <v>410</v>
          </cell>
          <cell r="H769" t="str">
            <v>1103</v>
          </cell>
          <cell r="I769" t="str">
            <v>CF33834</v>
          </cell>
          <cell r="J769" t="str">
            <v>27</v>
          </cell>
          <cell r="K769" t="str">
            <v>2</v>
          </cell>
          <cell r="L769">
            <v>3</v>
          </cell>
          <cell r="M769">
            <v>0</v>
          </cell>
          <cell r="N769">
            <v>2817.8</v>
          </cell>
          <cell r="O769" t="str">
            <v>M</v>
          </cell>
          <cell r="P769" t="str">
            <v>00000000</v>
          </cell>
          <cell r="Q769">
            <v>0</v>
          </cell>
          <cell r="R769">
            <v>407.02</v>
          </cell>
          <cell r="S769">
            <v>78.27</v>
          </cell>
          <cell r="T769">
            <v>359.27</v>
          </cell>
          <cell r="U769">
            <v>140.88999999999999</v>
          </cell>
          <cell r="V769">
            <v>50.72</v>
          </cell>
          <cell r="W769">
            <v>56.36</v>
          </cell>
          <cell r="X769">
            <v>61</v>
          </cell>
          <cell r="Y769">
            <v>0</v>
          </cell>
          <cell r="Z769">
            <v>72.34</v>
          </cell>
          <cell r="AA769">
            <v>77</v>
          </cell>
          <cell r="AB769">
            <v>96</v>
          </cell>
          <cell r="AC769">
            <v>80</v>
          </cell>
          <cell r="AD769">
            <v>13.49</v>
          </cell>
          <cell r="AE769">
            <v>0</v>
          </cell>
          <cell r="AF769">
            <v>0</v>
          </cell>
          <cell r="AG769">
            <v>0</v>
          </cell>
          <cell r="AH769">
            <v>0</v>
          </cell>
          <cell r="AI769">
            <v>0</v>
          </cell>
          <cell r="AJ769">
            <v>0</v>
          </cell>
          <cell r="AK769">
            <v>0</v>
          </cell>
          <cell r="AL769">
            <v>0</v>
          </cell>
          <cell r="AM769">
            <v>0</v>
          </cell>
          <cell r="AN769">
            <v>0</v>
          </cell>
          <cell r="AY769">
            <v>155165.76000000001</v>
          </cell>
        </row>
        <row r="770">
          <cell r="A770">
            <v>2</v>
          </cell>
          <cell r="B770" t="str">
            <v>12</v>
          </cell>
          <cell r="C770" t="str">
            <v>000</v>
          </cell>
          <cell r="D770" t="str">
            <v>1</v>
          </cell>
          <cell r="E770" t="str">
            <v>306</v>
          </cell>
          <cell r="F770" t="str">
            <v>N000</v>
          </cell>
          <cell r="G770" t="str">
            <v>410</v>
          </cell>
          <cell r="H770" t="str">
            <v>1103</v>
          </cell>
          <cell r="I770" t="str">
            <v>CF33892</v>
          </cell>
          <cell r="J770" t="str">
            <v>27ZA</v>
          </cell>
          <cell r="K770" t="str">
            <v>2</v>
          </cell>
          <cell r="L770">
            <v>15</v>
          </cell>
          <cell r="M770">
            <v>0</v>
          </cell>
          <cell r="N770">
            <v>2982.9</v>
          </cell>
          <cell r="O770" t="str">
            <v>M</v>
          </cell>
          <cell r="P770" t="str">
            <v>00000000</v>
          </cell>
          <cell r="Q770">
            <v>579.4</v>
          </cell>
          <cell r="R770">
            <v>430.86</v>
          </cell>
          <cell r="S770">
            <v>82.86</v>
          </cell>
          <cell r="T770">
            <v>380.32</v>
          </cell>
          <cell r="U770">
            <v>149.15</v>
          </cell>
          <cell r="V770">
            <v>64.12</v>
          </cell>
          <cell r="W770">
            <v>59.66</v>
          </cell>
          <cell r="X770">
            <v>92.8</v>
          </cell>
          <cell r="Y770">
            <v>0</v>
          </cell>
          <cell r="Z770">
            <v>88.44</v>
          </cell>
          <cell r="AA770">
            <v>77</v>
          </cell>
          <cell r="AB770">
            <v>96</v>
          </cell>
          <cell r="AC770">
            <v>80</v>
          </cell>
          <cell r="AD770">
            <v>13.49</v>
          </cell>
          <cell r="AE770">
            <v>0</v>
          </cell>
          <cell r="AF770">
            <v>0</v>
          </cell>
          <cell r="AG770">
            <v>0</v>
          </cell>
          <cell r="AH770">
            <v>0</v>
          </cell>
          <cell r="AI770">
            <v>0</v>
          </cell>
          <cell r="AJ770">
            <v>0</v>
          </cell>
          <cell r="AK770">
            <v>0</v>
          </cell>
          <cell r="AL770">
            <v>0</v>
          </cell>
          <cell r="AM770">
            <v>0</v>
          </cell>
          <cell r="AN770">
            <v>0</v>
          </cell>
          <cell r="AY770">
            <v>931860</v>
          </cell>
        </row>
        <row r="771">
          <cell r="A771">
            <v>2</v>
          </cell>
          <cell r="B771" t="str">
            <v>12</v>
          </cell>
          <cell r="C771" t="str">
            <v>000</v>
          </cell>
          <cell r="D771" t="str">
            <v>1</v>
          </cell>
          <cell r="E771" t="str">
            <v>306</v>
          </cell>
          <cell r="F771" t="str">
            <v>N000</v>
          </cell>
          <cell r="G771" t="str">
            <v>410</v>
          </cell>
          <cell r="H771" t="str">
            <v>1103</v>
          </cell>
          <cell r="I771" t="str">
            <v>CF41059</v>
          </cell>
          <cell r="K771" t="str">
            <v>2</v>
          </cell>
          <cell r="L771">
            <v>4</v>
          </cell>
          <cell r="M771">
            <v>0</v>
          </cell>
          <cell r="N771">
            <v>4776</v>
          </cell>
          <cell r="O771" t="str">
            <v>M</v>
          </cell>
          <cell r="P771" t="str">
            <v>00000000</v>
          </cell>
          <cell r="Q771">
            <v>0</v>
          </cell>
          <cell r="R771">
            <v>689.87</v>
          </cell>
          <cell r="S771">
            <v>132.66999999999999</v>
          </cell>
          <cell r="T771">
            <v>608.94000000000005</v>
          </cell>
          <cell r="U771">
            <v>238.8</v>
          </cell>
          <cell r="V771">
            <v>85.97</v>
          </cell>
          <cell r="W771">
            <v>95.52</v>
          </cell>
          <cell r="X771">
            <v>57</v>
          </cell>
          <cell r="Y771">
            <v>0</v>
          </cell>
          <cell r="Z771">
            <v>179.53</v>
          </cell>
          <cell r="AA771">
            <v>77</v>
          </cell>
          <cell r="AB771">
            <v>96</v>
          </cell>
          <cell r="AC771">
            <v>80</v>
          </cell>
          <cell r="AD771">
            <v>13.49</v>
          </cell>
          <cell r="AE771">
            <v>3.98</v>
          </cell>
          <cell r="AF771">
            <v>0</v>
          </cell>
          <cell r="AG771">
            <v>0</v>
          </cell>
          <cell r="AH771">
            <v>0</v>
          </cell>
          <cell r="AI771">
            <v>0</v>
          </cell>
          <cell r="AJ771">
            <v>3064</v>
          </cell>
          <cell r="AK771">
            <v>0</v>
          </cell>
          <cell r="AL771">
            <v>0</v>
          </cell>
          <cell r="AM771">
            <v>0</v>
          </cell>
          <cell r="AN771">
            <v>0</v>
          </cell>
          <cell r="AY771">
            <v>489540.96</v>
          </cell>
        </row>
        <row r="772">
          <cell r="A772">
            <v>2</v>
          </cell>
          <cell r="B772" t="str">
            <v>12</v>
          </cell>
          <cell r="C772" t="str">
            <v>000</v>
          </cell>
          <cell r="D772" t="str">
            <v>1</v>
          </cell>
          <cell r="E772" t="str">
            <v>306</v>
          </cell>
          <cell r="F772" t="str">
            <v>N000</v>
          </cell>
          <cell r="G772" t="str">
            <v>410</v>
          </cell>
          <cell r="H772" t="str">
            <v>1103</v>
          </cell>
          <cell r="I772" t="str">
            <v>CF41060</v>
          </cell>
          <cell r="K772" t="str">
            <v>2</v>
          </cell>
          <cell r="L772">
            <v>50</v>
          </cell>
          <cell r="M772">
            <v>0</v>
          </cell>
          <cell r="N772">
            <v>5274</v>
          </cell>
          <cell r="O772" t="str">
            <v>M</v>
          </cell>
          <cell r="P772" t="str">
            <v>00000000</v>
          </cell>
          <cell r="Q772">
            <v>0</v>
          </cell>
          <cell r="R772">
            <v>761.8</v>
          </cell>
          <cell r="S772">
            <v>146.5</v>
          </cell>
          <cell r="T772">
            <v>672.44</v>
          </cell>
          <cell r="U772">
            <v>263.7</v>
          </cell>
          <cell r="V772">
            <v>94.93</v>
          </cell>
          <cell r="W772">
            <v>105.48</v>
          </cell>
          <cell r="X772">
            <v>78.739999999999995</v>
          </cell>
          <cell r="Y772">
            <v>0</v>
          </cell>
          <cell r="Z772">
            <v>196.69</v>
          </cell>
          <cell r="AA772">
            <v>77</v>
          </cell>
          <cell r="AB772">
            <v>96</v>
          </cell>
          <cell r="AC772">
            <v>80</v>
          </cell>
          <cell r="AD772">
            <v>13.49</v>
          </cell>
          <cell r="AE772">
            <v>4.3899999999999997</v>
          </cell>
          <cell r="AF772">
            <v>0</v>
          </cell>
          <cell r="AG772">
            <v>0</v>
          </cell>
          <cell r="AH772">
            <v>0</v>
          </cell>
          <cell r="AI772">
            <v>0</v>
          </cell>
          <cell r="AJ772">
            <v>3316</v>
          </cell>
          <cell r="AK772">
            <v>0</v>
          </cell>
          <cell r="AL772">
            <v>0</v>
          </cell>
          <cell r="AM772">
            <v>0</v>
          </cell>
          <cell r="AN772">
            <v>0</v>
          </cell>
          <cell r="AY772">
            <v>6708696</v>
          </cell>
        </row>
        <row r="773">
          <cell r="A773">
            <v>2</v>
          </cell>
          <cell r="B773" t="str">
            <v>12</v>
          </cell>
          <cell r="C773" t="str">
            <v>000</v>
          </cell>
          <cell r="D773" t="str">
            <v>1</v>
          </cell>
          <cell r="E773" t="str">
            <v>306</v>
          </cell>
          <cell r="F773" t="str">
            <v>N000</v>
          </cell>
          <cell r="G773" t="str">
            <v>410</v>
          </cell>
          <cell r="H773" t="str">
            <v>1103</v>
          </cell>
          <cell r="I773" t="str">
            <v>CF41061</v>
          </cell>
          <cell r="K773" t="str">
            <v>2</v>
          </cell>
          <cell r="L773">
            <v>31</v>
          </cell>
          <cell r="M773">
            <v>0</v>
          </cell>
          <cell r="N773">
            <v>5300</v>
          </cell>
          <cell r="O773" t="str">
            <v>M</v>
          </cell>
          <cell r="P773" t="str">
            <v>00000000</v>
          </cell>
          <cell r="Q773">
            <v>0</v>
          </cell>
          <cell r="R773">
            <v>765.56</v>
          </cell>
          <cell r="S773">
            <v>147.22</v>
          </cell>
          <cell r="T773">
            <v>675.75</v>
          </cell>
          <cell r="U773">
            <v>265</v>
          </cell>
          <cell r="V773">
            <v>95.4</v>
          </cell>
          <cell r="W773">
            <v>106</v>
          </cell>
          <cell r="X773">
            <v>74.709999999999994</v>
          </cell>
          <cell r="Y773">
            <v>0</v>
          </cell>
          <cell r="Z773">
            <v>239.42</v>
          </cell>
          <cell r="AA773">
            <v>77</v>
          </cell>
          <cell r="AB773">
            <v>96</v>
          </cell>
          <cell r="AC773">
            <v>80</v>
          </cell>
          <cell r="AD773">
            <v>13.49</v>
          </cell>
          <cell r="AE773">
            <v>4.42</v>
          </cell>
          <cell r="AF773">
            <v>0</v>
          </cell>
          <cell r="AG773">
            <v>0</v>
          </cell>
          <cell r="AH773">
            <v>0</v>
          </cell>
          <cell r="AI773">
            <v>0</v>
          </cell>
          <cell r="AJ773">
            <v>5426</v>
          </cell>
          <cell r="AK773">
            <v>0</v>
          </cell>
          <cell r="AL773">
            <v>0</v>
          </cell>
          <cell r="AM773">
            <v>0</v>
          </cell>
          <cell r="AN773">
            <v>0</v>
          </cell>
          <cell r="AY773">
            <v>4972140.84</v>
          </cell>
        </row>
        <row r="774">
          <cell r="A774">
            <v>2</v>
          </cell>
          <cell r="B774" t="str">
            <v>12</v>
          </cell>
          <cell r="C774" t="str">
            <v>000</v>
          </cell>
          <cell r="D774" t="str">
            <v>1</v>
          </cell>
          <cell r="E774" t="str">
            <v>306</v>
          </cell>
          <cell r="F774" t="str">
            <v>N000</v>
          </cell>
          <cell r="G774" t="str">
            <v>410</v>
          </cell>
          <cell r="H774" t="str">
            <v>1103</v>
          </cell>
          <cell r="I774" t="str">
            <v>CF41062</v>
          </cell>
          <cell r="K774" t="str">
            <v>2</v>
          </cell>
          <cell r="L774">
            <v>14</v>
          </cell>
          <cell r="M774">
            <v>0</v>
          </cell>
          <cell r="N774">
            <v>5546</v>
          </cell>
          <cell r="O774" t="str">
            <v>M</v>
          </cell>
          <cell r="P774" t="str">
            <v>00000000</v>
          </cell>
          <cell r="Q774">
            <v>0</v>
          </cell>
          <cell r="R774">
            <v>801.09</v>
          </cell>
          <cell r="S774">
            <v>154.06</v>
          </cell>
          <cell r="T774">
            <v>707.12</v>
          </cell>
          <cell r="U774">
            <v>277.3</v>
          </cell>
          <cell r="V774">
            <v>99.83</v>
          </cell>
          <cell r="W774">
            <v>110.92</v>
          </cell>
          <cell r="X774">
            <v>69.64</v>
          </cell>
          <cell r="Y774">
            <v>0</v>
          </cell>
          <cell r="Z774">
            <v>251.65</v>
          </cell>
          <cell r="AA774">
            <v>77</v>
          </cell>
          <cell r="AB774">
            <v>96</v>
          </cell>
          <cell r="AC774">
            <v>80</v>
          </cell>
          <cell r="AD774">
            <v>13.49</v>
          </cell>
          <cell r="AE774">
            <v>4.62</v>
          </cell>
          <cell r="AF774">
            <v>0</v>
          </cell>
          <cell r="AG774">
            <v>0</v>
          </cell>
          <cell r="AH774">
            <v>0</v>
          </cell>
          <cell r="AI774">
            <v>0</v>
          </cell>
          <cell r="AJ774">
            <v>5754</v>
          </cell>
          <cell r="AK774">
            <v>0</v>
          </cell>
          <cell r="AL774">
            <v>0</v>
          </cell>
          <cell r="AM774">
            <v>0</v>
          </cell>
          <cell r="AN774">
            <v>0</v>
          </cell>
          <cell r="AY774">
            <v>2359176.96</v>
          </cell>
        </row>
        <row r="775">
          <cell r="A775">
            <v>2</v>
          </cell>
          <cell r="B775" t="str">
            <v>12</v>
          </cell>
          <cell r="C775" t="str">
            <v>000</v>
          </cell>
          <cell r="D775" t="str">
            <v>1</v>
          </cell>
          <cell r="E775" t="str">
            <v>306</v>
          </cell>
          <cell r="F775" t="str">
            <v>N000</v>
          </cell>
          <cell r="G775" t="str">
            <v>411</v>
          </cell>
          <cell r="H775" t="str">
            <v>1103</v>
          </cell>
          <cell r="I775" t="str">
            <v>A01803</v>
          </cell>
          <cell r="J775" t="str">
            <v>19</v>
          </cell>
          <cell r="K775" t="str">
            <v>2</v>
          </cell>
          <cell r="L775">
            <v>1</v>
          </cell>
          <cell r="M775">
            <v>0</v>
          </cell>
          <cell r="N775">
            <v>2120.3000000000002</v>
          </cell>
          <cell r="O775" t="str">
            <v>M</v>
          </cell>
          <cell r="P775" t="str">
            <v>00000000</v>
          </cell>
          <cell r="Q775">
            <v>0</v>
          </cell>
          <cell r="R775">
            <v>306.27</v>
          </cell>
          <cell r="S775">
            <v>58.9</v>
          </cell>
          <cell r="T775">
            <v>270.33999999999997</v>
          </cell>
          <cell r="U775">
            <v>106.02</v>
          </cell>
          <cell r="V775">
            <v>38.17</v>
          </cell>
          <cell r="W775">
            <v>42.41</v>
          </cell>
          <cell r="X775">
            <v>0</v>
          </cell>
          <cell r="Y775">
            <v>0</v>
          </cell>
          <cell r="Z775">
            <v>54.77</v>
          </cell>
          <cell r="AA775">
            <v>77</v>
          </cell>
          <cell r="AB775">
            <v>96</v>
          </cell>
          <cell r="AC775">
            <v>80</v>
          </cell>
          <cell r="AD775">
            <v>13.49</v>
          </cell>
          <cell r="AE775">
            <v>0</v>
          </cell>
          <cell r="AF775">
            <v>0</v>
          </cell>
          <cell r="AG775">
            <v>0</v>
          </cell>
          <cell r="AH775">
            <v>0</v>
          </cell>
          <cell r="AI775">
            <v>0</v>
          </cell>
          <cell r="AJ775">
            <v>0</v>
          </cell>
          <cell r="AK775">
            <v>0</v>
          </cell>
          <cell r="AL775">
            <v>0</v>
          </cell>
          <cell r="AM775">
            <v>0</v>
          </cell>
          <cell r="AN775">
            <v>0</v>
          </cell>
          <cell r="AY775">
            <v>39164.04</v>
          </cell>
        </row>
        <row r="776">
          <cell r="A776">
            <v>2</v>
          </cell>
          <cell r="B776" t="str">
            <v>12</v>
          </cell>
          <cell r="C776" t="str">
            <v>000</v>
          </cell>
          <cell r="D776" t="str">
            <v>1</v>
          </cell>
          <cell r="E776" t="str">
            <v>306</v>
          </cell>
          <cell r="F776" t="str">
            <v>N000</v>
          </cell>
          <cell r="G776" t="str">
            <v>411</v>
          </cell>
          <cell r="H776" t="str">
            <v>1103</v>
          </cell>
          <cell r="I776" t="str">
            <v>A01805</v>
          </cell>
          <cell r="J776" t="str">
            <v>21</v>
          </cell>
          <cell r="K776" t="str">
            <v>2</v>
          </cell>
          <cell r="L776">
            <v>12</v>
          </cell>
          <cell r="M776">
            <v>0</v>
          </cell>
          <cell r="N776">
            <v>2238.1999999999998</v>
          </cell>
          <cell r="O776" t="str">
            <v>M</v>
          </cell>
          <cell r="P776" t="str">
            <v>00000000</v>
          </cell>
          <cell r="Q776">
            <v>0</v>
          </cell>
          <cell r="R776">
            <v>323.3</v>
          </cell>
          <cell r="S776">
            <v>62.17</v>
          </cell>
          <cell r="T776">
            <v>285.37</v>
          </cell>
          <cell r="U776">
            <v>111.91</v>
          </cell>
          <cell r="V776">
            <v>40.29</v>
          </cell>
          <cell r="W776">
            <v>44.76</v>
          </cell>
          <cell r="X776">
            <v>14.5</v>
          </cell>
          <cell r="Y776">
            <v>0</v>
          </cell>
          <cell r="Z776">
            <v>57.82</v>
          </cell>
          <cell r="AA776">
            <v>77</v>
          </cell>
          <cell r="AB776">
            <v>96</v>
          </cell>
          <cell r="AC776">
            <v>80</v>
          </cell>
          <cell r="AD776">
            <v>13.49</v>
          </cell>
          <cell r="AE776">
            <v>0</v>
          </cell>
          <cell r="AF776">
            <v>0</v>
          </cell>
          <cell r="AG776">
            <v>0</v>
          </cell>
          <cell r="AH776">
            <v>0</v>
          </cell>
          <cell r="AI776">
            <v>0</v>
          </cell>
          <cell r="AJ776">
            <v>0</v>
          </cell>
          <cell r="AK776">
            <v>0</v>
          </cell>
          <cell r="AL776">
            <v>0</v>
          </cell>
          <cell r="AM776">
            <v>0</v>
          </cell>
          <cell r="AN776">
            <v>0</v>
          </cell>
          <cell r="AY776">
            <v>496052.64</v>
          </cell>
        </row>
        <row r="777">
          <cell r="A777">
            <v>2</v>
          </cell>
          <cell r="B777" t="str">
            <v>12</v>
          </cell>
          <cell r="C777" t="str">
            <v>000</v>
          </cell>
          <cell r="D777" t="str">
            <v>1</v>
          </cell>
          <cell r="E777" t="str">
            <v>306</v>
          </cell>
          <cell r="F777" t="str">
            <v>N000</v>
          </cell>
          <cell r="G777" t="str">
            <v>411</v>
          </cell>
          <cell r="H777" t="str">
            <v>1103</v>
          </cell>
          <cell r="I777" t="str">
            <v>A01806</v>
          </cell>
          <cell r="J777" t="str">
            <v>25</v>
          </cell>
          <cell r="K777" t="str">
            <v>2</v>
          </cell>
          <cell r="L777">
            <v>4</v>
          </cell>
          <cell r="M777">
            <v>0</v>
          </cell>
          <cell r="N777">
            <v>2572.4</v>
          </cell>
          <cell r="O777" t="str">
            <v>M</v>
          </cell>
          <cell r="P777" t="str">
            <v>00000000</v>
          </cell>
          <cell r="Q777">
            <v>0</v>
          </cell>
          <cell r="R777">
            <v>371.57</v>
          </cell>
          <cell r="S777">
            <v>71.459999999999994</v>
          </cell>
          <cell r="T777">
            <v>327.98</v>
          </cell>
          <cell r="U777">
            <v>128.62</v>
          </cell>
          <cell r="V777">
            <v>46.3</v>
          </cell>
          <cell r="W777">
            <v>51.45</v>
          </cell>
          <cell r="X777">
            <v>48.25</v>
          </cell>
          <cell r="Y777">
            <v>0</v>
          </cell>
          <cell r="Z777">
            <v>66.33</v>
          </cell>
          <cell r="AA777">
            <v>77</v>
          </cell>
          <cell r="AB777">
            <v>96</v>
          </cell>
          <cell r="AC777">
            <v>80</v>
          </cell>
          <cell r="AD777">
            <v>13.49</v>
          </cell>
          <cell r="AE777">
            <v>0</v>
          </cell>
          <cell r="AF777">
            <v>0</v>
          </cell>
          <cell r="AG777">
            <v>0</v>
          </cell>
          <cell r="AH777">
            <v>0</v>
          </cell>
          <cell r="AI777">
            <v>0</v>
          </cell>
          <cell r="AJ777">
            <v>0</v>
          </cell>
          <cell r="AK777">
            <v>0</v>
          </cell>
          <cell r="AL777">
            <v>0</v>
          </cell>
          <cell r="AM777">
            <v>0</v>
          </cell>
          <cell r="AN777">
            <v>0</v>
          </cell>
          <cell r="AY777">
            <v>189640.8</v>
          </cell>
        </row>
        <row r="778">
          <cell r="A778">
            <v>2</v>
          </cell>
          <cell r="B778" t="str">
            <v>12</v>
          </cell>
          <cell r="C778" t="str">
            <v>000</v>
          </cell>
          <cell r="D778" t="str">
            <v>1</v>
          </cell>
          <cell r="E778" t="str">
            <v>306</v>
          </cell>
          <cell r="F778" t="str">
            <v>N000</v>
          </cell>
          <cell r="G778" t="str">
            <v>411</v>
          </cell>
          <cell r="H778" t="str">
            <v>1103</v>
          </cell>
          <cell r="I778" t="str">
            <v>A01807</v>
          </cell>
          <cell r="J778" t="str">
            <v>27</v>
          </cell>
          <cell r="K778" t="str">
            <v>2</v>
          </cell>
          <cell r="L778">
            <v>7</v>
          </cell>
          <cell r="M778">
            <v>0</v>
          </cell>
          <cell r="N778">
            <v>2817.8</v>
          </cell>
          <cell r="O778" t="str">
            <v>M</v>
          </cell>
          <cell r="P778" t="str">
            <v>00000000</v>
          </cell>
          <cell r="Q778">
            <v>0</v>
          </cell>
          <cell r="R778">
            <v>407.02</v>
          </cell>
          <cell r="S778">
            <v>78.27</v>
          </cell>
          <cell r="T778">
            <v>359.27</v>
          </cell>
          <cell r="U778">
            <v>140.88999999999999</v>
          </cell>
          <cell r="V778">
            <v>50.72</v>
          </cell>
          <cell r="W778">
            <v>56.36</v>
          </cell>
          <cell r="X778">
            <v>93.57</v>
          </cell>
          <cell r="Y778">
            <v>0</v>
          </cell>
          <cell r="Z778">
            <v>72.989999999999995</v>
          </cell>
          <cell r="AA778">
            <v>77</v>
          </cell>
          <cell r="AB778">
            <v>96</v>
          </cell>
          <cell r="AC778">
            <v>80</v>
          </cell>
          <cell r="AD778">
            <v>13.49</v>
          </cell>
          <cell r="AE778">
            <v>0</v>
          </cell>
          <cell r="AF778">
            <v>0</v>
          </cell>
          <cell r="AG778">
            <v>0</v>
          </cell>
          <cell r="AH778">
            <v>0</v>
          </cell>
          <cell r="AI778">
            <v>0</v>
          </cell>
          <cell r="AJ778">
            <v>0</v>
          </cell>
          <cell r="AK778">
            <v>0</v>
          </cell>
          <cell r="AL778">
            <v>0</v>
          </cell>
          <cell r="AM778">
            <v>0</v>
          </cell>
          <cell r="AN778">
            <v>0</v>
          </cell>
          <cell r="AY778">
            <v>364843.92</v>
          </cell>
        </row>
        <row r="779">
          <cell r="A779">
            <v>2</v>
          </cell>
          <cell r="B779" t="str">
            <v>12</v>
          </cell>
          <cell r="C779" t="str">
            <v>000</v>
          </cell>
          <cell r="D779" t="str">
            <v>1</v>
          </cell>
          <cell r="E779" t="str">
            <v>306</v>
          </cell>
          <cell r="F779" t="str">
            <v>N000</v>
          </cell>
          <cell r="G779" t="str">
            <v>411</v>
          </cell>
          <cell r="H779" t="str">
            <v>1103</v>
          </cell>
          <cell r="I779" t="str">
            <v>A03804</v>
          </cell>
          <cell r="J779" t="str">
            <v>23</v>
          </cell>
          <cell r="K779" t="str">
            <v>2</v>
          </cell>
          <cell r="L779">
            <v>2</v>
          </cell>
          <cell r="M779">
            <v>0</v>
          </cell>
          <cell r="N779">
            <v>2451.25</v>
          </cell>
          <cell r="O779" t="str">
            <v>M</v>
          </cell>
          <cell r="P779" t="str">
            <v>00000000</v>
          </cell>
          <cell r="Q779">
            <v>0</v>
          </cell>
          <cell r="R779">
            <v>354.07</v>
          </cell>
          <cell r="S779">
            <v>68.09</v>
          </cell>
          <cell r="T779">
            <v>312.52999999999997</v>
          </cell>
          <cell r="U779">
            <v>122.56</v>
          </cell>
          <cell r="V779">
            <v>44.12</v>
          </cell>
          <cell r="W779">
            <v>49.02</v>
          </cell>
          <cell r="X779">
            <v>0</v>
          </cell>
          <cell r="Y779">
            <v>0</v>
          </cell>
          <cell r="Z779">
            <v>62.53</v>
          </cell>
          <cell r="AA779">
            <v>77</v>
          </cell>
          <cell r="AB779">
            <v>96</v>
          </cell>
          <cell r="AC779">
            <v>80</v>
          </cell>
          <cell r="AD779">
            <v>13.49</v>
          </cell>
          <cell r="AE779">
            <v>0</v>
          </cell>
          <cell r="AF779">
            <v>0</v>
          </cell>
          <cell r="AG779">
            <v>0</v>
          </cell>
          <cell r="AH779">
            <v>0</v>
          </cell>
          <cell r="AI779">
            <v>0</v>
          </cell>
          <cell r="AJ779">
            <v>0</v>
          </cell>
          <cell r="AK779">
            <v>0</v>
          </cell>
          <cell r="AL779">
            <v>0</v>
          </cell>
          <cell r="AM779">
            <v>0</v>
          </cell>
          <cell r="AN779">
            <v>0</v>
          </cell>
          <cell r="AY779">
            <v>89535.84</v>
          </cell>
        </row>
        <row r="780">
          <cell r="A780">
            <v>2</v>
          </cell>
          <cell r="B780" t="str">
            <v>12</v>
          </cell>
          <cell r="C780" t="str">
            <v>000</v>
          </cell>
          <cell r="D780" t="str">
            <v>1</v>
          </cell>
          <cell r="E780" t="str">
            <v>306</v>
          </cell>
          <cell r="F780" t="str">
            <v>N000</v>
          </cell>
          <cell r="G780" t="str">
            <v>411</v>
          </cell>
          <cell r="H780" t="str">
            <v>1103</v>
          </cell>
          <cell r="I780" t="str">
            <v>CFMC03</v>
          </cell>
          <cell r="J780" t="str">
            <v>MC03</v>
          </cell>
          <cell r="K780" t="str">
            <v>1</v>
          </cell>
          <cell r="L780">
            <v>4</v>
          </cell>
          <cell r="M780">
            <v>0</v>
          </cell>
          <cell r="N780">
            <v>4311.3999999999996</v>
          </cell>
          <cell r="O780" t="str">
            <v>M</v>
          </cell>
          <cell r="P780" t="str">
            <v>00000000</v>
          </cell>
          <cell r="Q780">
            <v>11306.9</v>
          </cell>
          <cell r="R780">
            <v>622.76</v>
          </cell>
          <cell r="S780">
            <v>119.76</v>
          </cell>
          <cell r="T780">
            <v>549.70000000000005</v>
          </cell>
          <cell r="U780">
            <v>215.57</v>
          </cell>
          <cell r="V780">
            <v>281.13</v>
          </cell>
          <cell r="W780">
            <v>86.23</v>
          </cell>
          <cell r="X780">
            <v>34.5</v>
          </cell>
          <cell r="Y780">
            <v>780.91</v>
          </cell>
          <cell r="Z780">
            <v>329.45</v>
          </cell>
          <cell r="AA780">
            <v>77</v>
          </cell>
          <cell r="AB780">
            <v>0</v>
          </cell>
          <cell r="AC780">
            <v>0</v>
          </cell>
          <cell r="AD780">
            <v>13.49</v>
          </cell>
          <cell r="AE780">
            <v>0</v>
          </cell>
          <cell r="AF780">
            <v>0</v>
          </cell>
          <cell r="AG780">
            <v>0</v>
          </cell>
          <cell r="AH780">
            <v>0</v>
          </cell>
          <cell r="AI780">
            <v>0</v>
          </cell>
          <cell r="AJ780">
            <v>0</v>
          </cell>
          <cell r="AK780">
            <v>0</v>
          </cell>
          <cell r="AL780">
            <v>0</v>
          </cell>
          <cell r="AM780">
            <v>0</v>
          </cell>
          <cell r="AN780">
            <v>0</v>
          </cell>
          <cell r="AY780">
            <v>898982.40000000002</v>
          </cell>
        </row>
        <row r="781">
          <cell r="A781">
            <v>2</v>
          </cell>
          <cell r="B781" t="str">
            <v>12</v>
          </cell>
          <cell r="C781" t="str">
            <v>000</v>
          </cell>
          <cell r="D781" t="str">
            <v>1</v>
          </cell>
          <cell r="E781" t="str">
            <v>306</v>
          </cell>
          <cell r="F781" t="str">
            <v>N000</v>
          </cell>
          <cell r="G781" t="str">
            <v>411</v>
          </cell>
          <cell r="H781" t="str">
            <v>1103</v>
          </cell>
          <cell r="I781" t="str">
            <v>CFMD09</v>
          </cell>
          <cell r="J781" t="str">
            <v>MD09</v>
          </cell>
          <cell r="K781" t="str">
            <v>1</v>
          </cell>
          <cell r="L781">
            <v>1</v>
          </cell>
          <cell r="M781">
            <v>0</v>
          </cell>
          <cell r="N781">
            <v>14852.65</v>
          </cell>
          <cell r="O781" t="str">
            <v>M</v>
          </cell>
          <cell r="P781" t="str">
            <v>00000000</v>
          </cell>
          <cell r="Q781">
            <v>100991.65</v>
          </cell>
          <cell r="R781">
            <v>2145.38</v>
          </cell>
          <cell r="S781">
            <v>412.57</v>
          </cell>
          <cell r="T781">
            <v>1893.71</v>
          </cell>
          <cell r="U781">
            <v>742.63</v>
          </cell>
          <cell r="V781">
            <v>2085.1999999999998</v>
          </cell>
          <cell r="W781">
            <v>297.05</v>
          </cell>
          <cell r="X781">
            <v>46</v>
          </cell>
          <cell r="Y781">
            <v>5792.22</v>
          </cell>
          <cell r="Z781">
            <v>2370.5100000000002</v>
          </cell>
          <cell r="AA781">
            <v>77</v>
          </cell>
          <cell r="AB781">
            <v>0</v>
          </cell>
          <cell r="AC781">
            <v>0</v>
          </cell>
          <cell r="AD781">
            <v>13.49</v>
          </cell>
          <cell r="AE781">
            <v>0</v>
          </cell>
          <cell r="AF781">
            <v>0</v>
          </cell>
          <cell r="AG781">
            <v>0</v>
          </cell>
          <cell r="AH781">
            <v>0</v>
          </cell>
          <cell r="AI781">
            <v>0</v>
          </cell>
          <cell r="AJ781">
            <v>0</v>
          </cell>
          <cell r="AK781">
            <v>0</v>
          </cell>
          <cell r="AL781">
            <v>0</v>
          </cell>
          <cell r="AM781">
            <v>0</v>
          </cell>
          <cell r="AN781">
            <v>0</v>
          </cell>
          <cell r="AY781">
            <v>1580640.72</v>
          </cell>
        </row>
        <row r="782">
          <cell r="A782">
            <v>2</v>
          </cell>
          <cell r="B782" t="str">
            <v>12</v>
          </cell>
          <cell r="C782" t="str">
            <v>000</v>
          </cell>
          <cell r="D782" t="str">
            <v>1</v>
          </cell>
          <cell r="E782" t="str">
            <v>306</v>
          </cell>
          <cell r="F782" t="str">
            <v>N000</v>
          </cell>
          <cell r="G782" t="str">
            <v>411</v>
          </cell>
          <cell r="H782" t="str">
            <v>1103</v>
          </cell>
          <cell r="I782" t="str">
            <v>CFMG06</v>
          </cell>
          <cell r="J782" t="str">
            <v>MG06</v>
          </cell>
          <cell r="K782" t="str">
            <v>1</v>
          </cell>
          <cell r="L782">
            <v>4</v>
          </cell>
          <cell r="M782">
            <v>0</v>
          </cell>
          <cell r="N782">
            <v>8232.25</v>
          </cell>
          <cell r="O782" t="str">
            <v>M</v>
          </cell>
          <cell r="P782" t="str">
            <v>00000000</v>
          </cell>
          <cell r="Q782">
            <v>38872.050000000003</v>
          </cell>
          <cell r="R782">
            <v>1189.0999999999999</v>
          </cell>
          <cell r="S782">
            <v>228.67</v>
          </cell>
          <cell r="T782">
            <v>1049.6099999999999</v>
          </cell>
          <cell r="U782">
            <v>411.61</v>
          </cell>
          <cell r="V782">
            <v>847.88</v>
          </cell>
          <cell r="W782">
            <v>164.65</v>
          </cell>
          <cell r="X782">
            <v>68.5</v>
          </cell>
          <cell r="Y782">
            <v>2355.2199999999998</v>
          </cell>
          <cell r="Z782">
            <v>973.35</v>
          </cell>
          <cell r="AA782">
            <v>77</v>
          </cell>
          <cell r="AB782">
            <v>0</v>
          </cell>
          <cell r="AC782">
            <v>0</v>
          </cell>
          <cell r="AD782">
            <v>13.49</v>
          </cell>
          <cell r="AE782">
            <v>0</v>
          </cell>
          <cell r="AF782">
            <v>0</v>
          </cell>
          <cell r="AG782">
            <v>0</v>
          </cell>
          <cell r="AH782">
            <v>0</v>
          </cell>
          <cell r="AI782">
            <v>0</v>
          </cell>
          <cell r="AJ782">
            <v>0</v>
          </cell>
          <cell r="AK782">
            <v>0</v>
          </cell>
          <cell r="AL782">
            <v>0</v>
          </cell>
          <cell r="AM782">
            <v>0</v>
          </cell>
          <cell r="AN782">
            <v>0</v>
          </cell>
          <cell r="AY782">
            <v>2615202.2400000002</v>
          </cell>
        </row>
        <row r="783">
          <cell r="A783">
            <v>2</v>
          </cell>
          <cell r="B783" t="str">
            <v>12</v>
          </cell>
          <cell r="C783" t="str">
            <v>000</v>
          </cell>
          <cell r="D783" t="str">
            <v>1</v>
          </cell>
          <cell r="E783" t="str">
            <v>306</v>
          </cell>
          <cell r="F783" t="str">
            <v>N000</v>
          </cell>
          <cell r="G783" t="str">
            <v>411</v>
          </cell>
          <cell r="H783" t="str">
            <v>1103</v>
          </cell>
          <cell r="I783" t="str">
            <v>CFMS06</v>
          </cell>
          <cell r="J783" t="str">
            <v>MS06</v>
          </cell>
          <cell r="K783" t="str">
            <v>1</v>
          </cell>
          <cell r="L783">
            <v>1</v>
          </cell>
          <cell r="M783">
            <v>0</v>
          </cell>
          <cell r="N783">
            <v>4801.8999999999996</v>
          </cell>
          <cell r="O783" t="str">
            <v>M</v>
          </cell>
          <cell r="P783" t="str">
            <v>00000000</v>
          </cell>
          <cell r="Q783">
            <v>21723.85</v>
          </cell>
          <cell r="R783">
            <v>693.61</v>
          </cell>
          <cell r="S783">
            <v>133.38999999999999</v>
          </cell>
          <cell r="T783">
            <v>612.24</v>
          </cell>
          <cell r="U783">
            <v>240.09</v>
          </cell>
          <cell r="V783">
            <v>477.46</v>
          </cell>
          <cell r="W783">
            <v>96.04</v>
          </cell>
          <cell r="X783">
            <v>46</v>
          </cell>
          <cell r="Y783">
            <v>1326.29</v>
          </cell>
          <cell r="Z783">
            <v>549.51</v>
          </cell>
          <cell r="AA783">
            <v>77</v>
          </cell>
          <cell r="AB783">
            <v>0</v>
          </cell>
          <cell r="AC783">
            <v>0</v>
          </cell>
          <cell r="AD783">
            <v>13.49</v>
          </cell>
          <cell r="AE783">
            <v>0</v>
          </cell>
          <cell r="AF783">
            <v>0</v>
          </cell>
          <cell r="AG783">
            <v>0</v>
          </cell>
          <cell r="AH783">
            <v>0</v>
          </cell>
          <cell r="AI783">
            <v>0</v>
          </cell>
          <cell r="AJ783">
            <v>0</v>
          </cell>
          <cell r="AK783">
            <v>0</v>
          </cell>
          <cell r="AL783">
            <v>0</v>
          </cell>
          <cell r="AM783">
            <v>0</v>
          </cell>
          <cell r="AN783">
            <v>0</v>
          </cell>
          <cell r="AY783">
            <v>369490.44</v>
          </cell>
        </row>
        <row r="784">
          <cell r="A784">
            <v>2</v>
          </cell>
          <cell r="B784" t="str">
            <v>12</v>
          </cell>
          <cell r="C784" t="str">
            <v>000</v>
          </cell>
          <cell r="D784" t="str">
            <v>1</v>
          </cell>
          <cell r="E784" t="str">
            <v>306</v>
          </cell>
          <cell r="F784" t="str">
            <v>N000</v>
          </cell>
          <cell r="G784" t="str">
            <v>411</v>
          </cell>
          <cell r="H784" t="str">
            <v>1103</v>
          </cell>
          <cell r="I784" t="str">
            <v>CFMS08</v>
          </cell>
          <cell r="J784" t="str">
            <v>MS08</v>
          </cell>
          <cell r="K784" t="str">
            <v>1</v>
          </cell>
          <cell r="L784">
            <v>9</v>
          </cell>
          <cell r="M784">
            <v>0</v>
          </cell>
          <cell r="N784">
            <v>4801.8999999999996</v>
          </cell>
          <cell r="O784" t="str">
            <v>M</v>
          </cell>
          <cell r="P784" t="str">
            <v>00000000</v>
          </cell>
          <cell r="Q784">
            <v>18269.849999999999</v>
          </cell>
          <cell r="R784">
            <v>693.61</v>
          </cell>
          <cell r="S784">
            <v>133.38999999999999</v>
          </cell>
          <cell r="T784">
            <v>612.24</v>
          </cell>
          <cell r="U784">
            <v>240.09</v>
          </cell>
          <cell r="V784">
            <v>415.29</v>
          </cell>
          <cell r="W784">
            <v>96.04</v>
          </cell>
          <cell r="X784">
            <v>41.67</v>
          </cell>
          <cell r="Y784">
            <v>1153.5899999999999</v>
          </cell>
          <cell r="Z784">
            <v>480.35</v>
          </cell>
          <cell r="AA784">
            <v>77</v>
          </cell>
          <cell r="AB784">
            <v>0</v>
          </cell>
          <cell r="AC784">
            <v>0</v>
          </cell>
          <cell r="AD784">
            <v>13.49</v>
          </cell>
          <cell r="AE784">
            <v>0</v>
          </cell>
          <cell r="AF784">
            <v>0</v>
          </cell>
          <cell r="AG784">
            <v>0</v>
          </cell>
          <cell r="AH784">
            <v>0</v>
          </cell>
          <cell r="AI784">
            <v>0</v>
          </cell>
          <cell r="AJ784">
            <v>0</v>
          </cell>
          <cell r="AK784">
            <v>0</v>
          </cell>
          <cell r="AL784">
            <v>0</v>
          </cell>
          <cell r="AM784">
            <v>0</v>
          </cell>
          <cell r="AN784">
            <v>0</v>
          </cell>
          <cell r="AY784">
            <v>2919079.08</v>
          </cell>
        </row>
        <row r="785">
          <cell r="A785">
            <v>2</v>
          </cell>
          <cell r="B785" t="str">
            <v>12</v>
          </cell>
          <cell r="C785" t="str">
            <v>000</v>
          </cell>
          <cell r="D785" t="str">
            <v>1</v>
          </cell>
          <cell r="E785" t="str">
            <v>306</v>
          </cell>
          <cell r="F785" t="str">
            <v>N000</v>
          </cell>
          <cell r="G785" t="str">
            <v>411</v>
          </cell>
          <cell r="H785" t="str">
            <v>1103</v>
          </cell>
          <cell r="I785" t="str">
            <v>M01004</v>
          </cell>
          <cell r="K785" t="str">
            <v>2</v>
          </cell>
          <cell r="L785">
            <v>1</v>
          </cell>
          <cell r="M785">
            <v>0</v>
          </cell>
          <cell r="N785">
            <v>6400</v>
          </cell>
          <cell r="O785" t="str">
            <v>M</v>
          </cell>
          <cell r="P785" t="str">
            <v>00000000</v>
          </cell>
          <cell r="Q785">
            <v>0</v>
          </cell>
          <cell r="R785">
            <v>924.44</v>
          </cell>
          <cell r="S785">
            <v>177.78</v>
          </cell>
          <cell r="T785">
            <v>816</v>
          </cell>
          <cell r="U785">
            <v>320</v>
          </cell>
          <cell r="V785">
            <v>115.2</v>
          </cell>
          <cell r="W785">
            <v>128</v>
          </cell>
          <cell r="X785">
            <v>82</v>
          </cell>
          <cell r="Y785">
            <v>0</v>
          </cell>
          <cell r="Z785">
            <v>289.17</v>
          </cell>
          <cell r="AA785">
            <v>77</v>
          </cell>
          <cell r="AB785">
            <v>96</v>
          </cell>
          <cell r="AC785">
            <v>80</v>
          </cell>
          <cell r="AD785">
            <v>13.49</v>
          </cell>
          <cell r="AE785">
            <v>5.33</v>
          </cell>
          <cell r="AF785">
            <v>0</v>
          </cell>
          <cell r="AG785">
            <v>0</v>
          </cell>
          <cell r="AH785">
            <v>4086</v>
          </cell>
          <cell r="AI785">
            <v>0</v>
          </cell>
          <cell r="AJ785">
            <v>2530</v>
          </cell>
          <cell r="AK785">
            <v>0</v>
          </cell>
          <cell r="AL785">
            <v>0</v>
          </cell>
          <cell r="AM785">
            <v>0</v>
          </cell>
          <cell r="AN785">
            <v>0</v>
          </cell>
          <cell r="AY785">
            <v>193684.92</v>
          </cell>
        </row>
        <row r="786">
          <cell r="A786">
            <v>2</v>
          </cell>
          <cell r="B786" t="str">
            <v>12</v>
          </cell>
          <cell r="C786" t="str">
            <v>000</v>
          </cell>
          <cell r="D786" t="str">
            <v>1</v>
          </cell>
          <cell r="E786" t="str">
            <v>306</v>
          </cell>
          <cell r="F786" t="str">
            <v>N000</v>
          </cell>
          <cell r="G786" t="str">
            <v>411</v>
          </cell>
          <cell r="H786" t="str">
            <v>1103</v>
          </cell>
          <cell r="I786" t="str">
            <v>M01007</v>
          </cell>
          <cell r="K786" t="str">
            <v>2</v>
          </cell>
          <cell r="L786">
            <v>1</v>
          </cell>
          <cell r="M786">
            <v>0</v>
          </cell>
          <cell r="N786">
            <v>5074</v>
          </cell>
          <cell r="O786" t="str">
            <v>M</v>
          </cell>
          <cell r="P786" t="str">
            <v>00000000</v>
          </cell>
          <cell r="Q786">
            <v>0</v>
          </cell>
          <cell r="R786">
            <v>732.91</v>
          </cell>
          <cell r="S786">
            <v>140.94</v>
          </cell>
          <cell r="T786">
            <v>646.94000000000005</v>
          </cell>
          <cell r="U786">
            <v>253.7</v>
          </cell>
          <cell r="V786">
            <v>91.33</v>
          </cell>
          <cell r="W786">
            <v>101.48</v>
          </cell>
          <cell r="X786">
            <v>82</v>
          </cell>
          <cell r="Y786">
            <v>0</v>
          </cell>
          <cell r="Z786">
            <v>207.98</v>
          </cell>
          <cell r="AA786">
            <v>77</v>
          </cell>
          <cell r="AB786">
            <v>96</v>
          </cell>
          <cell r="AC786">
            <v>80</v>
          </cell>
          <cell r="AD786">
            <v>13.49</v>
          </cell>
          <cell r="AE786">
            <v>4.2300000000000004</v>
          </cell>
          <cell r="AF786">
            <v>0</v>
          </cell>
          <cell r="AG786">
            <v>0</v>
          </cell>
          <cell r="AH786">
            <v>2004</v>
          </cell>
          <cell r="AI786">
            <v>0</v>
          </cell>
          <cell r="AJ786">
            <v>2108</v>
          </cell>
          <cell r="AK786">
            <v>0</v>
          </cell>
          <cell r="AL786">
            <v>0</v>
          </cell>
          <cell r="AM786">
            <v>0</v>
          </cell>
          <cell r="AN786">
            <v>0</v>
          </cell>
          <cell r="AY786">
            <v>140568</v>
          </cell>
        </row>
        <row r="787">
          <cell r="A787">
            <v>2</v>
          </cell>
          <cell r="B787" t="str">
            <v>12</v>
          </cell>
          <cell r="C787" t="str">
            <v>000</v>
          </cell>
          <cell r="D787" t="str">
            <v>1</v>
          </cell>
          <cell r="E787" t="str">
            <v>306</v>
          </cell>
          <cell r="F787" t="str">
            <v>N000</v>
          </cell>
          <cell r="G787" t="str">
            <v>411</v>
          </cell>
          <cell r="H787" t="str">
            <v>1103</v>
          </cell>
          <cell r="I787" t="str">
            <v>M02001</v>
          </cell>
          <cell r="K787" t="str">
            <v>2</v>
          </cell>
          <cell r="L787">
            <v>7</v>
          </cell>
          <cell r="M787">
            <v>0</v>
          </cell>
          <cell r="N787">
            <v>5000</v>
          </cell>
          <cell r="O787" t="str">
            <v>M</v>
          </cell>
          <cell r="P787" t="str">
            <v>00000000</v>
          </cell>
          <cell r="Q787">
            <v>0</v>
          </cell>
          <cell r="R787">
            <v>722.22</v>
          </cell>
          <cell r="S787">
            <v>138.88999999999999</v>
          </cell>
          <cell r="T787">
            <v>637.5</v>
          </cell>
          <cell r="U787">
            <v>250</v>
          </cell>
          <cell r="V787">
            <v>90</v>
          </cell>
          <cell r="W787">
            <v>100</v>
          </cell>
          <cell r="X787">
            <v>62.43</v>
          </cell>
          <cell r="Y787">
            <v>0</v>
          </cell>
          <cell r="Z787">
            <v>175.61</v>
          </cell>
          <cell r="AA787">
            <v>77</v>
          </cell>
          <cell r="AB787">
            <v>96</v>
          </cell>
          <cell r="AC787">
            <v>80</v>
          </cell>
          <cell r="AD787">
            <v>13.49</v>
          </cell>
          <cell r="AE787">
            <v>4.17</v>
          </cell>
          <cell r="AF787">
            <v>0</v>
          </cell>
          <cell r="AG787">
            <v>0</v>
          </cell>
          <cell r="AH787">
            <v>0</v>
          </cell>
          <cell r="AI787">
            <v>0</v>
          </cell>
          <cell r="AJ787">
            <v>2600</v>
          </cell>
          <cell r="AK787">
            <v>0</v>
          </cell>
          <cell r="AL787">
            <v>0</v>
          </cell>
          <cell r="AM787">
            <v>0</v>
          </cell>
          <cell r="AN787">
            <v>0</v>
          </cell>
          <cell r="AY787">
            <v>843974.04</v>
          </cell>
        </row>
        <row r="788">
          <cell r="A788">
            <v>2</v>
          </cell>
          <cell r="B788" t="str">
            <v>12</v>
          </cell>
          <cell r="C788" t="str">
            <v>000</v>
          </cell>
          <cell r="D788" t="str">
            <v>1</v>
          </cell>
          <cell r="E788" t="str">
            <v>306</v>
          </cell>
          <cell r="F788" t="str">
            <v>N000</v>
          </cell>
          <cell r="G788" t="str">
            <v>411</v>
          </cell>
          <cell r="H788" t="str">
            <v>1103</v>
          </cell>
          <cell r="I788" t="str">
            <v>M02005</v>
          </cell>
          <cell r="K788" t="str">
            <v>2</v>
          </cell>
          <cell r="L788">
            <v>2</v>
          </cell>
          <cell r="M788">
            <v>0</v>
          </cell>
          <cell r="N788">
            <v>2720</v>
          </cell>
          <cell r="O788" t="str">
            <v>M</v>
          </cell>
          <cell r="P788" t="str">
            <v>00000000</v>
          </cell>
          <cell r="Q788">
            <v>0</v>
          </cell>
          <cell r="R788">
            <v>392.89</v>
          </cell>
          <cell r="S788">
            <v>75.56</v>
          </cell>
          <cell r="T788">
            <v>346.8</v>
          </cell>
          <cell r="U788">
            <v>136</v>
          </cell>
          <cell r="V788">
            <v>48.96</v>
          </cell>
          <cell r="W788">
            <v>54.4</v>
          </cell>
          <cell r="X788">
            <v>54.5</v>
          </cell>
          <cell r="Y788">
            <v>0</v>
          </cell>
          <cell r="Z788">
            <v>93.62</v>
          </cell>
          <cell r="AA788">
            <v>77</v>
          </cell>
          <cell r="AB788">
            <v>96</v>
          </cell>
          <cell r="AC788">
            <v>80</v>
          </cell>
          <cell r="AD788">
            <v>13.49</v>
          </cell>
          <cell r="AE788">
            <v>2.27</v>
          </cell>
          <cell r="AF788">
            <v>0</v>
          </cell>
          <cell r="AG788">
            <v>0</v>
          </cell>
          <cell r="AH788">
            <v>0</v>
          </cell>
          <cell r="AI788">
            <v>0</v>
          </cell>
          <cell r="AJ788">
            <v>1183</v>
          </cell>
          <cell r="AK788">
            <v>0</v>
          </cell>
          <cell r="AL788">
            <v>0</v>
          </cell>
          <cell r="AM788">
            <v>0</v>
          </cell>
          <cell r="AN788">
            <v>0</v>
          </cell>
          <cell r="AY788">
            <v>128987.76</v>
          </cell>
        </row>
        <row r="789">
          <cell r="A789">
            <v>2</v>
          </cell>
          <cell r="B789" t="str">
            <v>12</v>
          </cell>
          <cell r="C789" t="str">
            <v>000</v>
          </cell>
          <cell r="D789" t="str">
            <v>1</v>
          </cell>
          <cell r="E789" t="str">
            <v>306</v>
          </cell>
          <cell r="F789" t="str">
            <v>N000</v>
          </cell>
          <cell r="G789" t="str">
            <v>411</v>
          </cell>
          <cell r="H789" t="str">
            <v>1103</v>
          </cell>
          <cell r="I789" t="str">
            <v>M02015</v>
          </cell>
          <cell r="K789" t="str">
            <v>2</v>
          </cell>
          <cell r="L789">
            <v>1</v>
          </cell>
          <cell r="M789">
            <v>0</v>
          </cell>
          <cell r="N789">
            <v>5000</v>
          </cell>
          <cell r="O789" t="str">
            <v>M</v>
          </cell>
          <cell r="P789" t="str">
            <v>00000000</v>
          </cell>
          <cell r="Q789">
            <v>0</v>
          </cell>
          <cell r="R789">
            <v>722.22</v>
          </cell>
          <cell r="S789">
            <v>138.88999999999999</v>
          </cell>
          <cell r="T789">
            <v>637.5</v>
          </cell>
          <cell r="U789">
            <v>250</v>
          </cell>
          <cell r="V789">
            <v>90</v>
          </cell>
          <cell r="W789">
            <v>100</v>
          </cell>
          <cell r="X789">
            <v>82</v>
          </cell>
          <cell r="Y789">
            <v>0</v>
          </cell>
          <cell r="Z789">
            <v>176.01</v>
          </cell>
          <cell r="AA789">
            <v>77</v>
          </cell>
          <cell r="AB789">
            <v>96</v>
          </cell>
          <cell r="AC789">
            <v>80</v>
          </cell>
          <cell r="AD789">
            <v>13.49</v>
          </cell>
          <cell r="AE789">
            <v>4.17</v>
          </cell>
          <cell r="AF789">
            <v>0</v>
          </cell>
          <cell r="AG789">
            <v>0</v>
          </cell>
          <cell r="AH789">
            <v>0</v>
          </cell>
          <cell r="AI789">
            <v>0</v>
          </cell>
          <cell r="AJ789">
            <v>2600</v>
          </cell>
          <cell r="AK789">
            <v>0</v>
          </cell>
          <cell r="AL789">
            <v>0</v>
          </cell>
          <cell r="AM789">
            <v>0</v>
          </cell>
          <cell r="AN789">
            <v>0</v>
          </cell>
          <cell r="AY789">
            <v>120807.36</v>
          </cell>
        </row>
        <row r="790">
          <cell r="A790">
            <v>2</v>
          </cell>
          <cell r="B790" t="str">
            <v>12</v>
          </cell>
          <cell r="C790" t="str">
            <v>000</v>
          </cell>
          <cell r="D790" t="str">
            <v>1</v>
          </cell>
          <cell r="E790" t="str">
            <v>306</v>
          </cell>
          <cell r="F790" t="str">
            <v>N000</v>
          </cell>
          <cell r="G790" t="str">
            <v>411</v>
          </cell>
          <cell r="H790" t="str">
            <v>1103</v>
          </cell>
          <cell r="I790" t="str">
            <v>M02027</v>
          </cell>
          <cell r="K790" t="str">
            <v>2</v>
          </cell>
          <cell r="L790">
            <v>6</v>
          </cell>
          <cell r="M790">
            <v>0</v>
          </cell>
          <cell r="N790">
            <v>4940</v>
          </cell>
          <cell r="O790" t="str">
            <v>M</v>
          </cell>
          <cell r="P790" t="str">
            <v>00000000</v>
          </cell>
          <cell r="Q790">
            <v>0</v>
          </cell>
          <cell r="R790">
            <v>713.56</v>
          </cell>
          <cell r="S790">
            <v>137.22</v>
          </cell>
          <cell r="T790">
            <v>629.85</v>
          </cell>
          <cell r="U790">
            <v>247</v>
          </cell>
          <cell r="V790">
            <v>88.92</v>
          </cell>
          <cell r="W790">
            <v>98.8</v>
          </cell>
          <cell r="X790">
            <v>122.5</v>
          </cell>
          <cell r="Y790">
            <v>0</v>
          </cell>
          <cell r="Z790">
            <v>169.51</v>
          </cell>
          <cell r="AA790">
            <v>77</v>
          </cell>
          <cell r="AB790">
            <v>96</v>
          </cell>
          <cell r="AC790">
            <v>80</v>
          </cell>
          <cell r="AD790">
            <v>13.49</v>
          </cell>
          <cell r="AE790">
            <v>4.12</v>
          </cell>
          <cell r="AF790">
            <v>0</v>
          </cell>
          <cell r="AG790">
            <v>0</v>
          </cell>
          <cell r="AH790">
            <v>0</v>
          </cell>
          <cell r="AI790">
            <v>0</v>
          </cell>
          <cell r="AJ790">
            <v>2305</v>
          </cell>
          <cell r="AK790">
            <v>0</v>
          </cell>
          <cell r="AL790">
            <v>0</v>
          </cell>
          <cell r="AM790">
            <v>0</v>
          </cell>
          <cell r="AN790">
            <v>0</v>
          </cell>
          <cell r="AY790">
            <v>700053.84</v>
          </cell>
        </row>
        <row r="791">
          <cell r="A791">
            <v>2</v>
          </cell>
          <cell r="B791" t="str">
            <v>12</v>
          </cell>
          <cell r="C791" t="str">
            <v>000</v>
          </cell>
          <cell r="D791" t="str">
            <v>1</v>
          </cell>
          <cell r="E791" t="str">
            <v>306</v>
          </cell>
          <cell r="F791" t="str">
            <v>N000</v>
          </cell>
          <cell r="G791" t="str">
            <v>411</v>
          </cell>
          <cell r="H791" t="str">
            <v>1103</v>
          </cell>
          <cell r="I791" t="str">
            <v>S03810</v>
          </cell>
          <cell r="J791" t="str">
            <v>22</v>
          </cell>
          <cell r="K791" t="str">
            <v>2</v>
          </cell>
          <cell r="L791">
            <v>1</v>
          </cell>
          <cell r="M791">
            <v>0</v>
          </cell>
          <cell r="N791">
            <v>2342.3000000000002</v>
          </cell>
          <cell r="O791" t="str">
            <v>M</v>
          </cell>
          <cell r="P791" t="str">
            <v>00000000</v>
          </cell>
          <cell r="Q791">
            <v>0</v>
          </cell>
          <cell r="R791">
            <v>338.33</v>
          </cell>
          <cell r="S791">
            <v>65.06</v>
          </cell>
          <cell r="T791">
            <v>298.64</v>
          </cell>
          <cell r="U791">
            <v>117.12</v>
          </cell>
          <cell r="V791">
            <v>42.16</v>
          </cell>
          <cell r="W791">
            <v>46.85</v>
          </cell>
          <cell r="X791">
            <v>0</v>
          </cell>
          <cell r="Y791">
            <v>0</v>
          </cell>
          <cell r="Z791">
            <v>59.97</v>
          </cell>
          <cell r="AA791">
            <v>77</v>
          </cell>
          <cell r="AB791">
            <v>96</v>
          </cell>
          <cell r="AC791">
            <v>80</v>
          </cell>
          <cell r="AD791">
            <v>13.49</v>
          </cell>
          <cell r="AE791">
            <v>0</v>
          </cell>
          <cell r="AF791">
            <v>0</v>
          </cell>
          <cell r="AG791">
            <v>0</v>
          </cell>
          <cell r="AH791">
            <v>0</v>
          </cell>
          <cell r="AI791">
            <v>0</v>
          </cell>
          <cell r="AJ791">
            <v>0</v>
          </cell>
          <cell r="AK791">
            <v>0</v>
          </cell>
          <cell r="AL791">
            <v>0</v>
          </cell>
          <cell r="AM791">
            <v>0</v>
          </cell>
          <cell r="AN791">
            <v>0</v>
          </cell>
          <cell r="AY791">
            <v>42923.040000000001</v>
          </cell>
        </row>
        <row r="792">
          <cell r="A792">
            <v>2</v>
          </cell>
          <cell r="B792" t="str">
            <v>12</v>
          </cell>
          <cell r="C792" t="str">
            <v>000</v>
          </cell>
          <cell r="D792" t="str">
            <v>1</v>
          </cell>
          <cell r="E792" t="str">
            <v>306</v>
          </cell>
          <cell r="F792" t="str">
            <v>N000</v>
          </cell>
          <cell r="G792" t="str">
            <v>411</v>
          </cell>
          <cell r="H792" t="str">
            <v>1103</v>
          </cell>
          <cell r="I792" t="str">
            <v>T03804</v>
          </cell>
          <cell r="J792" t="str">
            <v>25</v>
          </cell>
          <cell r="K792" t="str">
            <v>2</v>
          </cell>
          <cell r="L792">
            <v>2</v>
          </cell>
          <cell r="M792">
            <v>0</v>
          </cell>
          <cell r="N792">
            <v>2572.4</v>
          </cell>
          <cell r="O792" t="str">
            <v>M</v>
          </cell>
          <cell r="P792" t="str">
            <v>00000000</v>
          </cell>
          <cell r="Q792">
            <v>0</v>
          </cell>
          <cell r="R792">
            <v>371.57</v>
          </cell>
          <cell r="S792">
            <v>71.459999999999994</v>
          </cell>
          <cell r="T792">
            <v>327.98</v>
          </cell>
          <cell r="U792">
            <v>128.62</v>
          </cell>
          <cell r="V792">
            <v>46.3</v>
          </cell>
          <cell r="W792">
            <v>51.45</v>
          </cell>
          <cell r="X792">
            <v>64</v>
          </cell>
          <cell r="Y792">
            <v>0</v>
          </cell>
          <cell r="Z792">
            <v>66.650000000000006</v>
          </cell>
          <cell r="AA792">
            <v>77</v>
          </cell>
          <cell r="AB792">
            <v>96</v>
          </cell>
          <cell r="AC792">
            <v>80</v>
          </cell>
          <cell r="AD792">
            <v>13.49</v>
          </cell>
          <cell r="AE792">
            <v>0</v>
          </cell>
          <cell r="AF792">
            <v>0</v>
          </cell>
          <cell r="AG792">
            <v>0</v>
          </cell>
          <cell r="AH792">
            <v>0</v>
          </cell>
          <cell r="AI792">
            <v>0</v>
          </cell>
          <cell r="AJ792">
            <v>0</v>
          </cell>
          <cell r="AK792">
            <v>0</v>
          </cell>
          <cell r="AL792">
            <v>0</v>
          </cell>
          <cell r="AM792">
            <v>0</v>
          </cell>
          <cell r="AN792">
            <v>0</v>
          </cell>
          <cell r="AY792">
            <v>95206.080000000002</v>
          </cell>
        </row>
        <row r="793">
          <cell r="A793">
            <v>2</v>
          </cell>
          <cell r="B793" t="str">
            <v>12</v>
          </cell>
          <cell r="C793" t="str">
            <v>000</v>
          </cell>
          <cell r="D793" t="str">
            <v>1</v>
          </cell>
          <cell r="E793" t="str">
            <v>306</v>
          </cell>
          <cell r="F793" t="str">
            <v>N000</v>
          </cell>
          <cell r="G793" t="str">
            <v>411</v>
          </cell>
          <cell r="H793" t="str">
            <v>1103</v>
          </cell>
          <cell r="I793" t="str">
            <v>CF01059</v>
          </cell>
          <cell r="J793" t="str">
            <v>28</v>
          </cell>
          <cell r="K793" t="str">
            <v>1</v>
          </cell>
          <cell r="L793">
            <v>11</v>
          </cell>
          <cell r="M793">
            <v>0</v>
          </cell>
          <cell r="N793">
            <v>3631.8</v>
          </cell>
          <cell r="O793" t="str">
            <v>M</v>
          </cell>
          <cell r="P793" t="str">
            <v>00000000</v>
          </cell>
          <cell r="Q793">
            <v>8731.1</v>
          </cell>
          <cell r="R793">
            <v>524.59</v>
          </cell>
          <cell r="S793">
            <v>100.88</v>
          </cell>
          <cell r="T793">
            <v>463.05</v>
          </cell>
          <cell r="U793">
            <v>181.59</v>
          </cell>
          <cell r="V793">
            <v>222.53</v>
          </cell>
          <cell r="W793">
            <v>72.64</v>
          </cell>
          <cell r="X793">
            <v>67.09</v>
          </cell>
          <cell r="Y793">
            <v>618.15</v>
          </cell>
          <cell r="Z793">
            <v>262.64999999999998</v>
          </cell>
          <cell r="AA793">
            <v>77</v>
          </cell>
          <cell r="AB793">
            <v>0</v>
          </cell>
          <cell r="AC793">
            <v>0</v>
          </cell>
          <cell r="AD793">
            <v>13.49</v>
          </cell>
          <cell r="AE793">
            <v>0</v>
          </cell>
          <cell r="AF793">
            <v>0</v>
          </cell>
          <cell r="AG793">
            <v>0</v>
          </cell>
          <cell r="AH793">
            <v>0</v>
          </cell>
          <cell r="AI793">
            <v>0</v>
          </cell>
          <cell r="AJ793">
            <v>0</v>
          </cell>
          <cell r="AK793">
            <v>0</v>
          </cell>
          <cell r="AL793">
            <v>0</v>
          </cell>
          <cell r="AM793">
            <v>0</v>
          </cell>
          <cell r="AN793">
            <v>0</v>
          </cell>
          <cell r="AY793">
            <v>1975585.92</v>
          </cell>
        </row>
        <row r="794">
          <cell r="A794">
            <v>2</v>
          </cell>
          <cell r="B794" t="str">
            <v>12</v>
          </cell>
          <cell r="C794" t="str">
            <v>000</v>
          </cell>
          <cell r="D794" t="str">
            <v>1</v>
          </cell>
          <cell r="E794" t="str">
            <v>306</v>
          </cell>
          <cell r="F794" t="str">
            <v>N000</v>
          </cell>
          <cell r="G794" t="str">
            <v>411</v>
          </cell>
          <cell r="H794" t="str">
            <v>1103</v>
          </cell>
          <cell r="I794" t="str">
            <v>CF03809</v>
          </cell>
          <cell r="J794" t="str">
            <v>25</v>
          </cell>
          <cell r="K794" t="str">
            <v>2</v>
          </cell>
          <cell r="L794">
            <v>1</v>
          </cell>
          <cell r="M794">
            <v>0</v>
          </cell>
          <cell r="N794">
            <v>2572.4</v>
          </cell>
          <cell r="O794" t="str">
            <v>M</v>
          </cell>
          <cell r="P794" t="str">
            <v>00000000</v>
          </cell>
          <cell r="Q794">
            <v>0</v>
          </cell>
          <cell r="R794">
            <v>371.57</v>
          </cell>
          <cell r="S794">
            <v>71.459999999999994</v>
          </cell>
          <cell r="T794">
            <v>327.98</v>
          </cell>
          <cell r="U794">
            <v>128.62</v>
          </cell>
          <cell r="V794">
            <v>46.3</v>
          </cell>
          <cell r="W794">
            <v>51.45</v>
          </cell>
          <cell r="X794">
            <v>0</v>
          </cell>
          <cell r="Y794">
            <v>0</v>
          </cell>
          <cell r="Z794">
            <v>65.37</v>
          </cell>
          <cell r="AA794">
            <v>77</v>
          </cell>
          <cell r="AB794">
            <v>96</v>
          </cell>
          <cell r="AC794">
            <v>80</v>
          </cell>
          <cell r="AD794">
            <v>13.49</v>
          </cell>
          <cell r="AE794">
            <v>0</v>
          </cell>
          <cell r="AF794">
            <v>0</v>
          </cell>
          <cell r="AG794">
            <v>0</v>
          </cell>
          <cell r="AH794">
            <v>0</v>
          </cell>
          <cell r="AI794">
            <v>0</v>
          </cell>
          <cell r="AJ794">
            <v>0</v>
          </cell>
          <cell r="AK794">
            <v>0</v>
          </cell>
          <cell r="AL794">
            <v>0</v>
          </cell>
          <cell r="AM794">
            <v>0</v>
          </cell>
          <cell r="AN794">
            <v>0</v>
          </cell>
          <cell r="AY794">
            <v>46819.68</v>
          </cell>
        </row>
        <row r="795">
          <cell r="A795">
            <v>2</v>
          </cell>
          <cell r="B795" t="str">
            <v>12</v>
          </cell>
          <cell r="C795" t="str">
            <v>000</v>
          </cell>
          <cell r="D795" t="str">
            <v>1</v>
          </cell>
          <cell r="E795" t="str">
            <v>306</v>
          </cell>
          <cell r="F795" t="str">
            <v>N000</v>
          </cell>
          <cell r="G795" t="str">
            <v>411</v>
          </cell>
          <cell r="H795" t="str">
            <v>1103</v>
          </cell>
          <cell r="I795" t="str">
            <v>CF03820</v>
          </cell>
          <cell r="J795" t="str">
            <v>27Z</v>
          </cell>
          <cell r="K795" t="str">
            <v>2</v>
          </cell>
          <cell r="L795">
            <v>1</v>
          </cell>
          <cell r="M795">
            <v>0</v>
          </cell>
          <cell r="N795">
            <v>2900.25</v>
          </cell>
          <cell r="O795" t="str">
            <v>M</v>
          </cell>
          <cell r="P795" t="str">
            <v>00000000</v>
          </cell>
          <cell r="Q795">
            <v>205.15</v>
          </cell>
          <cell r="R795">
            <v>418.93</v>
          </cell>
          <cell r="S795">
            <v>80.56</v>
          </cell>
          <cell r="T795">
            <v>369.78</v>
          </cell>
          <cell r="U795">
            <v>145.01</v>
          </cell>
          <cell r="V795">
            <v>55.89</v>
          </cell>
          <cell r="W795">
            <v>58.01</v>
          </cell>
          <cell r="X795">
            <v>0</v>
          </cell>
          <cell r="Y795">
            <v>0</v>
          </cell>
          <cell r="Z795">
            <v>77.16</v>
          </cell>
          <cell r="AA795">
            <v>77</v>
          </cell>
          <cell r="AB795">
            <v>96</v>
          </cell>
          <cell r="AC795">
            <v>80</v>
          </cell>
          <cell r="AD795">
            <v>13.49</v>
          </cell>
          <cell r="AE795">
            <v>0</v>
          </cell>
          <cell r="AF795">
            <v>0</v>
          </cell>
          <cell r="AG795">
            <v>0</v>
          </cell>
          <cell r="AH795">
            <v>0</v>
          </cell>
          <cell r="AI795">
            <v>0</v>
          </cell>
          <cell r="AJ795">
            <v>0</v>
          </cell>
          <cell r="AK795">
            <v>0</v>
          </cell>
          <cell r="AL795">
            <v>0</v>
          </cell>
          <cell r="AM795">
            <v>0</v>
          </cell>
          <cell r="AN795">
            <v>0</v>
          </cell>
          <cell r="AY795">
            <v>54926.76</v>
          </cell>
        </row>
        <row r="796">
          <cell r="A796">
            <v>2</v>
          </cell>
          <cell r="B796" t="str">
            <v>12</v>
          </cell>
          <cell r="C796" t="str">
            <v>000</v>
          </cell>
          <cell r="D796" t="str">
            <v>1</v>
          </cell>
          <cell r="E796" t="str">
            <v>306</v>
          </cell>
          <cell r="F796" t="str">
            <v>N000</v>
          </cell>
          <cell r="G796" t="str">
            <v>411</v>
          </cell>
          <cell r="H796" t="str">
            <v>1103</v>
          </cell>
          <cell r="I796" t="str">
            <v>CF04806</v>
          </cell>
          <cell r="J796" t="str">
            <v>26</v>
          </cell>
          <cell r="K796" t="str">
            <v>2</v>
          </cell>
          <cell r="L796">
            <v>12</v>
          </cell>
          <cell r="M796">
            <v>0</v>
          </cell>
          <cell r="N796">
            <v>2692.2</v>
          </cell>
          <cell r="O796" t="str">
            <v>M</v>
          </cell>
          <cell r="P796" t="str">
            <v>00000000</v>
          </cell>
          <cell r="Q796">
            <v>0</v>
          </cell>
          <cell r="R796">
            <v>388.87</v>
          </cell>
          <cell r="S796">
            <v>74.78</v>
          </cell>
          <cell r="T796">
            <v>343.26</v>
          </cell>
          <cell r="U796">
            <v>134.61000000000001</v>
          </cell>
          <cell r="V796">
            <v>48.46</v>
          </cell>
          <cell r="W796">
            <v>53.84</v>
          </cell>
          <cell r="X796">
            <v>49.5</v>
          </cell>
          <cell r="Y796">
            <v>0</v>
          </cell>
          <cell r="Z796">
            <v>69.17</v>
          </cell>
          <cell r="AA796">
            <v>77</v>
          </cell>
          <cell r="AB796">
            <v>96</v>
          </cell>
          <cell r="AC796">
            <v>80</v>
          </cell>
          <cell r="AD796">
            <v>13.49</v>
          </cell>
          <cell r="AE796">
            <v>0</v>
          </cell>
          <cell r="AF796">
            <v>0</v>
          </cell>
          <cell r="AG796">
            <v>0</v>
          </cell>
          <cell r="AH796">
            <v>0</v>
          </cell>
          <cell r="AI796">
            <v>0</v>
          </cell>
          <cell r="AJ796">
            <v>0</v>
          </cell>
          <cell r="AK796">
            <v>0</v>
          </cell>
          <cell r="AL796">
            <v>0</v>
          </cell>
          <cell r="AM796">
            <v>0</v>
          </cell>
          <cell r="AN796">
            <v>0</v>
          </cell>
          <cell r="AY796">
            <v>593449.92000000004</v>
          </cell>
        </row>
        <row r="797">
          <cell r="A797">
            <v>2</v>
          </cell>
          <cell r="B797" t="str">
            <v>12</v>
          </cell>
          <cell r="C797" t="str">
            <v>000</v>
          </cell>
          <cell r="D797" t="str">
            <v>1</v>
          </cell>
          <cell r="E797" t="str">
            <v>306</v>
          </cell>
          <cell r="F797" t="str">
            <v>N000</v>
          </cell>
          <cell r="G797" t="str">
            <v>411</v>
          </cell>
          <cell r="H797" t="str">
            <v>1103</v>
          </cell>
          <cell r="I797" t="str">
            <v>CF04807</v>
          </cell>
          <cell r="J797" t="str">
            <v>27Z</v>
          </cell>
          <cell r="K797" t="str">
            <v>2</v>
          </cell>
          <cell r="L797">
            <v>7</v>
          </cell>
          <cell r="M797">
            <v>0</v>
          </cell>
          <cell r="N797">
            <v>2900.25</v>
          </cell>
          <cell r="O797" t="str">
            <v>M</v>
          </cell>
          <cell r="P797" t="str">
            <v>00000000</v>
          </cell>
          <cell r="Q797">
            <v>205.15</v>
          </cell>
          <cell r="R797">
            <v>418.93</v>
          </cell>
          <cell r="S797">
            <v>80.56</v>
          </cell>
          <cell r="T797">
            <v>369.78</v>
          </cell>
          <cell r="U797">
            <v>145.01</v>
          </cell>
          <cell r="V797">
            <v>55.89</v>
          </cell>
          <cell r="W797">
            <v>58.01</v>
          </cell>
          <cell r="X797">
            <v>51</v>
          </cell>
          <cell r="Y797">
            <v>0</v>
          </cell>
          <cell r="Z797">
            <v>78.180000000000007</v>
          </cell>
          <cell r="AA797">
            <v>77</v>
          </cell>
          <cell r="AB797">
            <v>96</v>
          </cell>
          <cell r="AC797">
            <v>80</v>
          </cell>
          <cell r="AD797">
            <v>13.49</v>
          </cell>
          <cell r="AE797">
            <v>0</v>
          </cell>
          <cell r="AF797">
            <v>0</v>
          </cell>
          <cell r="AG797">
            <v>0</v>
          </cell>
          <cell r="AH797">
            <v>0</v>
          </cell>
          <cell r="AI797">
            <v>0</v>
          </cell>
          <cell r="AJ797">
            <v>0</v>
          </cell>
          <cell r="AK797">
            <v>0</v>
          </cell>
          <cell r="AL797">
            <v>0</v>
          </cell>
          <cell r="AM797">
            <v>0</v>
          </cell>
          <cell r="AN797">
            <v>0</v>
          </cell>
          <cell r="AY797">
            <v>388857</v>
          </cell>
        </row>
        <row r="798">
          <cell r="A798">
            <v>2</v>
          </cell>
          <cell r="B798" t="str">
            <v>12</v>
          </cell>
          <cell r="C798" t="str">
            <v>000</v>
          </cell>
          <cell r="D798" t="str">
            <v>1</v>
          </cell>
          <cell r="E798" t="str">
            <v>306</v>
          </cell>
          <cell r="F798" t="str">
            <v>N000</v>
          </cell>
          <cell r="G798" t="str">
            <v>411</v>
          </cell>
          <cell r="H798" t="str">
            <v>1103</v>
          </cell>
          <cell r="I798" t="str">
            <v>CF04808</v>
          </cell>
          <cell r="J798" t="str">
            <v>27ZA</v>
          </cell>
          <cell r="K798" t="str">
            <v>2</v>
          </cell>
          <cell r="L798">
            <v>11</v>
          </cell>
          <cell r="M798">
            <v>0</v>
          </cell>
          <cell r="N798">
            <v>2982.9</v>
          </cell>
          <cell r="O798" t="str">
            <v>M</v>
          </cell>
          <cell r="P798" t="str">
            <v>00000000</v>
          </cell>
          <cell r="Q798">
            <v>579.4</v>
          </cell>
          <cell r="R798">
            <v>430.86</v>
          </cell>
          <cell r="S798">
            <v>82.86</v>
          </cell>
          <cell r="T798">
            <v>380.32</v>
          </cell>
          <cell r="U798">
            <v>149.15</v>
          </cell>
          <cell r="V798">
            <v>64.12</v>
          </cell>
          <cell r="W798">
            <v>59.66</v>
          </cell>
          <cell r="X798">
            <v>36.729999999999997</v>
          </cell>
          <cell r="Y798">
            <v>0</v>
          </cell>
          <cell r="Z798">
            <v>87.31</v>
          </cell>
          <cell r="AA798">
            <v>77</v>
          </cell>
          <cell r="AB798">
            <v>96</v>
          </cell>
          <cell r="AC798">
            <v>80</v>
          </cell>
          <cell r="AD798">
            <v>13.49</v>
          </cell>
          <cell r="AE798">
            <v>0</v>
          </cell>
          <cell r="AF798">
            <v>0</v>
          </cell>
          <cell r="AG798">
            <v>0</v>
          </cell>
          <cell r="AH798">
            <v>0</v>
          </cell>
          <cell r="AI798">
            <v>0</v>
          </cell>
          <cell r="AJ798">
            <v>0</v>
          </cell>
          <cell r="AK798">
            <v>0</v>
          </cell>
          <cell r="AL798">
            <v>0</v>
          </cell>
          <cell r="AM798">
            <v>0</v>
          </cell>
          <cell r="AN798">
            <v>0</v>
          </cell>
          <cell r="AY798">
            <v>675813.6</v>
          </cell>
        </row>
        <row r="799">
          <cell r="A799">
            <v>2</v>
          </cell>
          <cell r="B799" t="str">
            <v>12</v>
          </cell>
          <cell r="C799" t="str">
            <v>000</v>
          </cell>
          <cell r="D799" t="str">
            <v>1</v>
          </cell>
          <cell r="E799" t="str">
            <v>306</v>
          </cell>
          <cell r="F799" t="str">
            <v>N000</v>
          </cell>
          <cell r="G799" t="str">
            <v>411</v>
          </cell>
          <cell r="H799" t="str">
            <v>1103</v>
          </cell>
          <cell r="I799" t="str">
            <v>CF08822</v>
          </cell>
          <cell r="J799" t="str">
            <v>23</v>
          </cell>
          <cell r="K799" t="str">
            <v>2</v>
          </cell>
          <cell r="L799">
            <v>1</v>
          </cell>
          <cell r="M799">
            <v>0</v>
          </cell>
          <cell r="N799">
            <v>2451.25</v>
          </cell>
          <cell r="O799" t="str">
            <v>M</v>
          </cell>
          <cell r="P799" t="str">
            <v>00000000</v>
          </cell>
          <cell r="Q799">
            <v>0</v>
          </cell>
          <cell r="R799">
            <v>354.07</v>
          </cell>
          <cell r="S799">
            <v>68.09</v>
          </cell>
          <cell r="T799">
            <v>312.52999999999997</v>
          </cell>
          <cell r="U799">
            <v>122.56</v>
          </cell>
          <cell r="V799">
            <v>44.12</v>
          </cell>
          <cell r="W799">
            <v>49.02</v>
          </cell>
          <cell r="X799">
            <v>82</v>
          </cell>
          <cell r="Y799">
            <v>0</v>
          </cell>
          <cell r="Z799">
            <v>64.17</v>
          </cell>
          <cell r="AA799">
            <v>77</v>
          </cell>
          <cell r="AB799">
            <v>96</v>
          </cell>
          <cell r="AC799">
            <v>80</v>
          </cell>
          <cell r="AD799">
            <v>13.49</v>
          </cell>
          <cell r="AE799">
            <v>0</v>
          </cell>
          <cell r="AF799">
            <v>0</v>
          </cell>
          <cell r="AG799">
            <v>0</v>
          </cell>
          <cell r="AH799">
            <v>0</v>
          </cell>
          <cell r="AI799">
            <v>0</v>
          </cell>
          <cell r="AJ799">
            <v>0</v>
          </cell>
          <cell r="AK799">
            <v>0</v>
          </cell>
          <cell r="AL799">
            <v>0</v>
          </cell>
          <cell r="AM799">
            <v>0</v>
          </cell>
          <cell r="AN799">
            <v>0</v>
          </cell>
          <cell r="AY799">
            <v>45771.6</v>
          </cell>
        </row>
        <row r="800">
          <cell r="A800">
            <v>2</v>
          </cell>
          <cell r="B800" t="str">
            <v>12</v>
          </cell>
          <cell r="C800" t="str">
            <v>000</v>
          </cell>
          <cell r="D800" t="str">
            <v>1</v>
          </cell>
          <cell r="E800" t="str">
            <v>306</v>
          </cell>
          <cell r="F800" t="str">
            <v>N000</v>
          </cell>
          <cell r="G800" t="str">
            <v>411</v>
          </cell>
          <cell r="H800" t="str">
            <v>1103</v>
          </cell>
          <cell r="I800" t="str">
            <v>CF21817</v>
          </cell>
          <cell r="J800" t="str">
            <v>27ZA</v>
          </cell>
          <cell r="K800" t="str">
            <v>2</v>
          </cell>
          <cell r="L800">
            <v>1</v>
          </cell>
          <cell r="M800">
            <v>0</v>
          </cell>
          <cell r="N800">
            <v>2982.9</v>
          </cell>
          <cell r="O800" t="str">
            <v>M</v>
          </cell>
          <cell r="P800" t="str">
            <v>00000000</v>
          </cell>
          <cell r="Q800">
            <v>579.4</v>
          </cell>
          <cell r="R800">
            <v>430.86</v>
          </cell>
          <cell r="S800">
            <v>82.86</v>
          </cell>
          <cell r="T800">
            <v>380.32</v>
          </cell>
          <cell r="U800">
            <v>149.15</v>
          </cell>
          <cell r="V800">
            <v>64.12</v>
          </cell>
          <cell r="W800">
            <v>59.66</v>
          </cell>
          <cell r="X800">
            <v>0</v>
          </cell>
          <cell r="Y800">
            <v>0</v>
          </cell>
          <cell r="Z800">
            <v>86.58</v>
          </cell>
          <cell r="AA800">
            <v>77</v>
          </cell>
          <cell r="AB800">
            <v>96</v>
          </cell>
          <cell r="AC800">
            <v>80</v>
          </cell>
          <cell r="AD800">
            <v>13.49</v>
          </cell>
          <cell r="AE800">
            <v>0</v>
          </cell>
          <cell r="AF800">
            <v>0</v>
          </cell>
          <cell r="AG800">
            <v>0</v>
          </cell>
          <cell r="AH800">
            <v>0</v>
          </cell>
          <cell r="AI800">
            <v>0</v>
          </cell>
          <cell r="AJ800">
            <v>0</v>
          </cell>
          <cell r="AK800">
            <v>0</v>
          </cell>
          <cell r="AL800">
            <v>0</v>
          </cell>
          <cell r="AM800">
            <v>0</v>
          </cell>
          <cell r="AN800">
            <v>0</v>
          </cell>
          <cell r="AY800">
            <v>60988.08</v>
          </cell>
        </row>
        <row r="801">
          <cell r="A801">
            <v>2</v>
          </cell>
          <cell r="B801" t="str">
            <v>12</v>
          </cell>
          <cell r="C801" t="str">
            <v>000</v>
          </cell>
          <cell r="D801" t="str">
            <v>1</v>
          </cell>
          <cell r="E801" t="str">
            <v>306</v>
          </cell>
          <cell r="F801" t="str">
            <v>N000</v>
          </cell>
          <cell r="G801" t="str">
            <v>411</v>
          </cell>
          <cell r="H801" t="str">
            <v>1103</v>
          </cell>
          <cell r="I801" t="str">
            <v>CF21858</v>
          </cell>
          <cell r="J801" t="str">
            <v>27ZA</v>
          </cell>
          <cell r="K801" t="str">
            <v>2</v>
          </cell>
          <cell r="L801">
            <v>1</v>
          </cell>
          <cell r="M801">
            <v>0</v>
          </cell>
          <cell r="N801">
            <v>2982.9</v>
          </cell>
          <cell r="O801" t="str">
            <v>M</v>
          </cell>
          <cell r="P801" t="str">
            <v>00000000</v>
          </cell>
          <cell r="Q801">
            <v>579.4</v>
          </cell>
          <cell r="R801">
            <v>430.86</v>
          </cell>
          <cell r="S801">
            <v>82.86</v>
          </cell>
          <cell r="T801">
            <v>380.32</v>
          </cell>
          <cell r="U801">
            <v>149.15</v>
          </cell>
          <cell r="V801">
            <v>64.12</v>
          </cell>
          <cell r="W801">
            <v>59.66</v>
          </cell>
          <cell r="X801">
            <v>0</v>
          </cell>
          <cell r="Y801">
            <v>0</v>
          </cell>
          <cell r="Z801">
            <v>86.58</v>
          </cell>
          <cell r="AA801">
            <v>77</v>
          </cell>
          <cell r="AB801">
            <v>96</v>
          </cell>
          <cell r="AC801">
            <v>80</v>
          </cell>
          <cell r="AD801">
            <v>13.49</v>
          </cell>
          <cell r="AE801">
            <v>0</v>
          </cell>
          <cell r="AF801">
            <v>0</v>
          </cell>
          <cell r="AG801">
            <v>0</v>
          </cell>
          <cell r="AH801">
            <v>0</v>
          </cell>
          <cell r="AI801">
            <v>0</v>
          </cell>
          <cell r="AJ801">
            <v>0</v>
          </cell>
          <cell r="AK801">
            <v>0</v>
          </cell>
          <cell r="AL801">
            <v>0</v>
          </cell>
          <cell r="AM801">
            <v>0</v>
          </cell>
          <cell r="AN801">
            <v>0</v>
          </cell>
          <cell r="AY801">
            <v>60988.08</v>
          </cell>
        </row>
        <row r="802">
          <cell r="A802">
            <v>2</v>
          </cell>
          <cell r="B802" t="str">
            <v>12</v>
          </cell>
          <cell r="C802" t="str">
            <v>000</v>
          </cell>
          <cell r="D802" t="str">
            <v>1</v>
          </cell>
          <cell r="E802" t="str">
            <v>306</v>
          </cell>
          <cell r="F802" t="str">
            <v>N000</v>
          </cell>
          <cell r="G802" t="str">
            <v>411</v>
          </cell>
          <cell r="H802" t="str">
            <v>1103</v>
          </cell>
          <cell r="I802" t="str">
            <v>CF21859</v>
          </cell>
          <cell r="J802" t="str">
            <v>27ZB</v>
          </cell>
          <cell r="K802" t="str">
            <v>2</v>
          </cell>
          <cell r="L802">
            <v>3</v>
          </cell>
          <cell r="M802">
            <v>0</v>
          </cell>
          <cell r="N802">
            <v>3008.65</v>
          </cell>
          <cell r="O802" t="str">
            <v>M</v>
          </cell>
          <cell r="P802" t="str">
            <v>00000000</v>
          </cell>
          <cell r="Q802">
            <v>857</v>
          </cell>
          <cell r="R802">
            <v>434.58</v>
          </cell>
          <cell r="S802">
            <v>83.57</v>
          </cell>
          <cell r="T802">
            <v>383.6</v>
          </cell>
          <cell r="U802">
            <v>150.43</v>
          </cell>
          <cell r="V802">
            <v>69.59</v>
          </cell>
          <cell r="W802">
            <v>60.17</v>
          </cell>
          <cell r="X802">
            <v>27.33</v>
          </cell>
          <cell r="Y802">
            <v>0</v>
          </cell>
          <cell r="Z802">
            <v>93.28</v>
          </cell>
          <cell r="AA802">
            <v>77</v>
          </cell>
          <cell r="AB802">
            <v>96</v>
          </cell>
          <cell r="AC802">
            <v>80</v>
          </cell>
          <cell r="AD802">
            <v>13.49</v>
          </cell>
          <cell r="AE802">
            <v>0</v>
          </cell>
          <cell r="AF802">
            <v>0</v>
          </cell>
          <cell r="AG802">
            <v>0</v>
          </cell>
          <cell r="AH802">
            <v>0</v>
          </cell>
          <cell r="AI802">
            <v>0</v>
          </cell>
          <cell r="AJ802">
            <v>0</v>
          </cell>
          <cell r="AK802">
            <v>0</v>
          </cell>
          <cell r="AL802">
            <v>0</v>
          </cell>
          <cell r="AM802">
            <v>0</v>
          </cell>
          <cell r="AN802">
            <v>0</v>
          </cell>
          <cell r="AY802">
            <v>195648.84</v>
          </cell>
        </row>
        <row r="803">
          <cell r="A803">
            <v>2</v>
          </cell>
          <cell r="B803" t="str">
            <v>12</v>
          </cell>
          <cell r="C803" t="str">
            <v>000</v>
          </cell>
          <cell r="D803" t="str">
            <v>1</v>
          </cell>
          <cell r="E803" t="str">
            <v>306</v>
          </cell>
          <cell r="F803" t="str">
            <v>N000</v>
          </cell>
          <cell r="G803" t="str">
            <v>411</v>
          </cell>
          <cell r="H803" t="str">
            <v>1103</v>
          </cell>
          <cell r="I803" t="str">
            <v>CF21864</v>
          </cell>
          <cell r="J803" t="str">
            <v>27C</v>
          </cell>
          <cell r="K803" t="str">
            <v>1</v>
          </cell>
          <cell r="L803">
            <v>7</v>
          </cell>
          <cell r="M803">
            <v>0</v>
          </cell>
          <cell r="N803">
            <v>3268.2</v>
          </cell>
          <cell r="O803" t="str">
            <v>M</v>
          </cell>
          <cell r="P803" t="str">
            <v>00000000</v>
          </cell>
          <cell r="Q803">
            <v>4783.05</v>
          </cell>
          <cell r="R803">
            <v>472.07</v>
          </cell>
          <cell r="S803">
            <v>90.78</v>
          </cell>
          <cell r="T803">
            <v>416.7</v>
          </cell>
          <cell r="U803">
            <v>163.41</v>
          </cell>
          <cell r="V803">
            <v>144.91999999999999</v>
          </cell>
          <cell r="W803">
            <v>65.36</v>
          </cell>
          <cell r="X803">
            <v>6.57</v>
          </cell>
          <cell r="Y803">
            <v>0</v>
          </cell>
          <cell r="Z803">
            <v>173.95</v>
          </cell>
          <cell r="AA803">
            <v>77</v>
          </cell>
          <cell r="AB803">
            <v>0</v>
          </cell>
          <cell r="AC803">
            <v>0</v>
          </cell>
          <cell r="AD803">
            <v>13.49</v>
          </cell>
          <cell r="AE803">
            <v>0</v>
          </cell>
          <cell r="AF803">
            <v>0</v>
          </cell>
          <cell r="AG803">
            <v>0</v>
          </cell>
          <cell r="AH803">
            <v>0</v>
          </cell>
          <cell r="AI803">
            <v>0</v>
          </cell>
          <cell r="AJ803">
            <v>0</v>
          </cell>
          <cell r="AK803">
            <v>0</v>
          </cell>
          <cell r="AL803">
            <v>0</v>
          </cell>
          <cell r="AM803">
            <v>0</v>
          </cell>
          <cell r="AN803">
            <v>0</v>
          </cell>
          <cell r="AY803">
            <v>812742</v>
          </cell>
        </row>
        <row r="804">
          <cell r="A804">
            <v>2</v>
          </cell>
          <cell r="B804" t="str">
            <v>12</v>
          </cell>
          <cell r="C804" t="str">
            <v>000</v>
          </cell>
          <cell r="D804" t="str">
            <v>1</v>
          </cell>
          <cell r="E804" t="str">
            <v>306</v>
          </cell>
          <cell r="F804" t="str">
            <v>N000</v>
          </cell>
          <cell r="G804" t="str">
            <v>411</v>
          </cell>
          <cell r="H804" t="str">
            <v>1103</v>
          </cell>
          <cell r="I804" t="str">
            <v>CF21865</v>
          </cell>
          <cell r="J804" t="str">
            <v>27B</v>
          </cell>
          <cell r="K804" t="str">
            <v>1</v>
          </cell>
          <cell r="L804">
            <v>12</v>
          </cell>
          <cell r="M804">
            <v>0</v>
          </cell>
          <cell r="N804">
            <v>3222.2</v>
          </cell>
          <cell r="O804" t="str">
            <v>M</v>
          </cell>
          <cell r="P804" t="str">
            <v>00000000</v>
          </cell>
          <cell r="Q804">
            <v>3558.85</v>
          </cell>
          <cell r="R804">
            <v>465.43</v>
          </cell>
          <cell r="S804">
            <v>89.51</v>
          </cell>
          <cell r="T804">
            <v>410.83</v>
          </cell>
          <cell r="U804">
            <v>161.11000000000001</v>
          </cell>
          <cell r="V804">
            <v>122.06</v>
          </cell>
          <cell r="W804">
            <v>64.44</v>
          </cell>
          <cell r="X804">
            <v>0</v>
          </cell>
          <cell r="Y804">
            <v>0</v>
          </cell>
          <cell r="Z804">
            <v>148.26</v>
          </cell>
          <cell r="AA804">
            <v>77</v>
          </cell>
          <cell r="AB804">
            <v>0</v>
          </cell>
          <cell r="AC804">
            <v>0</v>
          </cell>
          <cell r="AD804">
            <v>13.49</v>
          </cell>
          <cell r="AE804">
            <v>0</v>
          </cell>
          <cell r="AF804">
            <v>0</v>
          </cell>
          <cell r="AG804">
            <v>0</v>
          </cell>
          <cell r="AH804">
            <v>0</v>
          </cell>
          <cell r="AI804">
            <v>0</v>
          </cell>
          <cell r="AJ804">
            <v>0</v>
          </cell>
          <cell r="AK804">
            <v>0</v>
          </cell>
          <cell r="AL804">
            <v>0</v>
          </cell>
          <cell r="AM804">
            <v>0</v>
          </cell>
          <cell r="AN804">
            <v>0</v>
          </cell>
          <cell r="AY804">
            <v>1199977.92</v>
          </cell>
        </row>
        <row r="805">
          <cell r="A805">
            <v>2</v>
          </cell>
          <cell r="B805" t="str">
            <v>12</v>
          </cell>
          <cell r="C805" t="str">
            <v>000</v>
          </cell>
          <cell r="D805" t="str">
            <v>1</v>
          </cell>
          <cell r="E805" t="str">
            <v>306</v>
          </cell>
          <cell r="F805" t="str">
            <v>N000</v>
          </cell>
          <cell r="G805" t="str">
            <v>411</v>
          </cell>
          <cell r="H805" t="str">
            <v>1103</v>
          </cell>
          <cell r="I805" t="str">
            <v>CF21866</v>
          </cell>
          <cell r="J805" t="str">
            <v>27A</v>
          </cell>
          <cell r="K805" t="str">
            <v>1</v>
          </cell>
          <cell r="L805">
            <v>1</v>
          </cell>
          <cell r="M805">
            <v>0</v>
          </cell>
          <cell r="N805">
            <v>3185.4</v>
          </cell>
          <cell r="O805" t="str">
            <v>M</v>
          </cell>
          <cell r="P805" t="str">
            <v>00000000</v>
          </cell>
          <cell r="Q805">
            <v>2791.7</v>
          </cell>
          <cell r="R805">
            <v>460.11</v>
          </cell>
          <cell r="S805">
            <v>88.48</v>
          </cell>
          <cell r="T805">
            <v>406.14</v>
          </cell>
          <cell r="U805">
            <v>159.27000000000001</v>
          </cell>
          <cell r="V805">
            <v>107.59</v>
          </cell>
          <cell r="W805">
            <v>63.71</v>
          </cell>
          <cell r="X805">
            <v>46</v>
          </cell>
          <cell r="Y805">
            <v>0</v>
          </cell>
          <cell r="Z805">
            <v>132.97</v>
          </cell>
          <cell r="AA805">
            <v>77</v>
          </cell>
          <cell r="AB805">
            <v>0</v>
          </cell>
          <cell r="AC805">
            <v>0</v>
          </cell>
          <cell r="AD805">
            <v>13.49</v>
          </cell>
          <cell r="AE805">
            <v>0</v>
          </cell>
          <cell r="AF805">
            <v>0</v>
          </cell>
          <cell r="AG805">
            <v>0</v>
          </cell>
          <cell r="AH805">
            <v>0</v>
          </cell>
          <cell r="AI805">
            <v>0</v>
          </cell>
          <cell r="AJ805">
            <v>0</v>
          </cell>
          <cell r="AK805">
            <v>0</v>
          </cell>
          <cell r="AL805">
            <v>0</v>
          </cell>
          <cell r="AM805">
            <v>0</v>
          </cell>
          <cell r="AN805">
            <v>0</v>
          </cell>
          <cell r="AY805">
            <v>90382.32</v>
          </cell>
        </row>
        <row r="806">
          <cell r="A806">
            <v>2</v>
          </cell>
          <cell r="B806" t="str">
            <v>12</v>
          </cell>
          <cell r="C806" t="str">
            <v>000</v>
          </cell>
          <cell r="D806" t="str">
            <v>1</v>
          </cell>
          <cell r="E806" t="str">
            <v>306</v>
          </cell>
          <cell r="F806" t="str">
            <v>N000</v>
          </cell>
          <cell r="G806" t="str">
            <v>411</v>
          </cell>
          <cell r="H806" t="str">
            <v>1103</v>
          </cell>
          <cell r="I806" t="str">
            <v>CF33834</v>
          </cell>
          <cell r="J806" t="str">
            <v>27</v>
          </cell>
          <cell r="K806" t="str">
            <v>2</v>
          </cell>
          <cell r="L806">
            <v>3</v>
          </cell>
          <cell r="M806">
            <v>0</v>
          </cell>
          <cell r="N806">
            <v>2817.8</v>
          </cell>
          <cell r="O806" t="str">
            <v>M</v>
          </cell>
          <cell r="P806" t="str">
            <v>00000000</v>
          </cell>
          <cell r="Q806">
            <v>0</v>
          </cell>
          <cell r="R806">
            <v>407.02</v>
          </cell>
          <cell r="S806">
            <v>78.27</v>
          </cell>
          <cell r="T806">
            <v>359.27</v>
          </cell>
          <cell r="U806">
            <v>140.88999999999999</v>
          </cell>
          <cell r="V806">
            <v>50.72</v>
          </cell>
          <cell r="W806">
            <v>56.36</v>
          </cell>
          <cell r="X806">
            <v>109</v>
          </cell>
          <cell r="Y806">
            <v>0</v>
          </cell>
          <cell r="Z806">
            <v>73.3</v>
          </cell>
          <cell r="AA806">
            <v>77</v>
          </cell>
          <cell r="AB806">
            <v>96</v>
          </cell>
          <cell r="AC806">
            <v>80</v>
          </cell>
          <cell r="AD806">
            <v>13.49</v>
          </cell>
          <cell r="AE806">
            <v>0</v>
          </cell>
          <cell r="AF806">
            <v>0</v>
          </cell>
          <cell r="AG806">
            <v>0</v>
          </cell>
          <cell r="AH806">
            <v>0</v>
          </cell>
          <cell r="AI806">
            <v>0</v>
          </cell>
          <cell r="AJ806">
            <v>0</v>
          </cell>
          <cell r="AK806">
            <v>0</v>
          </cell>
          <cell r="AL806">
            <v>0</v>
          </cell>
          <cell r="AM806">
            <v>0</v>
          </cell>
          <cell r="AN806">
            <v>0</v>
          </cell>
          <cell r="AY806">
            <v>156928.32000000001</v>
          </cell>
        </row>
        <row r="807">
          <cell r="A807">
            <v>2</v>
          </cell>
          <cell r="B807" t="str">
            <v>12</v>
          </cell>
          <cell r="C807" t="str">
            <v>000</v>
          </cell>
          <cell r="D807" t="str">
            <v>1</v>
          </cell>
          <cell r="E807" t="str">
            <v>306</v>
          </cell>
          <cell r="F807" t="str">
            <v>N000</v>
          </cell>
          <cell r="G807" t="str">
            <v>411</v>
          </cell>
          <cell r="H807" t="str">
            <v>1103</v>
          </cell>
          <cell r="I807" t="str">
            <v>CF33892</v>
          </cell>
          <cell r="J807" t="str">
            <v>27ZA</v>
          </cell>
          <cell r="K807" t="str">
            <v>2</v>
          </cell>
          <cell r="L807">
            <v>33</v>
          </cell>
          <cell r="M807">
            <v>0</v>
          </cell>
          <cell r="N807">
            <v>2982.9</v>
          </cell>
          <cell r="O807" t="str">
            <v>M</v>
          </cell>
          <cell r="P807" t="str">
            <v>00000000</v>
          </cell>
          <cell r="Q807">
            <v>579.4</v>
          </cell>
          <cell r="R807">
            <v>430.86</v>
          </cell>
          <cell r="S807">
            <v>82.86</v>
          </cell>
          <cell r="T807">
            <v>380.32</v>
          </cell>
          <cell r="U807">
            <v>149.15</v>
          </cell>
          <cell r="V807">
            <v>64.12</v>
          </cell>
          <cell r="W807">
            <v>59.66</v>
          </cell>
          <cell r="X807">
            <v>80.819999999999993</v>
          </cell>
          <cell r="Y807">
            <v>0</v>
          </cell>
          <cell r="Z807">
            <v>88.2</v>
          </cell>
          <cell r="AA807">
            <v>77</v>
          </cell>
          <cell r="AB807">
            <v>96</v>
          </cell>
          <cell r="AC807">
            <v>80</v>
          </cell>
          <cell r="AD807">
            <v>13.49</v>
          </cell>
          <cell r="AE807">
            <v>0</v>
          </cell>
          <cell r="AF807">
            <v>0</v>
          </cell>
          <cell r="AG807">
            <v>0</v>
          </cell>
          <cell r="AH807">
            <v>0</v>
          </cell>
          <cell r="AI807">
            <v>0</v>
          </cell>
          <cell r="AJ807">
            <v>0</v>
          </cell>
          <cell r="AK807">
            <v>0</v>
          </cell>
          <cell r="AL807">
            <v>0</v>
          </cell>
          <cell r="AM807">
            <v>0</v>
          </cell>
          <cell r="AN807">
            <v>0</v>
          </cell>
          <cell r="AY807">
            <v>2045252.88</v>
          </cell>
        </row>
        <row r="808">
          <cell r="A808">
            <v>2</v>
          </cell>
          <cell r="B808" t="str">
            <v>12</v>
          </cell>
          <cell r="C808" t="str">
            <v>000</v>
          </cell>
          <cell r="D808" t="str">
            <v>1</v>
          </cell>
          <cell r="E808" t="str">
            <v>306</v>
          </cell>
          <cell r="F808" t="str">
            <v>N000</v>
          </cell>
          <cell r="G808" t="str">
            <v>411</v>
          </cell>
          <cell r="H808" t="str">
            <v>1103</v>
          </cell>
          <cell r="I808" t="str">
            <v>CF41055</v>
          </cell>
          <cell r="K808" t="str">
            <v>2</v>
          </cell>
          <cell r="L808">
            <v>1</v>
          </cell>
          <cell r="M808">
            <v>0</v>
          </cell>
          <cell r="N808">
            <v>2814</v>
          </cell>
          <cell r="O808" t="str">
            <v>M</v>
          </cell>
          <cell r="P808" t="str">
            <v>00000000</v>
          </cell>
          <cell r="Q808">
            <v>0</v>
          </cell>
          <cell r="R808">
            <v>406.47</v>
          </cell>
          <cell r="S808">
            <v>78.17</v>
          </cell>
          <cell r="T808">
            <v>358.79</v>
          </cell>
          <cell r="U808">
            <v>140.69999999999999</v>
          </cell>
          <cell r="V808">
            <v>50.65</v>
          </cell>
          <cell r="W808">
            <v>56.28</v>
          </cell>
          <cell r="X808">
            <v>0</v>
          </cell>
          <cell r="Y808">
            <v>0</v>
          </cell>
          <cell r="Z808">
            <v>97.36</v>
          </cell>
          <cell r="AA808">
            <v>77</v>
          </cell>
          <cell r="AB808">
            <v>96</v>
          </cell>
          <cell r="AC808">
            <v>80</v>
          </cell>
          <cell r="AD808">
            <v>13.49</v>
          </cell>
          <cell r="AE808">
            <v>2.35</v>
          </cell>
          <cell r="AF808">
            <v>0</v>
          </cell>
          <cell r="AG808">
            <v>0</v>
          </cell>
          <cell r="AH808">
            <v>0</v>
          </cell>
          <cell r="AI808">
            <v>0</v>
          </cell>
          <cell r="AJ808">
            <v>1314</v>
          </cell>
          <cell r="AK808">
            <v>0</v>
          </cell>
          <cell r="AL808">
            <v>0</v>
          </cell>
          <cell r="AM808">
            <v>0</v>
          </cell>
          <cell r="AN808">
            <v>0</v>
          </cell>
          <cell r="AY808">
            <v>67023.12</v>
          </cell>
        </row>
        <row r="809">
          <cell r="A809">
            <v>2</v>
          </cell>
          <cell r="B809" t="str">
            <v>12</v>
          </cell>
          <cell r="C809" t="str">
            <v>000</v>
          </cell>
          <cell r="D809" t="str">
            <v>1</v>
          </cell>
          <cell r="E809" t="str">
            <v>306</v>
          </cell>
          <cell r="F809" t="str">
            <v>N000</v>
          </cell>
          <cell r="G809" t="str">
            <v>411</v>
          </cell>
          <cell r="H809" t="str">
            <v>1103</v>
          </cell>
          <cell r="I809" t="str">
            <v>CF41057</v>
          </cell>
          <cell r="K809" t="str">
            <v>2</v>
          </cell>
          <cell r="L809">
            <v>5</v>
          </cell>
          <cell r="M809">
            <v>0</v>
          </cell>
          <cell r="N809">
            <v>3718</v>
          </cell>
          <cell r="O809" t="str">
            <v>M</v>
          </cell>
          <cell r="P809" t="str">
            <v>00000000</v>
          </cell>
          <cell r="Q809">
            <v>0</v>
          </cell>
          <cell r="R809">
            <v>537.04</v>
          </cell>
          <cell r="S809">
            <v>103.28</v>
          </cell>
          <cell r="T809">
            <v>474.05</v>
          </cell>
          <cell r="U809">
            <v>185.9</v>
          </cell>
          <cell r="V809">
            <v>66.92</v>
          </cell>
          <cell r="W809">
            <v>74.36</v>
          </cell>
          <cell r="X809">
            <v>0</v>
          </cell>
          <cell r="Y809">
            <v>0</v>
          </cell>
          <cell r="Z809">
            <v>146.53</v>
          </cell>
          <cell r="AA809">
            <v>77</v>
          </cell>
          <cell r="AB809">
            <v>96</v>
          </cell>
          <cell r="AC809">
            <v>80</v>
          </cell>
          <cell r="AD809">
            <v>13.49</v>
          </cell>
          <cell r="AE809">
            <v>3.1</v>
          </cell>
          <cell r="AF809">
            <v>0</v>
          </cell>
          <cell r="AG809">
            <v>0</v>
          </cell>
          <cell r="AH809">
            <v>0</v>
          </cell>
          <cell r="AI809">
            <v>0</v>
          </cell>
          <cell r="AJ809">
            <v>2712</v>
          </cell>
          <cell r="AK809">
            <v>0</v>
          </cell>
          <cell r="AL809">
            <v>0</v>
          </cell>
          <cell r="AM809">
            <v>0</v>
          </cell>
          <cell r="AN809">
            <v>0</v>
          </cell>
          <cell r="AY809">
            <v>497260.2</v>
          </cell>
        </row>
        <row r="810">
          <cell r="A810">
            <v>2</v>
          </cell>
          <cell r="B810" t="str">
            <v>12</v>
          </cell>
          <cell r="C810" t="str">
            <v>000</v>
          </cell>
          <cell r="D810" t="str">
            <v>1</v>
          </cell>
          <cell r="E810" t="str">
            <v>306</v>
          </cell>
          <cell r="F810" t="str">
            <v>N000</v>
          </cell>
          <cell r="G810" t="str">
            <v>411</v>
          </cell>
          <cell r="H810" t="str">
            <v>1103</v>
          </cell>
          <cell r="I810" t="str">
            <v>CF41058</v>
          </cell>
          <cell r="K810" t="str">
            <v>2</v>
          </cell>
          <cell r="L810">
            <v>5</v>
          </cell>
          <cell r="M810">
            <v>0</v>
          </cell>
          <cell r="N810">
            <v>4168</v>
          </cell>
          <cell r="O810" t="str">
            <v>M</v>
          </cell>
          <cell r="P810" t="str">
            <v>00000000</v>
          </cell>
          <cell r="Q810">
            <v>0</v>
          </cell>
          <cell r="R810">
            <v>602.04</v>
          </cell>
          <cell r="S810">
            <v>115.78</v>
          </cell>
          <cell r="T810">
            <v>531.41999999999996</v>
          </cell>
          <cell r="U810">
            <v>208.4</v>
          </cell>
          <cell r="V810">
            <v>75.02</v>
          </cell>
          <cell r="W810">
            <v>83.36</v>
          </cell>
          <cell r="X810">
            <v>16.399999999999999</v>
          </cell>
          <cell r="Y810">
            <v>0</v>
          </cell>
          <cell r="Z810">
            <v>161.72999999999999</v>
          </cell>
          <cell r="AA810">
            <v>77</v>
          </cell>
          <cell r="AB810">
            <v>96</v>
          </cell>
          <cell r="AC810">
            <v>80</v>
          </cell>
          <cell r="AD810">
            <v>13.49</v>
          </cell>
          <cell r="AE810">
            <v>3.47</v>
          </cell>
          <cell r="AF810">
            <v>0</v>
          </cell>
          <cell r="AG810">
            <v>0</v>
          </cell>
          <cell r="AH810">
            <v>0</v>
          </cell>
          <cell r="AI810">
            <v>0</v>
          </cell>
          <cell r="AJ810">
            <v>2928</v>
          </cell>
          <cell r="AK810">
            <v>0</v>
          </cell>
          <cell r="AL810">
            <v>0</v>
          </cell>
          <cell r="AM810">
            <v>0</v>
          </cell>
          <cell r="AN810">
            <v>0</v>
          </cell>
          <cell r="AY810">
            <v>549606.6</v>
          </cell>
        </row>
        <row r="811">
          <cell r="A811">
            <v>2</v>
          </cell>
          <cell r="B811" t="str">
            <v>12</v>
          </cell>
          <cell r="C811" t="str">
            <v>000</v>
          </cell>
          <cell r="D811" t="str">
            <v>1</v>
          </cell>
          <cell r="E811" t="str">
            <v>306</v>
          </cell>
          <cell r="F811" t="str">
            <v>N000</v>
          </cell>
          <cell r="G811" t="str">
            <v>411</v>
          </cell>
          <cell r="H811" t="str">
            <v>1103</v>
          </cell>
          <cell r="I811" t="str">
            <v>CF41059</v>
          </cell>
          <cell r="K811" t="str">
            <v>2</v>
          </cell>
          <cell r="L811">
            <v>11</v>
          </cell>
          <cell r="M811">
            <v>0</v>
          </cell>
          <cell r="N811">
            <v>4776</v>
          </cell>
          <cell r="O811" t="str">
            <v>M</v>
          </cell>
          <cell r="P811" t="str">
            <v>00000000</v>
          </cell>
          <cell r="Q811">
            <v>0</v>
          </cell>
          <cell r="R811">
            <v>689.87</v>
          </cell>
          <cell r="S811">
            <v>132.66999999999999</v>
          </cell>
          <cell r="T811">
            <v>608.94000000000005</v>
          </cell>
          <cell r="U811">
            <v>238.8</v>
          </cell>
          <cell r="V811">
            <v>85.97</v>
          </cell>
          <cell r="W811">
            <v>95.52</v>
          </cell>
          <cell r="X811">
            <v>59.64</v>
          </cell>
          <cell r="Y811">
            <v>0</v>
          </cell>
          <cell r="Z811">
            <v>179.58</v>
          </cell>
          <cell r="AA811">
            <v>77</v>
          </cell>
          <cell r="AB811">
            <v>96</v>
          </cell>
          <cell r="AC811">
            <v>80</v>
          </cell>
          <cell r="AD811">
            <v>13.49</v>
          </cell>
          <cell r="AE811">
            <v>3.98</v>
          </cell>
          <cell r="AF811">
            <v>0</v>
          </cell>
          <cell r="AG811">
            <v>0</v>
          </cell>
          <cell r="AH811">
            <v>0</v>
          </cell>
          <cell r="AI811">
            <v>0</v>
          </cell>
          <cell r="AJ811">
            <v>3064</v>
          </cell>
          <cell r="AK811">
            <v>0</v>
          </cell>
          <cell r="AL811">
            <v>0</v>
          </cell>
          <cell r="AM811">
            <v>0</v>
          </cell>
          <cell r="AN811">
            <v>0</v>
          </cell>
          <cell r="AY811">
            <v>1346592.72</v>
          </cell>
        </row>
        <row r="812">
          <cell r="A812">
            <v>2</v>
          </cell>
          <cell r="B812" t="str">
            <v>12</v>
          </cell>
          <cell r="C812" t="str">
            <v>000</v>
          </cell>
          <cell r="D812" t="str">
            <v>1</v>
          </cell>
          <cell r="E812" t="str">
            <v>306</v>
          </cell>
          <cell r="F812" t="str">
            <v>N000</v>
          </cell>
          <cell r="G812" t="str">
            <v>411</v>
          </cell>
          <cell r="H812" t="str">
            <v>1103</v>
          </cell>
          <cell r="I812" t="str">
            <v>CF41060</v>
          </cell>
          <cell r="K812" t="str">
            <v>2</v>
          </cell>
          <cell r="L812">
            <v>28</v>
          </cell>
          <cell r="M812">
            <v>0</v>
          </cell>
          <cell r="N812">
            <v>5274</v>
          </cell>
          <cell r="O812" t="str">
            <v>M</v>
          </cell>
          <cell r="P812" t="str">
            <v>00000000</v>
          </cell>
          <cell r="Q812">
            <v>0</v>
          </cell>
          <cell r="R812">
            <v>761.8</v>
          </cell>
          <cell r="S812">
            <v>146.5</v>
          </cell>
          <cell r="T812">
            <v>672.44</v>
          </cell>
          <cell r="U812">
            <v>263.7</v>
          </cell>
          <cell r="V812">
            <v>94.93</v>
          </cell>
          <cell r="W812">
            <v>105.48</v>
          </cell>
          <cell r="X812">
            <v>69.180000000000007</v>
          </cell>
          <cell r="Y812">
            <v>0</v>
          </cell>
          <cell r="Z812">
            <v>196.5</v>
          </cell>
          <cell r="AA812">
            <v>77</v>
          </cell>
          <cell r="AB812">
            <v>96</v>
          </cell>
          <cell r="AC812">
            <v>80</v>
          </cell>
          <cell r="AD812">
            <v>13.49</v>
          </cell>
          <cell r="AE812">
            <v>4.4000000000000004</v>
          </cell>
          <cell r="AF812">
            <v>0</v>
          </cell>
          <cell r="AG812">
            <v>0</v>
          </cell>
          <cell r="AH812">
            <v>0</v>
          </cell>
          <cell r="AI812">
            <v>0</v>
          </cell>
          <cell r="AJ812">
            <v>3316</v>
          </cell>
          <cell r="AK812">
            <v>0</v>
          </cell>
          <cell r="AL812">
            <v>0</v>
          </cell>
          <cell r="AM812">
            <v>0</v>
          </cell>
          <cell r="AN812">
            <v>0</v>
          </cell>
          <cell r="AY812">
            <v>3753597.12</v>
          </cell>
        </row>
        <row r="813">
          <cell r="A813">
            <v>2</v>
          </cell>
          <cell r="B813" t="str">
            <v>12</v>
          </cell>
          <cell r="C813" t="str">
            <v>000</v>
          </cell>
          <cell r="D813" t="str">
            <v>1</v>
          </cell>
          <cell r="E813" t="str">
            <v>306</v>
          </cell>
          <cell r="F813" t="str">
            <v>N000</v>
          </cell>
          <cell r="G813" t="str">
            <v>411</v>
          </cell>
          <cell r="H813" t="str">
            <v>1103</v>
          </cell>
          <cell r="I813" t="str">
            <v>CF41061</v>
          </cell>
          <cell r="K813" t="str">
            <v>2</v>
          </cell>
          <cell r="L813">
            <v>4</v>
          </cell>
          <cell r="M813">
            <v>0</v>
          </cell>
          <cell r="N813">
            <v>5300</v>
          </cell>
          <cell r="O813" t="str">
            <v>M</v>
          </cell>
          <cell r="P813" t="str">
            <v>00000000</v>
          </cell>
          <cell r="Q813">
            <v>0</v>
          </cell>
          <cell r="R813">
            <v>765.56</v>
          </cell>
          <cell r="S813">
            <v>147.22</v>
          </cell>
          <cell r="T813">
            <v>675.75</v>
          </cell>
          <cell r="U813">
            <v>265</v>
          </cell>
          <cell r="V813">
            <v>95.4</v>
          </cell>
          <cell r="W813">
            <v>106</v>
          </cell>
          <cell r="X813">
            <v>34.25</v>
          </cell>
          <cell r="Y813">
            <v>0</v>
          </cell>
          <cell r="Z813">
            <v>238.61</v>
          </cell>
          <cell r="AA813">
            <v>77</v>
          </cell>
          <cell r="AB813">
            <v>96</v>
          </cell>
          <cell r="AC813">
            <v>80</v>
          </cell>
          <cell r="AD813">
            <v>13.49</v>
          </cell>
          <cell r="AE813">
            <v>4.42</v>
          </cell>
          <cell r="AF813">
            <v>0</v>
          </cell>
          <cell r="AG813">
            <v>0</v>
          </cell>
          <cell r="AH813">
            <v>0</v>
          </cell>
          <cell r="AI813">
            <v>0</v>
          </cell>
          <cell r="AJ813">
            <v>5426</v>
          </cell>
          <cell r="AK813">
            <v>0</v>
          </cell>
          <cell r="AL813">
            <v>0</v>
          </cell>
          <cell r="AM813">
            <v>0</v>
          </cell>
          <cell r="AN813">
            <v>0</v>
          </cell>
          <cell r="AY813">
            <v>639585.6</v>
          </cell>
        </row>
        <row r="814">
          <cell r="A814">
            <v>2</v>
          </cell>
          <cell r="B814" t="str">
            <v>12</v>
          </cell>
          <cell r="C814" t="str">
            <v>000</v>
          </cell>
          <cell r="D814" t="str">
            <v>1</v>
          </cell>
          <cell r="E814" t="str">
            <v>306</v>
          </cell>
          <cell r="F814" t="str">
            <v>N000</v>
          </cell>
          <cell r="G814" t="str">
            <v>411</v>
          </cell>
          <cell r="H814" t="str">
            <v>1103</v>
          </cell>
          <cell r="I814" t="str">
            <v>CF41062</v>
          </cell>
          <cell r="K814" t="str">
            <v>2</v>
          </cell>
          <cell r="L814">
            <v>14</v>
          </cell>
          <cell r="M814">
            <v>0</v>
          </cell>
          <cell r="N814">
            <v>5546</v>
          </cell>
          <cell r="O814" t="str">
            <v>M</v>
          </cell>
          <cell r="P814" t="str">
            <v>00000000</v>
          </cell>
          <cell r="Q814">
            <v>0</v>
          </cell>
          <cell r="R814">
            <v>801.09</v>
          </cell>
          <cell r="S814">
            <v>154.06</v>
          </cell>
          <cell r="T814">
            <v>707.12</v>
          </cell>
          <cell r="U814">
            <v>277.3</v>
          </cell>
          <cell r="V814">
            <v>99.83</v>
          </cell>
          <cell r="W814">
            <v>110.92</v>
          </cell>
          <cell r="X814">
            <v>33.5</v>
          </cell>
          <cell r="Y814">
            <v>0</v>
          </cell>
          <cell r="Z814">
            <v>250.93</v>
          </cell>
          <cell r="AA814">
            <v>77</v>
          </cell>
          <cell r="AB814">
            <v>96</v>
          </cell>
          <cell r="AC814">
            <v>80</v>
          </cell>
          <cell r="AD814">
            <v>13.49</v>
          </cell>
          <cell r="AE814">
            <v>4.62</v>
          </cell>
          <cell r="AF814">
            <v>0</v>
          </cell>
          <cell r="AG814">
            <v>0</v>
          </cell>
          <cell r="AH814">
            <v>0</v>
          </cell>
          <cell r="AI814">
            <v>0</v>
          </cell>
          <cell r="AJ814">
            <v>5754</v>
          </cell>
          <cell r="AK814">
            <v>0</v>
          </cell>
          <cell r="AL814">
            <v>0</v>
          </cell>
          <cell r="AM814">
            <v>0</v>
          </cell>
          <cell r="AN814">
            <v>0</v>
          </cell>
          <cell r="AY814">
            <v>2352984.48</v>
          </cell>
        </row>
        <row r="815">
          <cell r="A815">
            <v>2</v>
          </cell>
          <cell r="B815" t="str">
            <v>12</v>
          </cell>
          <cell r="C815" t="str">
            <v>000</v>
          </cell>
          <cell r="D815" t="str">
            <v>1</v>
          </cell>
          <cell r="E815" t="str">
            <v>306</v>
          </cell>
          <cell r="F815" t="str">
            <v>N000</v>
          </cell>
          <cell r="G815" t="str">
            <v>411</v>
          </cell>
          <cell r="H815" t="str">
            <v>1103</v>
          </cell>
          <cell r="I815" t="str">
            <v>CF41063</v>
          </cell>
          <cell r="K815" t="str">
            <v>2</v>
          </cell>
          <cell r="L815">
            <v>8</v>
          </cell>
          <cell r="M815">
            <v>0</v>
          </cell>
          <cell r="N815">
            <v>5954</v>
          </cell>
          <cell r="O815" t="str">
            <v>M</v>
          </cell>
          <cell r="P815" t="str">
            <v>00000000</v>
          </cell>
          <cell r="Q815">
            <v>0</v>
          </cell>
          <cell r="R815">
            <v>860.02</v>
          </cell>
          <cell r="S815">
            <v>165.39</v>
          </cell>
          <cell r="T815">
            <v>759.13</v>
          </cell>
          <cell r="U815">
            <v>297.7</v>
          </cell>
          <cell r="V815">
            <v>107.17</v>
          </cell>
          <cell r="W815">
            <v>119.08</v>
          </cell>
          <cell r="X815">
            <v>0</v>
          </cell>
          <cell r="Y815">
            <v>0</v>
          </cell>
          <cell r="Z815">
            <v>262.25</v>
          </cell>
          <cell r="AA815">
            <v>77</v>
          </cell>
          <cell r="AB815">
            <v>96</v>
          </cell>
          <cell r="AC815">
            <v>80</v>
          </cell>
          <cell r="AD815">
            <v>13.49</v>
          </cell>
          <cell r="AE815">
            <v>4.96</v>
          </cell>
          <cell r="AF815">
            <v>0</v>
          </cell>
          <cell r="AG815">
            <v>0</v>
          </cell>
          <cell r="AH815">
            <v>0</v>
          </cell>
          <cell r="AI815">
            <v>0</v>
          </cell>
          <cell r="AJ815">
            <v>5875</v>
          </cell>
          <cell r="AK815">
            <v>0</v>
          </cell>
          <cell r="AL815">
            <v>0</v>
          </cell>
          <cell r="AM815">
            <v>0</v>
          </cell>
          <cell r="AN815">
            <v>0</v>
          </cell>
          <cell r="AY815">
            <v>1408434.24</v>
          </cell>
        </row>
        <row r="816">
          <cell r="A816">
            <v>2</v>
          </cell>
          <cell r="B816" t="str">
            <v>12</v>
          </cell>
          <cell r="C816" t="str">
            <v>000</v>
          </cell>
          <cell r="D816" t="str">
            <v>1</v>
          </cell>
          <cell r="E816" t="str">
            <v>306</v>
          </cell>
          <cell r="F816" t="str">
            <v>N000</v>
          </cell>
          <cell r="G816" t="str">
            <v>411</v>
          </cell>
          <cell r="H816" t="str">
            <v>1103</v>
          </cell>
          <cell r="I816" t="str">
            <v>CF41064</v>
          </cell>
          <cell r="K816" t="str">
            <v>2</v>
          </cell>
          <cell r="L816">
            <v>9</v>
          </cell>
          <cell r="M816">
            <v>0</v>
          </cell>
          <cell r="N816">
            <v>6121</v>
          </cell>
          <cell r="O816" t="str">
            <v>M</v>
          </cell>
          <cell r="P816" t="str">
            <v>00000000</v>
          </cell>
          <cell r="Q816">
            <v>0</v>
          </cell>
          <cell r="R816">
            <v>884.14</v>
          </cell>
          <cell r="S816">
            <v>170.03</v>
          </cell>
          <cell r="T816">
            <v>780.43</v>
          </cell>
          <cell r="U816">
            <v>306.05</v>
          </cell>
          <cell r="V816">
            <v>110.18</v>
          </cell>
          <cell r="W816">
            <v>122.42</v>
          </cell>
          <cell r="X816">
            <v>51.67</v>
          </cell>
          <cell r="Y816">
            <v>0</v>
          </cell>
          <cell r="Z816">
            <v>275.2</v>
          </cell>
          <cell r="AA816">
            <v>77</v>
          </cell>
          <cell r="AB816">
            <v>96</v>
          </cell>
          <cell r="AC816">
            <v>80</v>
          </cell>
          <cell r="AD816">
            <v>13.49</v>
          </cell>
          <cell r="AE816">
            <v>5.0999999999999996</v>
          </cell>
          <cell r="AF816">
            <v>0</v>
          </cell>
          <cell r="AG816">
            <v>0</v>
          </cell>
          <cell r="AH816">
            <v>0</v>
          </cell>
          <cell r="AI816">
            <v>0</v>
          </cell>
          <cell r="AJ816">
            <v>6275</v>
          </cell>
          <cell r="AK816">
            <v>0</v>
          </cell>
          <cell r="AL816">
            <v>0</v>
          </cell>
          <cell r="AM816">
            <v>0</v>
          </cell>
          <cell r="AN816">
            <v>0</v>
          </cell>
          <cell r="AY816">
            <v>1659712.68</v>
          </cell>
        </row>
        <row r="817">
          <cell r="A817">
            <v>2</v>
          </cell>
          <cell r="B817" t="str">
            <v>12</v>
          </cell>
          <cell r="C817" t="str">
            <v>000</v>
          </cell>
          <cell r="D817" t="str">
            <v>1</v>
          </cell>
          <cell r="E817" t="str">
            <v>306</v>
          </cell>
          <cell r="F817" t="str">
            <v>N000</v>
          </cell>
          <cell r="G817" t="str">
            <v>412</v>
          </cell>
          <cell r="H817" t="str">
            <v>1103</v>
          </cell>
          <cell r="I817" t="str">
            <v>A01803</v>
          </cell>
          <cell r="J817" t="str">
            <v>19</v>
          </cell>
          <cell r="K817" t="str">
            <v>2</v>
          </cell>
          <cell r="L817">
            <v>7</v>
          </cell>
          <cell r="M817">
            <v>0</v>
          </cell>
          <cell r="N817">
            <v>2120.3000000000002</v>
          </cell>
          <cell r="O817" t="str">
            <v>M</v>
          </cell>
          <cell r="P817" t="str">
            <v>00000000</v>
          </cell>
          <cell r="Q817">
            <v>0</v>
          </cell>
          <cell r="R817">
            <v>306.27</v>
          </cell>
          <cell r="S817">
            <v>58.9</v>
          </cell>
          <cell r="T817">
            <v>270.33999999999997</v>
          </cell>
          <cell r="U817">
            <v>106.02</v>
          </cell>
          <cell r="V817">
            <v>38.17</v>
          </cell>
          <cell r="W817">
            <v>42.41</v>
          </cell>
          <cell r="X817">
            <v>62.43</v>
          </cell>
          <cell r="Y817">
            <v>0</v>
          </cell>
          <cell r="Z817">
            <v>56.02</v>
          </cell>
          <cell r="AA817">
            <v>77</v>
          </cell>
          <cell r="AB817">
            <v>96</v>
          </cell>
          <cell r="AC817">
            <v>80</v>
          </cell>
          <cell r="AD817">
            <v>13.49</v>
          </cell>
          <cell r="AE817">
            <v>0</v>
          </cell>
          <cell r="AF817">
            <v>0</v>
          </cell>
          <cell r="AG817">
            <v>0</v>
          </cell>
          <cell r="AH817">
            <v>0</v>
          </cell>
          <cell r="AI817">
            <v>0</v>
          </cell>
          <cell r="AJ817">
            <v>0</v>
          </cell>
          <cell r="AK817">
            <v>0</v>
          </cell>
          <cell r="AL817">
            <v>0</v>
          </cell>
          <cell r="AM817">
            <v>0</v>
          </cell>
          <cell r="AN817">
            <v>0</v>
          </cell>
          <cell r="AY817">
            <v>279497.40000000002</v>
          </cell>
        </row>
        <row r="818">
          <cell r="A818">
            <v>2</v>
          </cell>
          <cell r="B818" t="str">
            <v>12</v>
          </cell>
          <cell r="C818" t="str">
            <v>000</v>
          </cell>
          <cell r="D818" t="str">
            <v>1</v>
          </cell>
          <cell r="E818" t="str">
            <v>306</v>
          </cell>
          <cell r="F818" t="str">
            <v>N000</v>
          </cell>
          <cell r="G818" t="str">
            <v>412</v>
          </cell>
          <cell r="H818" t="str">
            <v>1103</v>
          </cell>
          <cell r="I818" t="str">
            <v>A01805</v>
          </cell>
          <cell r="J818" t="str">
            <v>21</v>
          </cell>
          <cell r="K818" t="str">
            <v>2</v>
          </cell>
          <cell r="L818">
            <v>5</v>
          </cell>
          <cell r="M818">
            <v>0</v>
          </cell>
          <cell r="N818">
            <v>2238.1999999999998</v>
          </cell>
          <cell r="O818" t="str">
            <v>M</v>
          </cell>
          <cell r="P818" t="str">
            <v>00000000</v>
          </cell>
          <cell r="Q818">
            <v>0</v>
          </cell>
          <cell r="R818">
            <v>323.3</v>
          </cell>
          <cell r="S818">
            <v>62.17</v>
          </cell>
          <cell r="T818">
            <v>285.37</v>
          </cell>
          <cell r="U818">
            <v>111.91</v>
          </cell>
          <cell r="V818">
            <v>40.29</v>
          </cell>
          <cell r="W818">
            <v>44.76</v>
          </cell>
          <cell r="X818">
            <v>11</v>
          </cell>
          <cell r="Y818">
            <v>0</v>
          </cell>
          <cell r="Z818">
            <v>57.75</v>
          </cell>
          <cell r="AA818">
            <v>77</v>
          </cell>
          <cell r="AB818">
            <v>96</v>
          </cell>
          <cell r="AC818">
            <v>80</v>
          </cell>
          <cell r="AD818">
            <v>13.49</v>
          </cell>
          <cell r="AE818">
            <v>0</v>
          </cell>
          <cell r="AF818">
            <v>0</v>
          </cell>
          <cell r="AG818">
            <v>0</v>
          </cell>
          <cell r="AH818">
            <v>0</v>
          </cell>
          <cell r="AI818">
            <v>0</v>
          </cell>
          <cell r="AJ818">
            <v>0</v>
          </cell>
          <cell r="AK818">
            <v>0</v>
          </cell>
          <cell r="AL818">
            <v>0</v>
          </cell>
          <cell r="AM818">
            <v>0</v>
          </cell>
          <cell r="AN818">
            <v>0</v>
          </cell>
          <cell r="AY818">
            <v>206474.4</v>
          </cell>
        </row>
        <row r="819">
          <cell r="A819">
            <v>2</v>
          </cell>
          <cell r="B819" t="str">
            <v>12</v>
          </cell>
          <cell r="C819" t="str">
            <v>000</v>
          </cell>
          <cell r="D819" t="str">
            <v>1</v>
          </cell>
          <cell r="E819" t="str">
            <v>306</v>
          </cell>
          <cell r="F819" t="str">
            <v>N000</v>
          </cell>
          <cell r="G819" t="str">
            <v>412</v>
          </cell>
          <cell r="H819" t="str">
            <v>1103</v>
          </cell>
          <cell r="I819" t="str">
            <v>A01807</v>
          </cell>
          <cell r="J819" t="str">
            <v>27</v>
          </cell>
          <cell r="K819" t="str">
            <v>2</v>
          </cell>
          <cell r="L819">
            <v>6</v>
          </cell>
          <cell r="M819">
            <v>0</v>
          </cell>
          <cell r="N819">
            <v>2817.8</v>
          </cell>
          <cell r="O819" t="str">
            <v>M</v>
          </cell>
          <cell r="P819" t="str">
            <v>00000000</v>
          </cell>
          <cell r="Q819">
            <v>0</v>
          </cell>
          <cell r="R819">
            <v>407.02</v>
          </cell>
          <cell r="S819">
            <v>78.27</v>
          </cell>
          <cell r="T819">
            <v>359.27</v>
          </cell>
          <cell r="U819">
            <v>140.88999999999999</v>
          </cell>
          <cell r="V819">
            <v>50.72</v>
          </cell>
          <cell r="W819">
            <v>56.36</v>
          </cell>
          <cell r="X819">
            <v>39.83</v>
          </cell>
          <cell r="Y819">
            <v>0</v>
          </cell>
          <cell r="Z819">
            <v>71.92</v>
          </cell>
          <cell r="AA819">
            <v>77</v>
          </cell>
          <cell r="AB819">
            <v>96</v>
          </cell>
          <cell r="AC819">
            <v>80</v>
          </cell>
          <cell r="AD819">
            <v>13.49</v>
          </cell>
          <cell r="AE819">
            <v>0</v>
          </cell>
          <cell r="AF819">
            <v>0</v>
          </cell>
          <cell r="AG819">
            <v>0</v>
          </cell>
          <cell r="AH819">
            <v>0</v>
          </cell>
          <cell r="AI819">
            <v>0</v>
          </cell>
          <cell r="AJ819">
            <v>0</v>
          </cell>
          <cell r="AK819">
            <v>0</v>
          </cell>
          <cell r="AL819">
            <v>0</v>
          </cell>
          <cell r="AM819">
            <v>0</v>
          </cell>
          <cell r="AN819">
            <v>0</v>
          </cell>
          <cell r="AY819">
            <v>308777.03999999998</v>
          </cell>
        </row>
        <row r="820">
          <cell r="A820">
            <v>2</v>
          </cell>
          <cell r="B820" t="str">
            <v>12</v>
          </cell>
          <cell r="C820" t="str">
            <v>000</v>
          </cell>
          <cell r="D820" t="str">
            <v>1</v>
          </cell>
          <cell r="E820" t="str">
            <v>306</v>
          </cell>
          <cell r="F820" t="str">
            <v>N000</v>
          </cell>
          <cell r="G820" t="str">
            <v>412</v>
          </cell>
          <cell r="H820" t="str">
            <v>1103</v>
          </cell>
          <cell r="I820" t="str">
            <v>A03803</v>
          </cell>
          <cell r="J820" t="str">
            <v>20</v>
          </cell>
          <cell r="K820" t="str">
            <v>2</v>
          </cell>
          <cell r="L820">
            <v>1</v>
          </cell>
          <cell r="M820">
            <v>0</v>
          </cell>
          <cell r="N820">
            <v>2138.85</v>
          </cell>
          <cell r="O820" t="str">
            <v>M</v>
          </cell>
          <cell r="P820" t="str">
            <v>00000000</v>
          </cell>
          <cell r="Q820">
            <v>0</v>
          </cell>
          <cell r="R820">
            <v>308.94</v>
          </cell>
          <cell r="S820">
            <v>59.41</v>
          </cell>
          <cell r="T820">
            <v>272.7</v>
          </cell>
          <cell r="U820">
            <v>106.94</v>
          </cell>
          <cell r="V820">
            <v>38.5</v>
          </cell>
          <cell r="W820">
            <v>42.78</v>
          </cell>
          <cell r="X820">
            <v>0</v>
          </cell>
          <cell r="Y820">
            <v>0</v>
          </cell>
          <cell r="Z820">
            <v>55.2</v>
          </cell>
          <cell r="AA820">
            <v>77</v>
          </cell>
          <cell r="AB820">
            <v>96</v>
          </cell>
          <cell r="AC820">
            <v>80</v>
          </cell>
          <cell r="AD820">
            <v>13.49</v>
          </cell>
          <cell r="AE820">
            <v>0</v>
          </cell>
          <cell r="AF820">
            <v>0</v>
          </cell>
          <cell r="AG820">
            <v>0</v>
          </cell>
          <cell r="AH820">
            <v>0</v>
          </cell>
          <cell r="AI820">
            <v>0</v>
          </cell>
          <cell r="AJ820">
            <v>0</v>
          </cell>
          <cell r="AK820">
            <v>0</v>
          </cell>
          <cell r="AL820">
            <v>0</v>
          </cell>
          <cell r="AM820">
            <v>0</v>
          </cell>
          <cell r="AN820">
            <v>0</v>
          </cell>
          <cell r="AY820">
            <v>39477.72</v>
          </cell>
        </row>
        <row r="821">
          <cell r="A821">
            <v>2</v>
          </cell>
          <cell r="B821" t="str">
            <v>12</v>
          </cell>
          <cell r="C821" t="str">
            <v>000</v>
          </cell>
          <cell r="D821" t="str">
            <v>1</v>
          </cell>
          <cell r="E821" t="str">
            <v>306</v>
          </cell>
          <cell r="F821" t="str">
            <v>N000</v>
          </cell>
          <cell r="G821" t="str">
            <v>412</v>
          </cell>
          <cell r="H821" t="str">
            <v>1103</v>
          </cell>
          <cell r="I821" t="str">
            <v>A03804</v>
          </cell>
          <cell r="J821" t="str">
            <v>23</v>
          </cell>
          <cell r="K821" t="str">
            <v>2</v>
          </cell>
          <cell r="L821">
            <v>1</v>
          </cell>
          <cell r="M821">
            <v>0</v>
          </cell>
          <cell r="N821">
            <v>2451.25</v>
          </cell>
          <cell r="O821" t="str">
            <v>M</v>
          </cell>
          <cell r="P821" t="str">
            <v>00000000</v>
          </cell>
          <cell r="Q821">
            <v>0</v>
          </cell>
          <cell r="R821">
            <v>354.07</v>
          </cell>
          <cell r="S821">
            <v>68.09</v>
          </cell>
          <cell r="T821">
            <v>312.52999999999997</v>
          </cell>
          <cell r="U821">
            <v>122.56</v>
          </cell>
          <cell r="V821">
            <v>44.12</v>
          </cell>
          <cell r="W821">
            <v>49.02</v>
          </cell>
          <cell r="X821">
            <v>0</v>
          </cell>
          <cell r="Y821">
            <v>0</v>
          </cell>
          <cell r="Z821">
            <v>62.53</v>
          </cell>
          <cell r="AA821">
            <v>77</v>
          </cell>
          <cell r="AB821">
            <v>96</v>
          </cell>
          <cell r="AC821">
            <v>80</v>
          </cell>
          <cell r="AD821">
            <v>13.49</v>
          </cell>
          <cell r="AE821">
            <v>0</v>
          </cell>
          <cell r="AF821">
            <v>0</v>
          </cell>
          <cell r="AG821">
            <v>0</v>
          </cell>
          <cell r="AH821">
            <v>0</v>
          </cell>
          <cell r="AI821">
            <v>0</v>
          </cell>
          <cell r="AJ821">
            <v>0</v>
          </cell>
          <cell r="AK821">
            <v>0</v>
          </cell>
          <cell r="AL821">
            <v>0</v>
          </cell>
          <cell r="AM821">
            <v>0</v>
          </cell>
          <cell r="AN821">
            <v>0</v>
          </cell>
          <cell r="AY821">
            <v>44767.92</v>
          </cell>
        </row>
        <row r="822">
          <cell r="A822">
            <v>2</v>
          </cell>
          <cell r="B822" t="str">
            <v>12</v>
          </cell>
          <cell r="C822" t="str">
            <v>000</v>
          </cell>
          <cell r="D822" t="str">
            <v>1</v>
          </cell>
          <cell r="E822" t="str">
            <v>306</v>
          </cell>
          <cell r="F822" t="str">
            <v>N000</v>
          </cell>
          <cell r="G822" t="str">
            <v>412</v>
          </cell>
          <cell r="H822" t="str">
            <v>1103</v>
          </cell>
          <cell r="I822" t="str">
            <v>CFMC03</v>
          </cell>
          <cell r="J822" t="str">
            <v>MC03</v>
          </cell>
          <cell r="K822" t="str">
            <v>1</v>
          </cell>
          <cell r="L822">
            <v>15</v>
          </cell>
          <cell r="M822">
            <v>0</v>
          </cell>
          <cell r="N822">
            <v>4311.3999999999996</v>
          </cell>
          <cell r="O822" t="str">
            <v>M</v>
          </cell>
          <cell r="P822" t="str">
            <v>00000000</v>
          </cell>
          <cell r="Q822">
            <v>11306.9</v>
          </cell>
          <cell r="R822">
            <v>622.76</v>
          </cell>
          <cell r="S822">
            <v>119.76</v>
          </cell>
          <cell r="T822">
            <v>549.70000000000005</v>
          </cell>
          <cell r="U822">
            <v>215.57</v>
          </cell>
          <cell r="V822">
            <v>281.13</v>
          </cell>
          <cell r="W822">
            <v>86.23</v>
          </cell>
          <cell r="X822">
            <v>27.53</v>
          </cell>
          <cell r="Y822">
            <v>780.91</v>
          </cell>
          <cell r="Z822">
            <v>329.31</v>
          </cell>
          <cell r="AA822">
            <v>77</v>
          </cell>
          <cell r="AB822">
            <v>0</v>
          </cell>
          <cell r="AC822">
            <v>0</v>
          </cell>
          <cell r="AD822">
            <v>13.49</v>
          </cell>
          <cell r="AE822">
            <v>0</v>
          </cell>
          <cell r="AF822">
            <v>0</v>
          </cell>
          <cell r="AG822">
            <v>0</v>
          </cell>
          <cell r="AH822">
            <v>0</v>
          </cell>
          <cell r="AI822">
            <v>0</v>
          </cell>
          <cell r="AJ822">
            <v>0</v>
          </cell>
          <cell r="AK822">
            <v>0</v>
          </cell>
          <cell r="AL822">
            <v>0</v>
          </cell>
          <cell r="AM822">
            <v>0</v>
          </cell>
          <cell r="AN822">
            <v>0</v>
          </cell>
          <cell r="AY822">
            <v>3369904.2</v>
          </cell>
        </row>
        <row r="823">
          <cell r="A823">
            <v>2</v>
          </cell>
          <cell r="B823" t="str">
            <v>12</v>
          </cell>
          <cell r="C823" t="str">
            <v>000</v>
          </cell>
          <cell r="D823" t="str">
            <v>1</v>
          </cell>
          <cell r="E823" t="str">
            <v>306</v>
          </cell>
          <cell r="F823" t="str">
            <v>N000</v>
          </cell>
          <cell r="G823" t="str">
            <v>412</v>
          </cell>
          <cell r="H823" t="str">
            <v>1103</v>
          </cell>
          <cell r="I823" t="str">
            <v>CFMD09</v>
          </cell>
          <cell r="J823" t="str">
            <v>MD09</v>
          </cell>
          <cell r="K823" t="str">
            <v>1</v>
          </cell>
          <cell r="L823">
            <v>1</v>
          </cell>
          <cell r="M823">
            <v>0</v>
          </cell>
          <cell r="N823">
            <v>14852.65</v>
          </cell>
          <cell r="O823" t="str">
            <v>M</v>
          </cell>
          <cell r="P823" t="str">
            <v>00000000</v>
          </cell>
          <cell r="Q823">
            <v>100991.65</v>
          </cell>
          <cell r="R823">
            <v>2145.38</v>
          </cell>
          <cell r="S823">
            <v>412.57</v>
          </cell>
          <cell r="T823">
            <v>1893.71</v>
          </cell>
          <cell r="U823">
            <v>742.63</v>
          </cell>
          <cell r="V823">
            <v>2085.1999999999998</v>
          </cell>
          <cell r="W823">
            <v>297.05</v>
          </cell>
          <cell r="X823">
            <v>46</v>
          </cell>
          <cell r="Y823">
            <v>5792.22</v>
          </cell>
          <cell r="Z823">
            <v>2370.5100000000002</v>
          </cell>
          <cell r="AA823">
            <v>77</v>
          </cell>
          <cell r="AB823">
            <v>0</v>
          </cell>
          <cell r="AC823">
            <v>0</v>
          </cell>
          <cell r="AD823">
            <v>13.49</v>
          </cell>
          <cell r="AE823">
            <v>0</v>
          </cell>
          <cell r="AF823">
            <v>0</v>
          </cell>
          <cell r="AG823">
            <v>0</v>
          </cell>
          <cell r="AH823">
            <v>0</v>
          </cell>
          <cell r="AI823">
            <v>0</v>
          </cell>
          <cell r="AJ823">
            <v>0</v>
          </cell>
          <cell r="AK823">
            <v>0</v>
          </cell>
          <cell r="AL823">
            <v>0</v>
          </cell>
          <cell r="AM823">
            <v>0</v>
          </cell>
          <cell r="AN823">
            <v>0</v>
          </cell>
          <cell r="AY823">
            <v>1580640.72</v>
          </cell>
        </row>
        <row r="824">
          <cell r="A824">
            <v>2</v>
          </cell>
          <cell r="B824" t="str">
            <v>12</v>
          </cell>
          <cell r="C824" t="str">
            <v>000</v>
          </cell>
          <cell r="D824" t="str">
            <v>1</v>
          </cell>
          <cell r="E824" t="str">
            <v>306</v>
          </cell>
          <cell r="F824" t="str">
            <v>N000</v>
          </cell>
          <cell r="G824" t="str">
            <v>412</v>
          </cell>
          <cell r="H824" t="str">
            <v>1103</v>
          </cell>
          <cell r="I824" t="str">
            <v>CFMD12</v>
          </cell>
          <cell r="J824" t="str">
            <v>MD12</v>
          </cell>
          <cell r="K824" t="str">
            <v>1</v>
          </cell>
          <cell r="L824">
            <v>1</v>
          </cell>
          <cell r="M824">
            <v>0</v>
          </cell>
          <cell r="N824">
            <v>12026.05</v>
          </cell>
          <cell r="O824" t="str">
            <v>M</v>
          </cell>
          <cell r="P824" t="str">
            <v>00000000</v>
          </cell>
          <cell r="Q824">
            <v>72295.199999999997</v>
          </cell>
          <cell r="R824">
            <v>1737.1</v>
          </cell>
          <cell r="S824">
            <v>334.06</v>
          </cell>
          <cell r="T824">
            <v>1533.32</v>
          </cell>
          <cell r="U824">
            <v>601.29999999999995</v>
          </cell>
          <cell r="V824">
            <v>1517.78</v>
          </cell>
          <cell r="W824">
            <v>240.52</v>
          </cell>
          <cell r="X824">
            <v>0</v>
          </cell>
          <cell r="Y824">
            <v>4216.0600000000004</v>
          </cell>
          <cell r="Z824">
            <v>1729.39</v>
          </cell>
          <cell r="AA824">
            <v>77</v>
          </cell>
          <cell r="AB824">
            <v>0</v>
          </cell>
          <cell r="AC824">
            <v>0</v>
          </cell>
          <cell r="AD824">
            <v>13.49</v>
          </cell>
          <cell r="AE824">
            <v>0</v>
          </cell>
          <cell r="AF824">
            <v>0</v>
          </cell>
          <cell r="AG824">
            <v>0</v>
          </cell>
          <cell r="AH824">
            <v>0</v>
          </cell>
          <cell r="AI824">
            <v>0</v>
          </cell>
          <cell r="AJ824">
            <v>0</v>
          </cell>
          <cell r="AK824">
            <v>0</v>
          </cell>
          <cell r="AL824">
            <v>0</v>
          </cell>
          <cell r="AM824">
            <v>0</v>
          </cell>
          <cell r="AN824">
            <v>0</v>
          </cell>
          <cell r="AY824">
            <v>1155855.24</v>
          </cell>
        </row>
        <row r="825">
          <cell r="A825">
            <v>2</v>
          </cell>
          <cell r="B825" t="str">
            <v>12</v>
          </cell>
          <cell r="C825" t="str">
            <v>000</v>
          </cell>
          <cell r="D825" t="str">
            <v>1</v>
          </cell>
          <cell r="E825" t="str">
            <v>306</v>
          </cell>
          <cell r="F825" t="str">
            <v>N000</v>
          </cell>
          <cell r="G825" t="str">
            <v>412</v>
          </cell>
          <cell r="H825" t="str">
            <v>1103</v>
          </cell>
          <cell r="I825" t="str">
            <v>CFMG06</v>
          </cell>
          <cell r="J825" t="str">
            <v>MG06</v>
          </cell>
          <cell r="K825" t="str">
            <v>1</v>
          </cell>
          <cell r="L825">
            <v>6</v>
          </cell>
          <cell r="M825">
            <v>0</v>
          </cell>
          <cell r="N825">
            <v>8232.25</v>
          </cell>
          <cell r="O825" t="str">
            <v>M</v>
          </cell>
          <cell r="P825" t="str">
            <v>00000000</v>
          </cell>
          <cell r="Q825">
            <v>38872.050000000003</v>
          </cell>
          <cell r="R825">
            <v>1189.0999999999999</v>
          </cell>
          <cell r="S825">
            <v>228.67</v>
          </cell>
          <cell r="T825">
            <v>1049.6099999999999</v>
          </cell>
          <cell r="U825">
            <v>411.61</v>
          </cell>
          <cell r="V825">
            <v>847.88</v>
          </cell>
          <cell r="W825">
            <v>164.65</v>
          </cell>
          <cell r="X825">
            <v>74.33</v>
          </cell>
          <cell r="Y825">
            <v>2355.2199999999998</v>
          </cell>
          <cell r="Z825">
            <v>973.47</v>
          </cell>
          <cell r="AA825">
            <v>77</v>
          </cell>
          <cell r="AB825">
            <v>0</v>
          </cell>
          <cell r="AC825">
            <v>0</v>
          </cell>
          <cell r="AD825">
            <v>13.49</v>
          </cell>
          <cell r="AE825">
            <v>0</v>
          </cell>
          <cell r="AF825">
            <v>0</v>
          </cell>
          <cell r="AG825">
            <v>0</v>
          </cell>
          <cell r="AH825">
            <v>0</v>
          </cell>
          <cell r="AI825">
            <v>0</v>
          </cell>
          <cell r="AJ825">
            <v>0</v>
          </cell>
          <cell r="AK825">
            <v>0</v>
          </cell>
          <cell r="AL825">
            <v>0</v>
          </cell>
          <cell r="AM825">
            <v>0</v>
          </cell>
          <cell r="AN825">
            <v>0</v>
          </cell>
          <cell r="AY825">
            <v>3923231.76</v>
          </cell>
        </row>
        <row r="826">
          <cell r="A826">
            <v>2</v>
          </cell>
          <cell r="B826" t="str">
            <v>12</v>
          </cell>
          <cell r="C826" t="str">
            <v>000</v>
          </cell>
          <cell r="D826" t="str">
            <v>1</v>
          </cell>
          <cell r="E826" t="str">
            <v>306</v>
          </cell>
          <cell r="F826" t="str">
            <v>N000</v>
          </cell>
          <cell r="G826" t="str">
            <v>412</v>
          </cell>
          <cell r="H826" t="str">
            <v>1103</v>
          </cell>
          <cell r="I826" t="str">
            <v>CFMS06</v>
          </cell>
          <cell r="J826" t="str">
            <v>MS06</v>
          </cell>
          <cell r="K826" t="str">
            <v>1</v>
          </cell>
          <cell r="L826">
            <v>1</v>
          </cell>
          <cell r="M826">
            <v>0</v>
          </cell>
          <cell r="N826">
            <v>4801.8999999999996</v>
          </cell>
          <cell r="O826" t="str">
            <v>M</v>
          </cell>
          <cell r="P826" t="str">
            <v>00000000</v>
          </cell>
          <cell r="Q826">
            <v>21723.85</v>
          </cell>
          <cell r="R826">
            <v>693.61</v>
          </cell>
          <cell r="S826">
            <v>133.38999999999999</v>
          </cell>
          <cell r="T826">
            <v>612.24</v>
          </cell>
          <cell r="U826">
            <v>240.09</v>
          </cell>
          <cell r="V826">
            <v>477.46</v>
          </cell>
          <cell r="W826">
            <v>96.04</v>
          </cell>
          <cell r="X826">
            <v>55</v>
          </cell>
          <cell r="Y826">
            <v>1326.29</v>
          </cell>
          <cell r="Z826">
            <v>549.70000000000005</v>
          </cell>
          <cell r="AA826">
            <v>77</v>
          </cell>
          <cell r="AB826">
            <v>0</v>
          </cell>
          <cell r="AC826">
            <v>0</v>
          </cell>
          <cell r="AD826">
            <v>13.49</v>
          </cell>
          <cell r="AE826">
            <v>0</v>
          </cell>
          <cell r="AF826">
            <v>0</v>
          </cell>
          <cell r="AG826">
            <v>0</v>
          </cell>
          <cell r="AH826">
            <v>0</v>
          </cell>
          <cell r="AI826">
            <v>0</v>
          </cell>
          <cell r="AJ826">
            <v>0</v>
          </cell>
          <cell r="AK826">
            <v>0</v>
          </cell>
          <cell r="AL826">
            <v>0</v>
          </cell>
          <cell r="AM826">
            <v>0</v>
          </cell>
          <cell r="AN826">
            <v>0</v>
          </cell>
          <cell r="AY826">
            <v>369600.72</v>
          </cell>
        </row>
        <row r="827">
          <cell r="A827">
            <v>2</v>
          </cell>
          <cell r="B827" t="str">
            <v>12</v>
          </cell>
          <cell r="C827" t="str">
            <v>000</v>
          </cell>
          <cell r="D827" t="str">
            <v>1</v>
          </cell>
          <cell r="E827" t="str">
            <v>306</v>
          </cell>
          <cell r="F827" t="str">
            <v>N000</v>
          </cell>
          <cell r="G827" t="str">
            <v>412</v>
          </cell>
          <cell r="H827" t="str">
            <v>1103</v>
          </cell>
          <cell r="I827" t="str">
            <v>CFMS08</v>
          </cell>
          <cell r="J827" t="str">
            <v>MS08</v>
          </cell>
          <cell r="K827" t="str">
            <v>1</v>
          </cell>
          <cell r="L827">
            <v>9</v>
          </cell>
          <cell r="M827">
            <v>0</v>
          </cell>
          <cell r="N827">
            <v>4801.8999999999996</v>
          </cell>
          <cell r="O827" t="str">
            <v>M</v>
          </cell>
          <cell r="P827" t="str">
            <v>00000000</v>
          </cell>
          <cell r="Q827">
            <v>18269.849999999999</v>
          </cell>
          <cell r="R827">
            <v>693.61</v>
          </cell>
          <cell r="S827">
            <v>133.38999999999999</v>
          </cell>
          <cell r="T827">
            <v>612.24</v>
          </cell>
          <cell r="U827">
            <v>240.09</v>
          </cell>
          <cell r="V827">
            <v>415.29</v>
          </cell>
          <cell r="W827">
            <v>96.04</v>
          </cell>
          <cell r="X827">
            <v>25.44</v>
          </cell>
          <cell r="Y827">
            <v>1153.5899999999999</v>
          </cell>
          <cell r="Z827">
            <v>480.02</v>
          </cell>
          <cell r="AA827">
            <v>77</v>
          </cell>
          <cell r="AB827">
            <v>0</v>
          </cell>
          <cell r="AC827">
            <v>0</v>
          </cell>
          <cell r="AD827">
            <v>13.49</v>
          </cell>
          <cell r="AE827">
            <v>0</v>
          </cell>
          <cell r="AF827">
            <v>0</v>
          </cell>
          <cell r="AG827">
            <v>0</v>
          </cell>
          <cell r="AH827">
            <v>0</v>
          </cell>
          <cell r="AI827">
            <v>0</v>
          </cell>
          <cell r="AJ827">
            <v>0</v>
          </cell>
          <cell r="AK827">
            <v>0</v>
          </cell>
          <cell r="AL827">
            <v>0</v>
          </cell>
          <cell r="AM827">
            <v>0</v>
          </cell>
          <cell r="AN827">
            <v>0</v>
          </cell>
          <cell r="AY827">
            <v>2917290.6</v>
          </cell>
        </row>
        <row r="828">
          <cell r="A828">
            <v>2</v>
          </cell>
          <cell r="B828" t="str">
            <v>12</v>
          </cell>
          <cell r="C828" t="str">
            <v>000</v>
          </cell>
          <cell r="D828" t="str">
            <v>1</v>
          </cell>
          <cell r="E828" t="str">
            <v>306</v>
          </cell>
          <cell r="F828" t="str">
            <v>N000</v>
          </cell>
          <cell r="G828" t="str">
            <v>412</v>
          </cell>
          <cell r="H828" t="str">
            <v>1103</v>
          </cell>
          <cell r="I828" t="str">
            <v>CFMS08</v>
          </cell>
          <cell r="J828" t="str">
            <v>MS08</v>
          </cell>
          <cell r="K828" t="str">
            <v>1</v>
          </cell>
          <cell r="L828">
            <v>1</v>
          </cell>
          <cell r="M828">
            <v>0</v>
          </cell>
          <cell r="N828">
            <v>4801.8999999999996</v>
          </cell>
          <cell r="O828" t="str">
            <v>M</v>
          </cell>
          <cell r="P828" t="str">
            <v>00000000</v>
          </cell>
          <cell r="Q828">
            <v>18269.849999999999</v>
          </cell>
          <cell r="R828">
            <v>693.61</v>
          </cell>
          <cell r="S828">
            <v>133.38999999999999</v>
          </cell>
          <cell r="T828">
            <v>612.24</v>
          </cell>
          <cell r="U828">
            <v>240.09</v>
          </cell>
          <cell r="V828">
            <v>415.29</v>
          </cell>
          <cell r="W828">
            <v>96.04</v>
          </cell>
          <cell r="X828">
            <v>0</v>
          </cell>
          <cell r="Y828">
            <v>1153.5899999999999</v>
          </cell>
          <cell r="Z828">
            <v>479.51</v>
          </cell>
          <cell r="AA828">
            <v>77</v>
          </cell>
          <cell r="AB828">
            <v>0</v>
          </cell>
          <cell r="AC828">
            <v>0</v>
          </cell>
          <cell r="AD828">
            <v>13.49</v>
          </cell>
          <cell r="AE828">
            <v>0</v>
          </cell>
          <cell r="AF828">
            <v>0</v>
          </cell>
          <cell r="AG828">
            <v>0</v>
          </cell>
          <cell r="AH828">
            <v>0</v>
          </cell>
          <cell r="AI828">
            <v>0</v>
          </cell>
          <cell r="AJ828">
            <v>0</v>
          </cell>
          <cell r="AK828">
            <v>0</v>
          </cell>
          <cell r="AL828">
            <v>0</v>
          </cell>
          <cell r="AM828">
            <v>0</v>
          </cell>
          <cell r="AN828">
            <v>0</v>
          </cell>
          <cell r="AY828">
            <v>323832</v>
          </cell>
        </row>
        <row r="829">
          <cell r="A829">
            <v>2</v>
          </cell>
          <cell r="B829" t="str">
            <v>12</v>
          </cell>
          <cell r="C829" t="str">
            <v>000</v>
          </cell>
          <cell r="D829" t="str">
            <v>1</v>
          </cell>
          <cell r="E829" t="str">
            <v>306</v>
          </cell>
          <cell r="F829" t="str">
            <v>N000</v>
          </cell>
          <cell r="G829" t="str">
            <v>412</v>
          </cell>
          <cell r="H829" t="str">
            <v>1103</v>
          </cell>
          <cell r="I829" t="str">
            <v>M01006</v>
          </cell>
          <cell r="K829" t="str">
            <v>2</v>
          </cell>
          <cell r="L829">
            <v>14</v>
          </cell>
          <cell r="M829">
            <v>0</v>
          </cell>
          <cell r="N829">
            <v>5300</v>
          </cell>
          <cell r="O829" t="str">
            <v>M</v>
          </cell>
          <cell r="P829" t="str">
            <v>00000000</v>
          </cell>
          <cell r="Q829">
            <v>0</v>
          </cell>
          <cell r="R829">
            <v>765.56</v>
          </cell>
          <cell r="S829">
            <v>147.22</v>
          </cell>
          <cell r="T829">
            <v>675.75</v>
          </cell>
          <cell r="U829">
            <v>265</v>
          </cell>
          <cell r="V829">
            <v>95.4</v>
          </cell>
          <cell r="W829">
            <v>106</v>
          </cell>
          <cell r="X829">
            <v>43.71</v>
          </cell>
          <cell r="Y829">
            <v>0</v>
          </cell>
          <cell r="Z829">
            <v>238.8</v>
          </cell>
          <cell r="AA829">
            <v>77</v>
          </cell>
          <cell r="AB829">
            <v>96</v>
          </cell>
          <cell r="AC829">
            <v>80</v>
          </cell>
          <cell r="AD829">
            <v>13.49</v>
          </cell>
          <cell r="AE829">
            <v>4.42</v>
          </cell>
          <cell r="AF829">
            <v>0</v>
          </cell>
          <cell r="AG829">
            <v>0</v>
          </cell>
          <cell r="AH829">
            <v>2426</v>
          </cell>
          <cell r="AI829">
            <v>0</v>
          </cell>
          <cell r="AJ829">
            <v>3000</v>
          </cell>
          <cell r="AK829">
            <v>0</v>
          </cell>
          <cell r="AL829">
            <v>0</v>
          </cell>
          <cell r="AM829">
            <v>0</v>
          </cell>
          <cell r="AN829">
            <v>0</v>
          </cell>
          <cell r="AY829">
            <v>2240170.7999999998</v>
          </cell>
        </row>
        <row r="830">
          <cell r="A830">
            <v>2</v>
          </cell>
          <cell r="B830" t="str">
            <v>12</v>
          </cell>
          <cell r="C830" t="str">
            <v>000</v>
          </cell>
          <cell r="D830" t="str">
            <v>1</v>
          </cell>
          <cell r="E830" t="str">
            <v>306</v>
          </cell>
          <cell r="F830" t="str">
            <v>N000</v>
          </cell>
          <cell r="G830" t="str">
            <v>412</v>
          </cell>
          <cell r="H830" t="str">
            <v>1103</v>
          </cell>
          <cell r="I830" t="str">
            <v>M02001</v>
          </cell>
          <cell r="K830" t="str">
            <v>2</v>
          </cell>
          <cell r="L830">
            <v>14</v>
          </cell>
          <cell r="M830">
            <v>0</v>
          </cell>
          <cell r="N830">
            <v>5000</v>
          </cell>
          <cell r="O830" t="str">
            <v>M</v>
          </cell>
          <cell r="P830" t="str">
            <v>00000000</v>
          </cell>
          <cell r="Q830">
            <v>0</v>
          </cell>
          <cell r="R830">
            <v>722.22</v>
          </cell>
          <cell r="S830">
            <v>138.88999999999999</v>
          </cell>
          <cell r="T830">
            <v>637.5</v>
          </cell>
          <cell r="U830">
            <v>250</v>
          </cell>
          <cell r="V830">
            <v>90</v>
          </cell>
          <cell r="W830">
            <v>100</v>
          </cell>
          <cell r="X830">
            <v>34.57</v>
          </cell>
          <cell r="Y830">
            <v>0</v>
          </cell>
          <cell r="Z830">
            <v>175.06</v>
          </cell>
          <cell r="AA830">
            <v>77</v>
          </cell>
          <cell r="AB830">
            <v>96</v>
          </cell>
          <cell r="AC830">
            <v>80</v>
          </cell>
          <cell r="AD830">
            <v>13.49</v>
          </cell>
          <cell r="AE830">
            <v>4.17</v>
          </cell>
          <cell r="AF830">
            <v>0</v>
          </cell>
          <cell r="AG830">
            <v>0</v>
          </cell>
          <cell r="AH830">
            <v>0</v>
          </cell>
          <cell r="AI830">
            <v>0</v>
          </cell>
          <cell r="AJ830">
            <v>2600</v>
          </cell>
          <cell r="AK830">
            <v>0</v>
          </cell>
          <cell r="AL830">
            <v>0</v>
          </cell>
          <cell r="AM830">
            <v>0</v>
          </cell>
          <cell r="AN830">
            <v>0</v>
          </cell>
          <cell r="AY830">
            <v>1683175.2</v>
          </cell>
        </row>
        <row r="831">
          <cell r="A831">
            <v>2</v>
          </cell>
          <cell r="B831" t="str">
            <v>12</v>
          </cell>
          <cell r="C831" t="str">
            <v>000</v>
          </cell>
          <cell r="D831" t="str">
            <v>1</v>
          </cell>
          <cell r="E831" t="str">
            <v>306</v>
          </cell>
          <cell r="F831" t="str">
            <v>N000</v>
          </cell>
          <cell r="G831" t="str">
            <v>412</v>
          </cell>
          <cell r="H831" t="str">
            <v>1103</v>
          </cell>
          <cell r="I831" t="str">
            <v>M02001</v>
          </cell>
          <cell r="K831" t="str">
            <v>3</v>
          </cell>
          <cell r="L831">
            <v>2</v>
          </cell>
          <cell r="M831">
            <v>0</v>
          </cell>
          <cell r="N831">
            <v>5442</v>
          </cell>
          <cell r="O831" t="str">
            <v>M</v>
          </cell>
          <cell r="P831" t="str">
            <v>00000000</v>
          </cell>
          <cell r="Q831">
            <v>0</v>
          </cell>
          <cell r="R831">
            <v>786.07</v>
          </cell>
          <cell r="S831">
            <v>151.16999999999999</v>
          </cell>
          <cell r="T831">
            <v>693.86</v>
          </cell>
          <cell r="U831">
            <v>272.10000000000002</v>
          </cell>
          <cell r="V831">
            <v>97.96</v>
          </cell>
          <cell r="W831">
            <v>108.84</v>
          </cell>
          <cell r="X831">
            <v>0</v>
          </cell>
          <cell r="Y831">
            <v>0</v>
          </cell>
          <cell r="Z831">
            <v>190.2</v>
          </cell>
          <cell r="AA831">
            <v>77</v>
          </cell>
          <cell r="AB831">
            <v>96</v>
          </cell>
          <cell r="AC831">
            <v>80</v>
          </cell>
          <cell r="AD831">
            <v>13.49</v>
          </cell>
          <cell r="AE831">
            <v>4.54</v>
          </cell>
          <cell r="AF831">
            <v>0</v>
          </cell>
          <cell r="AG831">
            <v>0</v>
          </cell>
          <cell r="AH831">
            <v>0</v>
          </cell>
          <cell r="AI831">
            <v>0</v>
          </cell>
          <cell r="AJ831">
            <v>2873</v>
          </cell>
          <cell r="AK831">
            <v>0</v>
          </cell>
          <cell r="AL831">
            <v>0</v>
          </cell>
          <cell r="AM831">
            <v>0</v>
          </cell>
          <cell r="AN831">
            <v>0</v>
          </cell>
          <cell r="AY831">
            <v>261269.52</v>
          </cell>
        </row>
        <row r="832">
          <cell r="A832">
            <v>2</v>
          </cell>
          <cell r="B832" t="str">
            <v>12</v>
          </cell>
          <cell r="C832" t="str">
            <v>000</v>
          </cell>
          <cell r="D832" t="str">
            <v>1</v>
          </cell>
          <cell r="E832" t="str">
            <v>306</v>
          </cell>
          <cell r="F832" t="str">
            <v>N000</v>
          </cell>
          <cell r="G832" t="str">
            <v>412</v>
          </cell>
          <cell r="H832" t="str">
            <v>1103</v>
          </cell>
          <cell r="I832" t="str">
            <v>M02002</v>
          </cell>
          <cell r="K832" t="str">
            <v>2</v>
          </cell>
          <cell r="L832">
            <v>4</v>
          </cell>
          <cell r="M832">
            <v>0</v>
          </cell>
          <cell r="N832">
            <v>5000</v>
          </cell>
          <cell r="O832" t="str">
            <v>M</v>
          </cell>
          <cell r="P832" t="str">
            <v>00000000</v>
          </cell>
          <cell r="Q832">
            <v>0</v>
          </cell>
          <cell r="R832">
            <v>722.22</v>
          </cell>
          <cell r="S832">
            <v>138.88999999999999</v>
          </cell>
          <cell r="T832">
            <v>637.5</v>
          </cell>
          <cell r="U832">
            <v>250</v>
          </cell>
          <cell r="V832">
            <v>90</v>
          </cell>
          <cell r="W832">
            <v>100</v>
          </cell>
          <cell r="X832">
            <v>50.25</v>
          </cell>
          <cell r="Y832">
            <v>0</v>
          </cell>
          <cell r="Z832">
            <v>175.37</v>
          </cell>
          <cell r="AA832">
            <v>77</v>
          </cell>
          <cell r="AB832">
            <v>96</v>
          </cell>
          <cell r="AC832">
            <v>80</v>
          </cell>
          <cell r="AD832">
            <v>13.49</v>
          </cell>
          <cell r="AE832">
            <v>4.17</v>
          </cell>
          <cell r="AF832">
            <v>0</v>
          </cell>
          <cell r="AG832">
            <v>0</v>
          </cell>
          <cell r="AH832">
            <v>0</v>
          </cell>
          <cell r="AI832">
            <v>0</v>
          </cell>
          <cell r="AJ832">
            <v>2600</v>
          </cell>
          <cell r="AK832">
            <v>0</v>
          </cell>
          <cell r="AL832">
            <v>0</v>
          </cell>
          <cell r="AM832">
            <v>0</v>
          </cell>
          <cell r="AN832">
            <v>0</v>
          </cell>
          <cell r="AY832">
            <v>481674.72</v>
          </cell>
        </row>
        <row r="833">
          <cell r="A833">
            <v>2</v>
          </cell>
          <cell r="B833" t="str">
            <v>12</v>
          </cell>
          <cell r="C833" t="str">
            <v>000</v>
          </cell>
          <cell r="D833" t="str">
            <v>1</v>
          </cell>
          <cell r="E833" t="str">
            <v>306</v>
          </cell>
          <cell r="F833" t="str">
            <v>N000</v>
          </cell>
          <cell r="G833" t="str">
            <v>412</v>
          </cell>
          <cell r="H833" t="str">
            <v>1103</v>
          </cell>
          <cell r="I833" t="str">
            <v>M02003</v>
          </cell>
          <cell r="K833" t="str">
            <v>3</v>
          </cell>
          <cell r="L833">
            <v>1</v>
          </cell>
          <cell r="M833">
            <v>0</v>
          </cell>
          <cell r="N833">
            <v>3332</v>
          </cell>
          <cell r="O833" t="str">
            <v>M</v>
          </cell>
          <cell r="P833" t="str">
            <v>00000000</v>
          </cell>
          <cell r="Q833">
            <v>0</v>
          </cell>
          <cell r="R833">
            <v>481.29</v>
          </cell>
          <cell r="S833">
            <v>92.56</v>
          </cell>
          <cell r="T833">
            <v>424.83</v>
          </cell>
          <cell r="U833">
            <v>166.6</v>
          </cell>
          <cell r="V833">
            <v>59.98</v>
          </cell>
          <cell r="W833">
            <v>66.64</v>
          </cell>
          <cell r="X833">
            <v>0</v>
          </cell>
          <cell r="Y833">
            <v>0</v>
          </cell>
          <cell r="Z833">
            <v>115.57</v>
          </cell>
          <cell r="AA833">
            <v>77</v>
          </cell>
          <cell r="AB833">
            <v>96</v>
          </cell>
          <cell r="AC833">
            <v>80</v>
          </cell>
          <cell r="AD833">
            <v>13.49</v>
          </cell>
          <cell r="AE833">
            <v>2.78</v>
          </cell>
          <cell r="AF833">
            <v>0</v>
          </cell>
          <cell r="AG833">
            <v>0</v>
          </cell>
          <cell r="AH833">
            <v>0</v>
          </cell>
          <cell r="AI833">
            <v>0</v>
          </cell>
          <cell r="AJ833">
            <v>1617</v>
          </cell>
          <cell r="AK833">
            <v>0</v>
          </cell>
          <cell r="AL833">
            <v>0</v>
          </cell>
          <cell r="AM833">
            <v>0</v>
          </cell>
          <cell r="AN833">
            <v>0</v>
          </cell>
          <cell r="AY833">
            <v>79508.88</v>
          </cell>
        </row>
        <row r="834">
          <cell r="A834">
            <v>2</v>
          </cell>
          <cell r="B834" t="str">
            <v>12</v>
          </cell>
          <cell r="C834" t="str">
            <v>000</v>
          </cell>
          <cell r="D834" t="str">
            <v>1</v>
          </cell>
          <cell r="E834" t="str">
            <v>306</v>
          </cell>
          <cell r="F834" t="str">
            <v>N000</v>
          </cell>
          <cell r="G834" t="str">
            <v>412</v>
          </cell>
          <cell r="H834" t="str">
            <v>1103</v>
          </cell>
          <cell r="I834" t="str">
            <v>M02035</v>
          </cell>
          <cell r="K834" t="str">
            <v>2</v>
          </cell>
          <cell r="L834">
            <v>2</v>
          </cell>
          <cell r="M834">
            <v>0</v>
          </cell>
          <cell r="N834">
            <v>3388</v>
          </cell>
          <cell r="O834" t="str">
            <v>M</v>
          </cell>
          <cell r="P834" t="str">
            <v>00000000</v>
          </cell>
          <cell r="Q834">
            <v>0</v>
          </cell>
          <cell r="R834">
            <v>489.38</v>
          </cell>
          <cell r="S834">
            <v>94.11</v>
          </cell>
          <cell r="T834">
            <v>431.97</v>
          </cell>
          <cell r="U834">
            <v>169.4</v>
          </cell>
          <cell r="V834">
            <v>60.98</v>
          </cell>
          <cell r="W834">
            <v>67.760000000000005</v>
          </cell>
          <cell r="X834">
            <v>23</v>
          </cell>
          <cell r="Y834">
            <v>0</v>
          </cell>
          <cell r="Z834">
            <v>136.88999999999999</v>
          </cell>
          <cell r="AA834">
            <v>77</v>
          </cell>
          <cell r="AB834">
            <v>96</v>
          </cell>
          <cell r="AC834">
            <v>80</v>
          </cell>
          <cell r="AD834">
            <v>13.49</v>
          </cell>
          <cell r="AE834">
            <v>2.82</v>
          </cell>
          <cell r="AF834">
            <v>0</v>
          </cell>
          <cell r="AG834">
            <v>0</v>
          </cell>
          <cell r="AH834">
            <v>734</v>
          </cell>
          <cell r="AI834">
            <v>0</v>
          </cell>
          <cell r="AJ834">
            <v>1860</v>
          </cell>
          <cell r="AK834">
            <v>0</v>
          </cell>
          <cell r="AL834">
            <v>0</v>
          </cell>
          <cell r="AM834">
            <v>0</v>
          </cell>
          <cell r="AN834">
            <v>0</v>
          </cell>
          <cell r="AY834">
            <v>185395.20000000001</v>
          </cell>
        </row>
        <row r="835">
          <cell r="A835">
            <v>2</v>
          </cell>
          <cell r="B835" t="str">
            <v>12</v>
          </cell>
          <cell r="C835" t="str">
            <v>000</v>
          </cell>
          <cell r="D835" t="str">
            <v>1</v>
          </cell>
          <cell r="E835" t="str">
            <v>306</v>
          </cell>
          <cell r="F835" t="str">
            <v>N000</v>
          </cell>
          <cell r="G835" t="str">
            <v>412</v>
          </cell>
          <cell r="H835" t="str">
            <v>1103</v>
          </cell>
          <cell r="I835" t="str">
            <v>M02036</v>
          </cell>
          <cell r="K835" t="str">
            <v>2</v>
          </cell>
          <cell r="L835">
            <v>4</v>
          </cell>
          <cell r="M835">
            <v>0</v>
          </cell>
          <cell r="N835">
            <v>2838</v>
          </cell>
          <cell r="O835" t="str">
            <v>M</v>
          </cell>
          <cell r="P835" t="str">
            <v>00000000</v>
          </cell>
          <cell r="Q835">
            <v>0</v>
          </cell>
          <cell r="R835">
            <v>409.93</v>
          </cell>
          <cell r="S835">
            <v>78.83</v>
          </cell>
          <cell r="T835">
            <v>361.85</v>
          </cell>
          <cell r="U835">
            <v>141.9</v>
          </cell>
          <cell r="V835">
            <v>51.08</v>
          </cell>
          <cell r="W835">
            <v>56.76</v>
          </cell>
          <cell r="X835">
            <v>0</v>
          </cell>
          <cell r="Y835">
            <v>0</v>
          </cell>
          <cell r="Z835">
            <v>115.64</v>
          </cell>
          <cell r="AA835">
            <v>77</v>
          </cell>
          <cell r="AB835">
            <v>96</v>
          </cell>
          <cell r="AC835">
            <v>80</v>
          </cell>
          <cell r="AD835">
            <v>13.49</v>
          </cell>
          <cell r="AE835">
            <v>2.36</v>
          </cell>
          <cell r="AF835">
            <v>0</v>
          </cell>
          <cell r="AG835">
            <v>0</v>
          </cell>
          <cell r="AH835">
            <v>634</v>
          </cell>
          <cell r="AI835">
            <v>0</v>
          </cell>
          <cell r="AJ835">
            <v>1566</v>
          </cell>
          <cell r="AK835">
            <v>0</v>
          </cell>
          <cell r="AL835">
            <v>0</v>
          </cell>
          <cell r="AM835">
            <v>0</v>
          </cell>
          <cell r="AN835">
            <v>0</v>
          </cell>
          <cell r="AY835">
            <v>313096.32000000001</v>
          </cell>
        </row>
        <row r="836">
          <cell r="A836">
            <v>2</v>
          </cell>
          <cell r="B836" t="str">
            <v>12</v>
          </cell>
          <cell r="C836" t="str">
            <v>000</v>
          </cell>
          <cell r="D836" t="str">
            <v>1</v>
          </cell>
          <cell r="E836" t="str">
            <v>306</v>
          </cell>
          <cell r="F836" t="str">
            <v>N000</v>
          </cell>
          <cell r="G836" t="str">
            <v>412</v>
          </cell>
          <cell r="H836" t="str">
            <v>1103</v>
          </cell>
          <cell r="I836" t="str">
            <v>M02040</v>
          </cell>
          <cell r="K836" t="str">
            <v>2</v>
          </cell>
          <cell r="L836">
            <v>2</v>
          </cell>
          <cell r="M836">
            <v>0</v>
          </cell>
          <cell r="N836">
            <v>3314</v>
          </cell>
          <cell r="O836" t="str">
            <v>M</v>
          </cell>
          <cell r="P836" t="str">
            <v>00000000</v>
          </cell>
          <cell r="Q836">
            <v>0</v>
          </cell>
          <cell r="R836">
            <v>478.69</v>
          </cell>
          <cell r="S836">
            <v>92.06</v>
          </cell>
          <cell r="T836">
            <v>422.54</v>
          </cell>
          <cell r="U836">
            <v>165.7</v>
          </cell>
          <cell r="V836">
            <v>59.65</v>
          </cell>
          <cell r="W836">
            <v>66.28</v>
          </cell>
          <cell r="X836">
            <v>46</v>
          </cell>
          <cell r="Y836">
            <v>0</v>
          </cell>
          <cell r="Z836">
            <v>118.69</v>
          </cell>
          <cell r="AA836">
            <v>77</v>
          </cell>
          <cell r="AB836">
            <v>96</v>
          </cell>
          <cell r="AC836">
            <v>80</v>
          </cell>
          <cell r="AD836">
            <v>13.49</v>
          </cell>
          <cell r="AE836">
            <v>2.76</v>
          </cell>
          <cell r="AF836">
            <v>0</v>
          </cell>
          <cell r="AG836">
            <v>0</v>
          </cell>
          <cell r="AH836">
            <v>0</v>
          </cell>
          <cell r="AI836">
            <v>0</v>
          </cell>
          <cell r="AJ836">
            <v>1748</v>
          </cell>
          <cell r="AK836">
            <v>0</v>
          </cell>
          <cell r="AL836">
            <v>0</v>
          </cell>
          <cell r="AM836">
            <v>0</v>
          </cell>
          <cell r="AN836">
            <v>0</v>
          </cell>
          <cell r="AY836">
            <v>162740.64000000001</v>
          </cell>
        </row>
        <row r="837">
          <cell r="A837">
            <v>2</v>
          </cell>
          <cell r="B837" t="str">
            <v>12</v>
          </cell>
          <cell r="C837" t="str">
            <v>000</v>
          </cell>
          <cell r="D837" t="str">
            <v>1</v>
          </cell>
          <cell r="E837" t="str">
            <v>306</v>
          </cell>
          <cell r="F837" t="str">
            <v>N000</v>
          </cell>
          <cell r="G837" t="str">
            <v>412</v>
          </cell>
          <cell r="H837" t="str">
            <v>1103</v>
          </cell>
          <cell r="I837" t="str">
            <v>M02089</v>
          </cell>
          <cell r="K837" t="str">
            <v>2</v>
          </cell>
          <cell r="L837">
            <v>2</v>
          </cell>
          <cell r="M837">
            <v>0</v>
          </cell>
          <cell r="N837">
            <v>5500</v>
          </cell>
          <cell r="O837" t="str">
            <v>M</v>
          </cell>
          <cell r="P837" t="str">
            <v>00000000</v>
          </cell>
          <cell r="Q837">
            <v>0</v>
          </cell>
          <cell r="R837">
            <v>794.44</v>
          </cell>
          <cell r="S837">
            <v>152.78</v>
          </cell>
          <cell r="T837">
            <v>701.25</v>
          </cell>
          <cell r="U837">
            <v>275</v>
          </cell>
          <cell r="V837">
            <v>99</v>
          </cell>
          <cell r="W837">
            <v>110</v>
          </cell>
          <cell r="X837">
            <v>122.5</v>
          </cell>
          <cell r="Y837">
            <v>0</v>
          </cell>
          <cell r="Z837">
            <v>194.15</v>
          </cell>
          <cell r="AA837">
            <v>77</v>
          </cell>
          <cell r="AB837">
            <v>96</v>
          </cell>
          <cell r="AC837">
            <v>80</v>
          </cell>
          <cell r="AD837">
            <v>13.49</v>
          </cell>
          <cell r="AE837">
            <v>4.58</v>
          </cell>
          <cell r="AF837">
            <v>0</v>
          </cell>
          <cell r="AG837">
            <v>0</v>
          </cell>
          <cell r="AH837">
            <v>0</v>
          </cell>
          <cell r="AI837">
            <v>0</v>
          </cell>
          <cell r="AJ837">
            <v>2880</v>
          </cell>
          <cell r="AK837">
            <v>0</v>
          </cell>
          <cell r="AL837">
            <v>0</v>
          </cell>
          <cell r="AM837">
            <v>0</v>
          </cell>
          <cell r="AN837">
            <v>0</v>
          </cell>
          <cell r="AY837">
            <v>266404.56</v>
          </cell>
        </row>
        <row r="838">
          <cell r="A838">
            <v>2</v>
          </cell>
          <cell r="B838" t="str">
            <v>12</v>
          </cell>
          <cell r="C838" t="str">
            <v>000</v>
          </cell>
          <cell r="D838" t="str">
            <v>1</v>
          </cell>
          <cell r="E838" t="str">
            <v>306</v>
          </cell>
          <cell r="F838" t="str">
            <v>N000</v>
          </cell>
          <cell r="G838" t="str">
            <v>412</v>
          </cell>
          <cell r="H838" t="str">
            <v>1103</v>
          </cell>
          <cell r="I838" t="str">
            <v>M03002</v>
          </cell>
          <cell r="K838" t="str">
            <v>2</v>
          </cell>
          <cell r="L838">
            <v>1</v>
          </cell>
          <cell r="M838">
            <v>0</v>
          </cell>
          <cell r="N838">
            <v>5000</v>
          </cell>
          <cell r="O838" t="str">
            <v>M</v>
          </cell>
          <cell r="P838" t="str">
            <v>00000000</v>
          </cell>
          <cell r="Q838">
            <v>0</v>
          </cell>
          <cell r="R838">
            <v>722.22</v>
          </cell>
          <cell r="S838">
            <v>138.88999999999999</v>
          </cell>
          <cell r="T838">
            <v>637.5</v>
          </cell>
          <cell r="U838">
            <v>250</v>
          </cell>
          <cell r="V838">
            <v>90</v>
          </cell>
          <cell r="W838">
            <v>100</v>
          </cell>
          <cell r="X838">
            <v>46</v>
          </cell>
          <cell r="Y838">
            <v>0</v>
          </cell>
          <cell r="Z838">
            <v>175.29</v>
          </cell>
          <cell r="AA838">
            <v>77</v>
          </cell>
          <cell r="AB838">
            <v>96</v>
          </cell>
          <cell r="AC838">
            <v>80</v>
          </cell>
          <cell r="AD838">
            <v>13.49</v>
          </cell>
          <cell r="AE838">
            <v>4.17</v>
          </cell>
          <cell r="AF838">
            <v>0</v>
          </cell>
          <cell r="AG838">
            <v>0</v>
          </cell>
          <cell r="AH838">
            <v>0</v>
          </cell>
          <cell r="AI838">
            <v>0</v>
          </cell>
          <cell r="AJ838">
            <v>2600</v>
          </cell>
          <cell r="AK838">
            <v>0</v>
          </cell>
          <cell r="AL838">
            <v>0</v>
          </cell>
          <cell r="AM838">
            <v>0</v>
          </cell>
          <cell r="AN838">
            <v>0</v>
          </cell>
          <cell r="AY838">
            <v>120366.72</v>
          </cell>
        </row>
        <row r="839">
          <cell r="A839">
            <v>2</v>
          </cell>
          <cell r="B839" t="str">
            <v>12</v>
          </cell>
          <cell r="C839" t="str">
            <v>000</v>
          </cell>
          <cell r="D839" t="str">
            <v>1</v>
          </cell>
          <cell r="E839" t="str">
            <v>306</v>
          </cell>
          <cell r="F839" t="str">
            <v>N000</v>
          </cell>
          <cell r="G839" t="str">
            <v>412</v>
          </cell>
          <cell r="H839" t="str">
            <v>1103</v>
          </cell>
          <cell r="I839" t="str">
            <v>S01803</v>
          </cell>
          <cell r="J839" t="str">
            <v>19</v>
          </cell>
          <cell r="K839" t="str">
            <v>2</v>
          </cell>
          <cell r="L839">
            <v>2</v>
          </cell>
          <cell r="M839">
            <v>0</v>
          </cell>
          <cell r="N839">
            <v>2120.3000000000002</v>
          </cell>
          <cell r="O839" t="str">
            <v>M</v>
          </cell>
          <cell r="P839" t="str">
            <v>00000000</v>
          </cell>
          <cell r="Q839">
            <v>0</v>
          </cell>
          <cell r="R839">
            <v>306.27</v>
          </cell>
          <cell r="S839">
            <v>58.9</v>
          </cell>
          <cell r="T839">
            <v>270.33999999999997</v>
          </cell>
          <cell r="U839">
            <v>106.02</v>
          </cell>
          <cell r="V839">
            <v>38.17</v>
          </cell>
          <cell r="W839">
            <v>42.41</v>
          </cell>
          <cell r="X839">
            <v>0</v>
          </cell>
          <cell r="Y839">
            <v>0</v>
          </cell>
          <cell r="Z839">
            <v>54.77</v>
          </cell>
          <cell r="AA839">
            <v>77</v>
          </cell>
          <cell r="AB839">
            <v>96</v>
          </cell>
          <cell r="AC839">
            <v>80</v>
          </cell>
          <cell r="AD839">
            <v>13.49</v>
          </cell>
          <cell r="AE839">
            <v>0</v>
          </cell>
          <cell r="AF839">
            <v>0</v>
          </cell>
          <cell r="AG839">
            <v>0</v>
          </cell>
          <cell r="AH839">
            <v>0</v>
          </cell>
          <cell r="AI839">
            <v>0</v>
          </cell>
          <cell r="AJ839">
            <v>0</v>
          </cell>
          <cell r="AK839">
            <v>0</v>
          </cell>
          <cell r="AL839">
            <v>0</v>
          </cell>
          <cell r="AM839">
            <v>0</v>
          </cell>
          <cell r="AN839">
            <v>0</v>
          </cell>
          <cell r="AY839">
            <v>78328.08</v>
          </cell>
        </row>
        <row r="840">
          <cell r="A840">
            <v>2</v>
          </cell>
          <cell r="B840" t="str">
            <v>12</v>
          </cell>
          <cell r="C840" t="str">
            <v>000</v>
          </cell>
          <cell r="D840" t="str">
            <v>1</v>
          </cell>
          <cell r="E840" t="str">
            <v>306</v>
          </cell>
          <cell r="F840" t="str">
            <v>N000</v>
          </cell>
          <cell r="G840" t="str">
            <v>412</v>
          </cell>
          <cell r="H840" t="str">
            <v>1103</v>
          </cell>
          <cell r="I840" t="str">
            <v>S01811</v>
          </cell>
          <cell r="J840" t="str">
            <v>25</v>
          </cell>
          <cell r="K840" t="str">
            <v>2</v>
          </cell>
          <cell r="L840">
            <v>1</v>
          </cell>
          <cell r="M840">
            <v>0</v>
          </cell>
          <cell r="N840">
            <v>2572.4</v>
          </cell>
          <cell r="O840" t="str">
            <v>M</v>
          </cell>
          <cell r="P840" t="str">
            <v>00000000</v>
          </cell>
          <cell r="Q840">
            <v>0</v>
          </cell>
          <cell r="R840">
            <v>371.57</v>
          </cell>
          <cell r="S840">
            <v>71.459999999999994</v>
          </cell>
          <cell r="T840">
            <v>327.98</v>
          </cell>
          <cell r="U840">
            <v>128.62</v>
          </cell>
          <cell r="V840">
            <v>46.3</v>
          </cell>
          <cell r="W840">
            <v>51.45</v>
          </cell>
          <cell r="X840">
            <v>0</v>
          </cell>
          <cell r="Y840">
            <v>0</v>
          </cell>
          <cell r="Z840">
            <v>65.37</v>
          </cell>
          <cell r="AA840">
            <v>77</v>
          </cell>
          <cell r="AB840">
            <v>96</v>
          </cell>
          <cell r="AC840">
            <v>80</v>
          </cell>
          <cell r="AD840">
            <v>13.49</v>
          </cell>
          <cell r="AE840">
            <v>0</v>
          </cell>
          <cell r="AF840">
            <v>0</v>
          </cell>
          <cell r="AG840">
            <v>0</v>
          </cell>
          <cell r="AH840">
            <v>0</v>
          </cell>
          <cell r="AI840">
            <v>0</v>
          </cell>
          <cell r="AJ840">
            <v>0</v>
          </cell>
          <cell r="AK840">
            <v>0</v>
          </cell>
          <cell r="AL840">
            <v>0</v>
          </cell>
          <cell r="AM840">
            <v>0</v>
          </cell>
          <cell r="AN840">
            <v>0</v>
          </cell>
          <cell r="AY840">
            <v>46819.68</v>
          </cell>
        </row>
        <row r="841">
          <cell r="A841">
            <v>2</v>
          </cell>
          <cell r="B841" t="str">
            <v>12</v>
          </cell>
          <cell r="C841" t="str">
            <v>000</v>
          </cell>
          <cell r="D841" t="str">
            <v>1</v>
          </cell>
          <cell r="E841" t="str">
            <v>306</v>
          </cell>
          <cell r="F841" t="str">
            <v>N000</v>
          </cell>
          <cell r="G841" t="str">
            <v>412</v>
          </cell>
          <cell r="H841" t="str">
            <v>1103</v>
          </cell>
          <cell r="I841" t="str">
            <v>S01811</v>
          </cell>
          <cell r="J841" t="str">
            <v>25</v>
          </cell>
          <cell r="K841" t="str">
            <v>3</v>
          </cell>
          <cell r="L841">
            <v>2</v>
          </cell>
          <cell r="M841">
            <v>0</v>
          </cell>
          <cell r="N841">
            <v>2916.25</v>
          </cell>
          <cell r="O841" t="str">
            <v>M</v>
          </cell>
          <cell r="P841" t="str">
            <v>00000000</v>
          </cell>
          <cell r="Q841">
            <v>0</v>
          </cell>
          <cell r="R841">
            <v>421.24</v>
          </cell>
          <cell r="S841">
            <v>81.010000000000005</v>
          </cell>
          <cell r="T841">
            <v>371.82</v>
          </cell>
          <cell r="U841">
            <v>145.81</v>
          </cell>
          <cell r="V841">
            <v>52.49</v>
          </cell>
          <cell r="W841">
            <v>58.33</v>
          </cell>
          <cell r="X841">
            <v>0</v>
          </cell>
          <cell r="Y841">
            <v>0</v>
          </cell>
          <cell r="Z841">
            <v>73.430000000000007</v>
          </cell>
          <cell r="AA841">
            <v>77</v>
          </cell>
          <cell r="AB841">
            <v>96</v>
          </cell>
          <cell r="AC841">
            <v>80</v>
          </cell>
          <cell r="AD841">
            <v>13.49</v>
          </cell>
          <cell r="AE841">
            <v>0</v>
          </cell>
          <cell r="AF841">
            <v>0</v>
          </cell>
          <cell r="AG841">
            <v>0</v>
          </cell>
          <cell r="AH841">
            <v>0</v>
          </cell>
          <cell r="AI841">
            <v>0</v>
          </cell>
          <cell r="AJ841">
            <v>0</v>
          </cell>
          <cell r="AK841">
            <v>0</v>
          </cell>
          <cell r="AL841">
            <v>0</v>
          </cell>
          <cell r="AM841">
            <v>0</v>
          </cell>
          <cell r="AN841">
            <v>0</v>
          </cell>
          <cell r="AY841">
            <v>105284.88</v>
          </cell>
        </row>
        <row r="842">
          <cell r="A842">
            <v>2</v>
          </cell>
          <cell r="B842" t="str">
            <v>12</v>
          </cell>
          <cell r="C842" t="str">
            <v>000</v>
          </cell>
          <cell r="D842" t="str">
            <v>1</v>
          </cell>
          <cell r="E842" t="str">
            <v>306</v>
          </cell>
          <cell r="F842" t="str">
            <v>N000</v>
          </cell>
          <cell r="G842" t="str">
            <v>412</v>
          </cell>
          <cell r="H842" t="str">
            <v>1103</v>
          </cell>
          <cell r="I842" t="str">
            <v>S03810</v>
          </cell>
          <cell r="J842" t="str">
            <v>22</v>
          </cell>
          <cell r="K842" t="str">
            <v>2</v>
          </cell>
          <cell r="L842">
            <v>3</v>
          </cell>
          <cell r="M842">
            <v>0</v>
          </cell>
          <cell r="N842">
            <v>2342.3000000000002</v>
          </cell>
          <cell r="O842" t="str">
            <v>M</v>
          </cell>
          <cell r="P842" t="str">
            <v>00000000</v>
          </cell>
          <cell r="Q842">
            <v>0</v>
          </cell>
          <cell r="R842">
            <v>338.33</v>
          </cell>
          <cell r="S842">
            <v>65.06</v>
          </cell>
          <cell r="T842">
            <v>298.64</v>
          </cell>
          <cell r="U842">
            <v>117.12</v>
          </cell>
          <cell r="V842">
            <v>42.16</v>
          </cell>
          <cell r="W842">
            <v>46.85</v>
          </cell>
          <cell r="X842">
            <v>0</v>
          </cell>
          <cell r="Y842">
            <v>0</v>
          </cell>
          <cell r="Z842">
            <v>59.97</v>
          </cell>
          <cell r="AA842">
            <v>77</v>
          </cell>
          <cell r="AB842">
            <v>96</v>
          </cell>
          <cell r="AC842">
            <v>80</v>
          </cell>
          <cell r="AD842">
            <v>13.49</v>
          </cell>
          <cell r="AE842">
            <v>0</v>
          </cell>
          <cell r="AF842">
            <v>0</v>
          </cell>
          <cell r="AG842">
            <v>0</v>
          </cell>
          <cell r="AH842">
            <v>0</v>
          </cell>
          <cell r="AI842">
            <v>0</v>
          </cell>
          <cell r="AJ842">
            <v>0</v>
          </cell>
          <cell r="AK842">
            <v>0</v>
          </cell>
          <cell r="AL842">
            <v>0</v>
          </cell>
          <cell r="AM842">
            <v>0</v>
          </cell>
          <cell r="AN842">
            <v>0</v>
          </cell>
          <cell r="AY842">
            <v>128769.12</v>
          </cell>
        </row>
        <row r="843">
          <cell r="A843">
            <v>2</v>
          </cell>
          <cell r="B843" t="str">
            <v>12</v>
          </cell>
          <cell r="C843" t="str">
            <v>000</v>
          </cell>
          <cell r="D843" t="str">
            <v>1</v>
          </cell>
          <cell r="E843" t="str">
            <v>306</v>
          </cell>
          <cell r="F843" t="str">
            <v>N000</v>
          </cell>
          <cell r="G843" t="str">
            <v>412</v>
          </cell>
          <cell r="H843" t="str">
            <v>1103</v>
          </cell>
          <cell r="I843" t="str">
            <v>S08802</v>
          </cell>
          <cell r="J843" t="str">
            <v>21</v>
          </cell>
          <cell r="K843" t="str">
            <v>2</v>
          </cell>
          <cell r="L843">
            <v>1</v>
          </cell>
          <cell r="M843">
            <v>0</v>
          </cell>
          <cell r="N843">
            <v>2238.1999999999998</v>
          </cell>
          <cell r="O843" t="str">
            <v>M</v>
          </cell>
          <cell r="P843" t="str">
            <v>00000000</v>
          </cell>
          <cell r="Q843">
            <v>0</v>
          </cell>
          <cell r="R843">
            <v>323.3</v>
          </cell>
          <cell r="S843">
            <v>62.17</v>
          </cell>
          <cell r="T843">
            <v>285.37</v>
          </cell>
          <cell r="U843">
            <v>111.91</v>
          </cell>
          <cell r="V843">
            <v>40.29</v>
          </cell>
          <cell r="W843">
            <v>44.76</v>
          </cell>
          <cell r="X843">
            <v>46</v>
          </cell>
          <cell r="Y843">
            <v>0</v>
          </cell>
          <cell r="Z843">
            <v>58.45</v>
          </cell>
          <cell r="AA843">
            <v>77</v>
          </cell>
          <cell r="AB843">
            <v>96</v>
          </cell>
          <cell r="AC843">
            <v>80</v>
          </cell>
          <cell r="AD843">
            <v>13.49</v>
          </cell>
          <cell r="AE843">
            <v>0</v>
          </cell>
          <cell r="AF843">
            <v>0</v>
          </cell>
          <cell r="AG843">
            <v>0</v>
          </cell>
          <cell r="AH843">
            <v>0</v>
          </cell>
          <cell r="AI843">
            <v>0</v>
          </cell>
          <cell r="AJ843">
            <v>0</v>
          </cell>
          <cell r="AK843">
            <v>0</v>
          </cell>
          <cell r="AL843">
            <v>0</v>
          </cell>
          <cell r="AM843">
            <v>0</v>
          </cell>
          <cell r="AN843">
            <v>0</v>
          </cell>
          <cell r="AY843">
            <v>41723.279999999999</v>
          </cell>
        </row>
        <row r="844">
          <cell r="A844">
            <v>2</v>
          </cell>
          <cell r="B844" t="str">
            <v>12</v>
          </cell>
          <cell r="C844" t="str">
            <v>000</v>
          </cell>
          <cell r="D844" t="str">
            <v>1</v>
          </cell>
          <cell r="E844" t="str">
            <v>306</v>
          </cell>
          <cell r="F844" t="str">
            <v>N000</v>
          </cell>
          <cell r="G844" t="str">
            <v>412</v>
          </cell>
          <cell r="H844" t="str">
            <v>1103</v>
          </cell>
          <cell r="I844" t="str">
            <v>T03803</v>
          </cell>
          <cell r="J844" t="str">
            <v>22</v>
          </cell>
          <cell r="K844" t="str">
            <v>2</v>
          </cell>
          <cell r="L844">
            <v>3</v>
          </cell>
          <cell r="M844">
            <v>0</v>
          </cell>
          <cell r="N844">
            <v>2342.3000000000002</v>
          </cell>
          <cell r="O844" t="str">
            <v>M</v>
          </cell>
          <cell r="P844" t="str">
            <v>00000000</v>
          </cell>
          <cell r="Q844">
            <v>0</v>
          </cell>
          <cell r="R844">
            <v>338.33</v>
          </cell>
          <cell r="S844">
            <v>65.06</v>
          </cell>
          <cell r="T844">
            <v>298.64</v>
          </cell>
          <cell r="U844">
            <v>117.12</v>
          </cell>
          <cell r="V844">
            <v>42.16</v>
          </cell>
          <cell r="W844">
            <v>46.85</v>
          </cell>
          <cell r="X844">
            <v>0</v>
          </cell>
          <cell r="Y844">
            <v>0</v>
          </cell>
          <cell r="Z844">
            <v>59.97</v>
          </cell>
          <cell r="AA844">
            <v>77</v>
          </cell>
          <cell r="AB844">
            <v>96</v>
          </cell>
          <cell r="AC844">
            <v>80</v>
          </cell>
          <cell r="AD844">
            <v>13.49</v>
          </cell>
          <cell r="AE844">
            <v>0</v>
          </cell>
          <cell r="AF844">
            <v>0</v>
          </cell>
          <cell r="AG844">
            <v>0</v>
          </cell>
          <cell r="AH844">
            <v>0</v>
          </cell>
          <cell r="AI844">
            <v>0</v>
          </cell>
          <cell r="AJ844">
            <v>0</v>
          </cell>
          <cell r="AK844">
            <v>0</v>
          </cell>
          <cell r="AL844">
            <v>0</v>
          </cell>
          <cell r="AM844">
            <v>0</v>
          </cell>
          <cell r="AN844">
            <v>0</v>
          </cell>
          <cell r="AY844">
            <v>128769.12</v>
          </cell>
        </row>
        <row r="845">
          <cell r="A845">
            <v>2</v>
          </cell>
          <cell r="B845" t="str">
            <v>12</v>
          </cell>
          <cell r="C845" t="str">
            <v>000</v>
          </cell>
          <cell r="D845" t="str">
            <v>1</v>
          </cell>
          <cell r="E845" t="str">
            <v>306</v>
          </cell>
          <cell r="F845" t="str">
            <v>N000</v>
          </cell>
          <cell r="G845" t="str">
            <v>412</v>
          </cell>
          <cell r="H845" t="str">
            <v>1103</v>
          </cell>
          <cell r="I845" t="str">
            <v>T03804</v>
          </cell>
          <cell r="J845" t="str">
            <v>25</v>
          </cell>
          <cell r="K845" t="str">
            <v>2</v>
          </cell>
          <cell r="L845">
            <v>4</v>
          </cell>
          <cell r="M845">
            <v>0</v>
          </cell>
          <cell r="N845">
            <v>2572.4</v>
          </cell>
          <cell r="O845" t="str">
            <v>M</v>
          </cell>
          <cell r="P845" t="str">
            <v>00000000</v>
          </cell>
          <cell r="Q845">
            <v>0</v>
          </cell>
          <cell r="R845">
            <v>371.57</v>
          </cell>
          <cell r="S845">
            <v>71.459999999999994</v>
          </cell>
          <cell r="T845">
            <v>327.98</v>
          </cell>
          <cell r="U845">
            <v>128.62</v>
          </cell>
          <cell r="V845">
            <v>46.3</v>
          </cell>
          <cell r="W845">
            <v>51.45</v>
          </cell>
          <cell r="X845">
            <v>0</v>
          </cell>
          <cell r="Y845">
            <v>0</v>
          </cell>
          <cell r="Z845">
            <v>65.37</v>
          </cell>
          <cell r="AA845">
            <v>77</v>
          </cell>
          <cell r="AB845">
            <v>96</v>
          </cell>
          <cell r="AC845">
            <v>80</v>
          </cell>
          <cell r="AD845">
            <v>13.49</v>
          </cell>
          <cell r="AE845">
            <v>0</v>
          </cell>
          <cell r="AF845">
            <v>0</v>
          </cell>
          <cell r="AG845">
            <v>0</v>
          </cell>
          <cell r="AH845">
            <v>0</v>
          </cell>
          <cell r="AI845">
            <v>0</v>
          </cell>
          <cell r="AJ845">
            <v>0</v>
          </cell>
          <cell r="AK845">
            <v>0</v>
          </cell>
          <cell r="AL845">
            <v>0</v>
          </cell>
          <cell r="AM845">
            <v>0</v>
          </cell>
          <cell r="AN845">
            <v>0</v>
          </cell>
          <cell r="AY845">
            <v>187278.72</v>
          </cell>
        </row>
        <row r="846">
          <cell r="A846">
            <v>2</v>
          </cell>
          <cell r="B846" t="str">
            <v>12</v>
          </cell>
          <cell r="C846" t="str">
            <v>000</v>
          </cell>
          <cell r="D846" t="str">
            <v>1</v>
          </cell>
          <cell r="E846" t="str">
            <v>306</v>
          </cell>
          <cell r="F846" t="str">
            <v>N000</v>
          </cell>
          <cell r="G846" t="str">
            <v>412</v>
          </cell>
          <cell r="H846" t="str">
            <v>1103</v>
          </cell>
          <cell r="I846" t="str">
            <v>CF01059</v>
          </cell>
          <cell r="J846" t="str">
            <v>28</v>
          </cell>
          <cell r="K846" t="str">
            <v>1</v>
          </cell>
          <cell r="L846">
            <v>9</v>
          </cell>
          <cell r="M846">
            <v>0</v>
          </cell>
          <cell r="N846">
            <v>3631.8</v>
          </cell>
          <cell r="O846" t="str">
            <v>M</v>
          </cell>
          <cell r="P846" t="str">
            <v>00000000</v>
          </cell>
          <cell r="Q846">
            <v>8731.1</v>
          </cell>
          <cell r="R846">
            <v>524.59</v>
          </cell>
          <cell r="S846">
            <v>100.88</v>
          </cell>
          <cell r="T846">
            <v>463.05</v>
          </cell>
          <cell r="U846">
            <v>181.59</v>
          </cell>
          <cell r="V846">
            <v>222.53</v>
          </cell>
          <cell r="W846">
            <v>72.64</v>
          </cell>
          <cell r="X846">
            <v>34.56</v>
          </cell>
          <cell r="Y846">
            <v>618.15</v>
          </cell>
          <cell r="Z846">
            <v>262</v>
          </cell>
          <cell r="AA846">
            <v>77</v>
          </cell>
          <cell r="AB846">
            <v>0</v>
          </cell>
          <cell r="AC846">
            <v>0</v>
          </cell>
          <cell r="AD846">
            <v>13.49</v>
          </cell>
          <cell r="AE846">
            <v>0</v>
          </cell>
          <cell r="AF846">
            <v>0</v>
          </cell>
          <cell r="AG846">
            <v>0</v>
          </cell>
          <cell r="AH846">
            <v>0</v>
          </cell>
          <cell r="AI846">
            <v>0</v>
          </cell>
          <cell r="AJ846">
            <v>0</v>
          </cell>
          <cell r="AK846">
            <v>0</v>
          </cell>
          <cell r="AL846">
            <v>0</v>
          </cell>
          <cell r="AM846">
            <v>0</v>
          </cell>
          <cell r="AN846">
            <v>0</v>
          </cell>
          <cell r="AY846">
            <v>1612805.04</v>
          </cell>
        </row>
        <row r="847">
          <cell r="A847">
            <v>2</v>
          </cell>
          <cell r="B847" t="str">
            <v>12</v>
          </cell>
          <cell r="C847" t="str">
            <v>000</v>
          </cell>
          <cell r="D847" t="str">
            <v>1</v>
          </cell>
          <cell r="E847" t="str">
            <v>306</v>
          </cell>
          <cell r="F847" t="str">
            <v>N000</v>
          </cell>
          <cell r="G847" t="str">
            <v>412</v>
          </cell>
          <cell r="H847" t="str">
            <v>1103</v>
          </cell>
          <cell r="I847" t="str">
            <v>CF01059</v>
          </cell>
          <cell r="J847" t="str">
            <v>28</v>
          </cell>
          <cell r="K847" t="str">
            <v>1</v>
          </cell>
          <cell r="L847">
            <v>1</v>
          </cell>
          <cell r="M847">
            <v>0</v>
          </cell>
          <cell r="N847">
            <v>3631.8</v>
          </cell>
          <cell r="O847" t="str">
            <v>M</v>
          </cell>
          <cell r="P847" t="str">
            <v>00000000</v>
          </cell>
          <cell r="Q847">
            <v>8731.1</v>
          </cell>
          <cell r="R847">
            <v>524.59</v>
          </cell>
          <cell r="S847">
            <v>100.88</v>
          </cell>
          <cell r="T847">
            <v>463.05</v>
          </cell>
          <cell r="U847">
            <v>181.59</v>
          </cell>
          <cell r="V847">
            <v>222.53</v>
          </cell>
          <cell r="W847">
            <v>72.64</v>
          </cell>
          <cell r="X847">
            <v>0</v>
          </cell>
          <cell r="Y847">
            <v>618.15</v>
          </cell>
          <cell r="Z847">
            <v>261.31</v>
          </cell>
          <cell r="AA847">
            <v>77</v>
          </cell>
          <cell r="AB847">
            <v>0</v>
          </cell>
          <cell r="AC847">
            <v>0</v>
          </cell>
          <cell r="AD847">
            <v>13.49</v>
          </cell>
          <cell r="AE847">
            <v>0</v>
          </cell>
          <cell r="AF847">
            <v>0</v>
          </cell>
          <cell r="AG847">
            <v>0</v>
          </cell>
          <cell r="AH847">
            <v>0</v>
          </cell>
          <cell r="AI847">
            <v>0</v>
          </cell>
          <cell r="AJ847">
            <v>0</v>
          </cell>
          <cell r="AK847">
            <v>0</v>
          </cell>
          <cell r="AL847">
            <v>0</v>
          </cell>
          <cell r="AM847">
            <v>0</v>
          </cell>
          <cell r="AN847">
            <v>0</v>
          </cell>
          <cell r="AY847">
            <v>178777.56</v>
          </cell>
        </row>
        <row r="848">
          <cell r="A848">
            <v>2</v>
          </cell>
          <cell r="B848" t="str">
            <v>12</v>
          </cell>
          <cell r="C848" t="str">
            <v>000</v>
          </cell>
          <cell r="D848" t="str">
            <v>1</v>
          </cell>
          <cell r="E848" t="str">
            <v>306</v>
          </cell>
          <cell r="F848" t="str">
            <v>N000</v>
          </cell>
          <cell r="G848" t="str">
            <v>412</v>
          </cell>
          <cell r="H848" t="str">
            <v>1103</v>
          </cell>
          <cell r="I848" t="str">
            <v>CF03809</v>
          </cell>
          <cell r="J848" t="str">
            <v>25</v>
          </cell>
          <cell r="K848" t="str">
            <v>2</v>
          </cell>
          <cell r="L848">
            <v>3</v>
          </cell>
          <cell r="M848">
            <v>0</v>
          </cell>
          <cell r="N848">
            <v>2572.4</v>
          </cell>
          <cell r="O848" t="str">
            <v>M</v>
          </cell>
          <cell r="P848" t="str">
            <v>00000000</v>
          </cell>
          <cell r="Q848">
            <v>0</v>
          </cell>
          <cell r="R848">
            <v>371.57</v>
          </cell>
          <cell r="S848">
            <v>71.459999999999994</v>
          </cell>
          <cell r="T848">
            <v>327.98</v>
          </cell>
          <cell r="U848">
            <v>128.62</v>
          </cell>
          <cell r="V848">
            <v>46.3</v>
          </cell>
          <cell r="W848">
            <v>51.45</v>
          </cell>
          <cell r="X848">
            <v>0</v>
          </cell>
          <cell r="Y848">
            <v>0</v>
          </cell>
          <cell r="Z848">
            <v>65.37</v>
          </cell>
          <cell r="AA848">
            <v>77</v>
          </cell>
          <cell r="AB848">
            <v>96</v>
          </cell>
          <cell r="AC848">
            <v>80</v>
          </cell>
          <cell r="AD848">
            <v>13.49</v>
          </cell>
          <cell r="AE848">
            <v>0</v>
          </cell>
          <cell r="AF848">
            <v>0</v>
          </cell>
          <cell r="AG848">
            <v>0</v>
          </cell>
          <cell r="AH848">
            <v>0</v>
          </cell>
          <cell r="AI848">
            <v>0</v>
          </cell>
          <cell r="AJ848">
            <v>0</v>
          </cell>
          <cell r="AK848">
            <v>0</v>
          </cell>
          <cell r="AL848">
            <v>0</v>
          </cell>
          <cell r="AM848">
            <v>0</v>
          </cell>
          <cell r="AN848">
            <v>0</v>
          </cell>
          <cell r="AY848">
            <v>140459.04</v>
          </cell>
        </row>
        <row r="849">
          <cell r="A849">
            <v>2</v>
          </cell>
          <cell r="B849" t="str">
            <v>12</v>
          </cell>
          <cell r="C849" t="str">
            <v>000</v>
          </cell>
          <cell r="D849" t="str">
            <v>1</v>
          </cell>
          <cell r="E849" t="str">
            <v>306</v>
          </cell>
          <cell r="F849" t="str">
            <v>N000</v>
          </cell>
          <cell r="G849" t="str">
            <v>412</v>
          </cell>
          <cell r="H849" t="str">
            <v>1103</v>
          </cell>
          <cell r="I849" t="str">
            <v>CF03820</v>
          </cell>
          <cell r="J849" t="str">
            <v>27Z</v>
          </cell>
          <cell r="K849" t="str">
            <v>2</v>
          </cell>
          <cell r="L849">
            <v>4</v>
          </cell>
          <cell r="M849">
            <v>0</v>
          </cell>
          <cell r="N849">
            <v>2900.25</v>
          </cell>
          <cell r="O849" t="str">
            <v>M</v>
          </cell>
          <cell r="P849" t="str">
            <v>00000000</v>
          </cell>
          <cell r="Q849">
            <v>205.15</v>
          </cell>
          <cell r="R849">
            <v>418.93</v>
          </cell>
          <cell r="S849">
            <v>80.56</v>
          </cell>
          <cell r="T849">
            <v>369.78</v>
          </cell>
          <cell r="U849">
            <v>145.01</v>
          </cell>
          <cell r="V849">
            <v>55.89</v>
          </cell>
          <cell r="W849">
            <v>58.01</v>
          </cell>
          <cell r="X849">
            <v>0</v>
          </cell>
          <cell r="Y849">
            <v>0</v>
          </cell>
          <cell r="Z849">
            <v>77.16</v>
          </cell>
          <cell r="AA849">
            <v>77</v>
          </cell>
          <cell r="AB849">
            <v>96</v>
          </cell>
          <cell r="AC849">
            <v>80</v>
          </cell>
          <cell r="AD849">
            <v>13.49</v>
          </cell>
          <cell r="AE849">
            <v>0</v>
          </cell>
          <cell r="AF849">
            <v>0</v>
          </cell>
          <cell r="AG849">
            <v>0</v>
          </cell>
          <cell r="AH849">
            <v>0</v>
          </cell>
          <cell r="AI849">
            <v>0</v>
          </cell>
          <cell r="AJ849">
            <v>0</v>
          </cell>
          <cell r="AK849">
            <v>0</v>
          </cell>
          <cell r="AL849">
            <v>0</v>
          </cell>
          <cell r="AM849">
            <v>0</v>
          </cell>
          <cell r="AN849">
            <v>0</v>
          </cell>
          <cell r="AY849">
            <v>219707.04</v>
          </cell>
        </row>
        <row r="850">
          <cell r="A850">
            <v>2</v>
          </cell>
          <cell r="B850" t="str">
            <v>12</v>
          </cell>
          <cell r="C850" t="str">
            <v>000</v>
          </cell>
          <cell r="D850" t="str">
            <v>1</v>
          </cell>
          <cell r="E850" t="str">
            <v>306</v>
          </cell>
          <cell r="F850" t="str">
            <v>N000</v>
          </cell>
          <cell r="G850" t="str">
            <v>412</v>
          </cell>
          <cell r="H850" t="str">
            <v>1103</v>
          </cell>
          <cell r="I850" t="str">
            <v>CF04806</v>
          </cell>
          <cell r="J850" t="str">
            <v>26</v>
          </cell>
          <cell r="K850" t="str">
            <v>2</v>
          </cell>
          <cell r="L850">
            <v>10</v>
          </cell>
          <cell r="M850">
            <v>0</v>
          </cell>
          <cell r="N850">
            <v>2692.2</v>
          </cell>
          <cell r="O850" t="str">
            <v>M</v>
          </cell>
          <cell r="P850" t="str">
            <v>00000000</v>
          </cell>
          <cell r="Q850">
            <v>0</v>
          </cell>
          <cell r="R850">
            <v>388.87</v>
          </cell>
          <cell r="S850">
            <v>74.78</v>
          </cell>
          <cell r="T850">
            <v>343.26</v>
          </cell>
          <cell r="U850">
            <v>134.61000000000001</v>
          </cell>
          <cell r="V850">
            <v>48.46</v>
          </cell>
          <cell r="W850">
            <v>53.84</v>
          </cell>
          <cell r="X850">
            <v>24.7</v>
          </cell>
          <cell r="Y850">
            <v>0</v>
          </cell>
          <cell r="Z850">
            <v>68.67</v>
          </cell>
          <cell r="AA850">
            <v>77</v>
          </cell>
          <cell r="AB850">
            <v>96</v>
          </cell>
          <cell r="AC850">
            <v>80</v>
          </cell>
          <cell r="AD850">
            <v>13.49</v>
          </cell>
          <cell r="AE850">
            <v>0</v>
          </cell>
          <cell r="AF850">
            <v>0</v>
          </cell>
          <cell r="AG850">
            <v>0</v>
          </cell>
          <cell r="AH850">
            <v>0</v>
          </cell>
          <cell r="AI850">
            <v>0</v>
          </cell>
          <cell r="AJ850">
            <v>0</v>
          </cell>
          <cell r="AK850">
            <v>0</v>
          </cell>
          <cell r="AL850">
            <v>0</v>
          </cell>
          <cell r="AM850">
            <v>0</v>
          </cell>
          <cell r="AN850">
            <v>0</v>
          </cell>
          <cell r="AY850">
            <v>491505.6</v>
          </cell>
        </row>
        <row r="851">
          <cell r="A851">
            <v>2</v>
          </cell>
          <cell r="B851" t="str">
            <v>12</v>
          </cell>
          <cell r="C851" t="str">
            <v>000</v>
          </cell>
          <cell r="D851" t="str">
            <v>1</v>
          </cell>
          <cell r="E851" t="str">
            <v>306</v>
          </cell>
          <cell r="F851" t="str">
            <v>N000</v>
          </cell>
          <cell r="G851" t="str">
            <v>412</v>
          </cell>
          <cell r="H851" t="str">
            <v>1103</v>
          </cell>
          <cell r="I851" t="str">
            <v>CF04807</v>
          </cell>
          <cell r="J851" t="str">
            <v>27Z</v>
          </cell>
          <cell r="K851" t="str">
            <v>2</v>
          </cell>
          <cell r="L851">
            <v>10</v>
          </cell>
          <cell r="M851">
            <v>0</v>
          </cell>
          <cell r="N851">
            <v>2900.25</v>
          </cell>
          <cell r="O851" t="str">
            <v>M</v>
          </cell>
          <cell r="P851" t="str">
            <v>00000000</v>
          </cell>
          <cell r="Q851">
            <v>205.15</v>
          </cell>
          <cell r="R851">
            <v>418.93</v>
          </cell>
          <cell r="S851">
            <v>80.56</v>
          </cell>
          <cell r="T851">
            <v>369.78</v>
          </cell>
          <cell r="U851">
            <v>145.01</v>
          </cell>
          <cell r="V851">
            <v>55.89</v>
          </cell>
          <cell r="W851">
            <v>58.01</v>
          </cell>
          <cell r="X851">
            <v>37.700000000000003</v>
          </cell>
          <cell r="Y851">
            <v>0</v>
          </cell>
          <cell r="Z851">
            <v>77.91</v>
          </cell>
          <cell r="AA851">
            <v>77</v>
          </cell>
          <cell r="AB851">
            <v>96</v>
          </cell>
          <cell r="AC851">
            <v>80</v>
          </cell>
          <cell r="AD851">
            <v>13.49</v>
          </cell>
          <cell r="AE851">
            <v>0</v>
          </cell>
          <cell r="AF851">
            <v>0</v>
          </cell>
          <cell r="AG851">
            <v>0</v>
          </cell>
          <cell r="AH851">
            <v>0</v>
          </cell>
          <cell r="AI851">
            <v>0</v>
          </cell>
          <cell r="AJ851">
            <v>0</v>
          </cell>
          <cell r="AK851">
            <v>0</v>
          </cell>
          <cell r="AL851">
            <v>0</v>
          </cell>
          <cell r="AM851">
            <v>0</v>
          </cell>
          <cell r="AN851">
            <v>0</v>
          </cell>
          <cell r="AY851">
            <v>553881.59999999998</v>
          </cell>
        </row>
        <row r="852">
          <cell r="A852">
            <v>2</v>
          </cell>
          <cell r="B852" t="str">
            <v>12</v>
          </cell>
          <cell r="C852" t="str">
            <v>000</v>
          </cell>
          <cell r="D852" t="str">
            <v>1</v>
          </cell>
          <cell r="E852" t="str">
            <v>306</v>
          </cell>
          <cell r="F852" t="str">
            <v>N000</v>
          </cell>
          <cell r="G852" t="str">
            <v>412</v>
          </cell>
          <cell r="H852" t="str">
            <v>1103</v>
          </cell>
          <cell r="I852" t="str">
            <v>CF04808</v>
          </cell>
          <cell r="J852" t="str">
            <v>27ZA</v>
          </cell>
          <cell r="K852" t="str">
            <v>2</v>
          </cell>
          <cell r="L852">
            <v>2</v>
          </cell>
          <cell r="M852">
            <v>0</v>
          </cell>
          <cell r="N852">
            <v>2982.9</v>
          </cell>
          <cell r="O852" t="str">
            <v>M</v>
          </cell>
          <cell r="P852" t="str">
            <v>00000000</v>
          </cell>
          <cell r="Q852">
            <v>579.4</v>
          </cell>
          <cell r="R852">
            <v>430.86</v>
          </cell>
          <cell r="S852">
            <v>82.86</v>
          </cell>
          <cell r="T852">
            <v>380.32</v>
          </cell>
          <cell r="U852">
            <v>149.15</v>
          </cell>
          <cell r="V852">
            <v>64.12</v>
          </cell>
          <cell r="W852">
            <v>59.66</v>
          </cell>
          <cell r="X852">
            <v>122.5</v>
          </cell>
          <cell r="Y852">
            <v>0</v>
          </cell>
          <cell r="Z852">
            <v>89.03</v>
          </cell>
          <cell r="AA852">
            <v>77</v>
          </cell>
          <cell r="AB852">
            <v>96</v>
          </cell>
          <cell r="AC852">
            <v>80</v>
          </cell>
          <cell r="AD852">
            <v>13.49</v>
          </cell>
          <cell r="AE852">
            <v>0</v>
          </cell>
          <cell r="AF852">
            <v>0</v>
          </cell>
          <cell r="AG852">
            <v>0</v>
          </cell>
          <cell r="AH852">
            <v>0</v>
          </cell>
          <cell r="AI852">
            <v>0</v>
          </cell>
          <cell r="AJ852">
            <v>0</v>
          </cell>
          <cell r="AK852">
            <v>0</v>
          </cell>
          <cell r="AL852">
            <v>0</v>
          </cell>
          <cell r="AM852">
            <v>0</v>
          </cell>
          <cell r="AN852">
            <v>0</v>
          </cell>
          <cell r="AY852">
            <v>124974.96</v>
          </cell>
        </row>
        <row r="853">
          <cell r="A853">
            <v>2</v>
          </cell>
          <cell r="B853" t="str">
            <v>12</v>
          </cell>
          <cell r="C853" t="str">
            <v>000</v>
          </cell>
          <cell r="D853" t="str">
            <v>1</v>
          </cell>
          <cell r="E853" t="str">
            <v>306</v>
          </cell>
          <cell r="F853" t="str">
            <v>N000</v>
          </cell>
          <cell r="G853" t="str">
            <v>412</v>
          </cell>
          <cell r="H853" t="str">
            <v>1103</v>
          </cell>
          <cell r="I853" t="str">
            <v>CF12825</v>
          </cell>
          <cell r="J853" t="str">
            <v>27ZB</v>
          </cell>
          <cell r="K853" t="str">
            <v>2</v>
          </cell>
          <cell r="L853">
            <v>8</v>
          </cell>
          <cell r="M853">
            <v>0</v>
          </cell>
          <cell r="N853">
            <v>3008.65</v>
          </cell>
          <cell r="O853" t="str">
            <v>M</v>
          </cell>
          <cell r="P853" t="str">
            <v>00000000</v>
          </cell>
          <cell r="Q853">
            <v>857</v>
          </cell>
          <cell r="R853">
            <v>434.58</v>
          </cell>
          <cell r="S853">
            <v>83.57</v>
          </cell>
          <cell r="T853">
            <v>383.6</v>
          </cell>
          <cell r="U853">
            <v>150.43</v>
          </cell>
          <cell r="V853">
            <v>69.59</v>
          </cell>
          <cell r="W853">
            <v>60.17</v>
          </cell>
          <cell r="X853">
            <v>42.38</v>
          </cell>
          <cell r="Y853">
            <v>0</v>
          </cell>
          <cell r="Z853">
            <v>93.58</v>
          </cell>
          <cell r="AA853">
            <v>77</v>
          </cell>
          <cell r="AB853">
            <v>96</v>
          </cell>
          <cell r="AC853">
            <v>80</v>
          </cell>
          <cell r="AD853">
            <v>13.49</v>
          </cell>
          <cell r="AE853">
            <v>0</v>
          </cell>
          <cell r="AF853">
            <v>0</v>
          </cell>
          <cell r="AG853">
            <v>0</v>
          </cell>
          <cell r="AH853">
            <v>0</v>
          </cell>
          <cell r="AI853">
            <v>0</v>
          </cell>
          <cell r="AJ853">
            <v>0</v>
          </cell>
          <cell r="AK853">
            <v>0</v>
          </cell>
          <cell r="AL853">
            <v>0</v>
          </cell>
          <cell r="AM853">
            <v>0</v>
          </cell>
          <cell r="AN853">
            <v>0</v>
          </cell>
          <cell r="AY853">
            <v>523203.84000000003</v>
          </cell>
        </row>
        <row r="854">
          <cell r="A854">
            <v>2</v>
          </cell>
          <cell r="B854" t="str">
            <v>12</v>
          </cell>
          <cell r="C854" t="str">
            <v>000</v>
          </cell>
          <cell r="D854" t="str">
            <v>1</v>
          </cell>
          <cell r="E854" t="str">
            <v>306</v>
          </cell>
          <cell r="F854" t="str">
            <v>N000</v>
          </cell>
          <cell r="G854" t="str">
            <v>412</v>
          </cell>
          <cell r="H854" t="str">
            <v>1103</v>
          </cell>
          <cell r="I854" t="str">
            <v>CF21858</v>
          </cell>
          <cell r="J854" t="str">
            <v>27ZA</v>
          </cell>
          <cell r="K854" t="str">
            <v>2</v>
          </cell>
          <cell r="L854">
            <v>2</v>
          </cell>
          <cell r="M854">
            <v>0</v>
          </cell>
          <cell r="N854">
            <v>2982.9</v>
          </cell>
          <cell r="O854" t="str">
            <v>M</v>
          </cell>
          <cell r="P854" t="str">
            <v>00000000</v>
          </cell>
          <cell r="Q854">
            <v>579.4</v>
          </cell>
          <cell r="R854">
            <v>430.86</v>
          </cell>
          <cell r="S854">
            <v>82.86</v>
          </cell>
          <cell r="T854">
            <v>380.32</v>
          </cell>
          <cell r="U854">
            <v>149.15</v>
          </cell>
          <cell r="V854">
            <v>64.12</v>
          </cell>
          <cell r="W854">
            <v>59.66</v>
          </cell>
          <cell r="X854">
            <v>95.5</v>
          </cell>
          <cell r="Y854">
            <v>0</v>
          </cell>
          <cell r="Z854">
            <v>88.49</v>
          </cell>
          <cell r="AA854">
            <v>77</v>
          </cell>
          <cell r="AB854">
            <v>96</v>
          </cell>
          <cell r="AC854">
            <v>80</v>
          </cell>
          <cell r="AD854">
            <v>13.49</v>
          </cell>
          <cell r="AE854">
            <v>0</v>
          </cell>
          <cell r="AF854">
            <v>0</v>
          </cell>
          <cell r="AG854">
            <v>0</v>
          </cell>
          <cell r="AH854">
            <v>0</v>
          </cell>
          <cell r="AI854">
            <v>0</v>
          </cell>
          <cell r="AJ854">
            <v>0</v>
          </cell>
          <cell r="AK854">
            <v>0</v>
          </cell>
          <cell r="AL854">
            <v>0</v>
          </cell>
          <cell r="AM854">
            <v>0</v>
          </cell>
          <cell r="AN854">
            <v>0</v>
          </cell>
          <cell r="AY854">
            <v>124314</v>
          </cell>
        </row>
        <row r="855">
          <cell r="A855">
            <v>2</v>
          </cell>
          <cell r="B855" t="str">
            <v>12</v>
          </cell>
          <cell r="C855" t="str">
            <v>000</v>
          </cell>
          <cell r="D855" t="str">
            <v>1</v>
          </cell>
          <cell r="E855" t="str">
            <v>306</v>
          </cell>
          <cell r="F855" t="str">
            <v>N000</v>
          </cell>
          <cell r="G855" t="str">
            <v>412</v>
          </cell>
          <cell r="H855" t="str">
            <v>1103</v>
          </cell>
          <cell r="I855" t="str">
            <v>CF21864</v>
          </cell>
          <cell r="J855" t="str">
            <v>27C</v>
          </cell>
          <cell r="K855" t="str">
            <v>1</v>
          </cell>
          <cell r="L855">
            <v>38</v>
          </cell>
          <cell r="M855">
            <v>0</v>
          </cell>
          <cell r="N855">
            <v>3268.2</v>
          </cell>
          <cell r="O855" t="str">
            <v>M</v>
          </cell>
          <cell r="P855" t="str">
            <v>00000000</v>
          </cell>
          <cell r="Q855">
            <v>4783.05</v>
          </cell>
          <cell r="R855">
            <v>472.07</v>
          </cell>
          <cell r="S855">
            <v>90.78</v>
          </cell>
          <cell r="T855">
            <v>416.7</v>
          </cell>
          <cell r="U855">
            <v>163.41</v>
          </cell>
          <cell r="V855">
            <v>144.91999999999999</v>
          </cell>
          <cell r="W855">
            <v>65.36</v>
          </cell>
          <cell r="X855">
            <v>42.47</v>
          </cell>
          <cell r="Y855">
            <v>0</v>
          </cell>
          <cell r="Z855">
            <v>174.67</v>
          </cell>
          <cell r="AA855">
            <v>77</v>
          </cell>
          <cell r="AB855">
            <v>0</v>
          </cell>
          <cell r="AC855">
            <v>0</v>
          </cell>
          <cell r="AD855">
            <v>13.49</v>
          </cell>
          <cell r="AE855">
            <v>0</v>
          </cell>
          <cell r="AF855">
            <v>0</v>
          </cell>
          <cell r="AG855">
            <v>0</v>
          </cell>
          <cell r="AH855">
            <v>0</v>
          </cell>
          <cell r="AI855">
            <v>0</v>
          </cell>
          <cell r="AJ855">
            <v>0</v>
          </cell>
          <cell r="AK855">
            <v>0</v>
          </cell>
          <cell r="AL855">
            <v>0</v>
          </cell>
          <cell r="AM855">
            <v>0</v>
          </cell>
          <cell r="AN855">
            <v>0</v>
          </cell>
          <cell r="AY855">
            <v>4428726.72</v>
          </cell>
        </row>
        <row r="856">
          <cell r="A856">
            <v>2</v>
          </cell>
          <cell r="B856" t="str">
            <v>12</v>
          </cell>
          <cell r="C856" t="str">
            <v>000</v>
          </cell>
          <cell r="D856" t="str">
            <v>1</v>
          </cell>
          <cell r="E856" t="str">
            <v>306</v>
          </cell>
          <cell r="F856" t="str">
            <v>N000</v>
          </cell>
          <cell r="G856" t="str">
            <v>412</v>
          </cell>
          <cell r="H856" t="str">
            <v>1103</v>
          </cell>
          <cell r="I856" t="str">
            <v>CF21865</v>
          </cell>
          <cell r="J856" t="str">
            <v>27B</v>
          </cell>
          <cell r="K856" t="str">
            <v>1</v>
          </cell>
          <cell r="L856">
            <v>1</v>
          </cell>
          <cell r="M856">
            <v>0</v>
          </cell>
          <cell r="N856">
            <v>3222.2</v>
          </cell>
          <cell r="O856" t="str">
            <v>M</v>
          </cell>
          <cell r="P856" t="str">
            <v>00000000</v>
          </cell>
          <cell r="Q856">
            <v>3558.85</v>
          </cell>
          <cell r="R856">
            <v>465.43</v>
          </cell>
          <cell r="S856">
            <v>89.51</v>
          </cell>
          <cell r="T856">
            <v>410.83</v>
          </cell>
          <cell r="U856">
            <v>161.11000000000001</v>
          </cell>
          <cell r="V856">
            <v>122.06</v>
          </cell>
          <cell r="W856">
            <v>64.44</v>
          </cell>
          <cell r="X856">
            <v>46</v>
          </cell>
          <cell r="Y856">
            <v>0</v>
          </cell>
          <cell r="Z856">
            <v>149.18</v>
          </cell>
          <cell r="AA856">
            <v>77</v>
          </cell>
          <cell r="AB856">
            <v>0</v>
          </cell>
          <cell r="AC856">
            <v>0</v>
          </cell>
          <cell r="AD856">
            <v>13.49</v>
          </cell>
          <cell r="AE856">
            <v>0</v>
          </cell>
          <cell r="AF856">
            <v>0</v>
          </cell>
          <cell r="AG856">
            <v>0</v>
          </cell>
          <cell r="AH856">
            <v>0</v>
          </cell>
          <cell r="AI856">
            <v>0</v>
          </cell>
          <cell r="AJ856">
            <v>0</v>
          </cell>
          <cell r="AK856">
            <v>0</v>
          </cell>
          <cell r="AL856">
            <v>0</v>
          </cell>
          <cell r="AM856">
            <v>0</v>
          </cell>
          <cell r="AN856">
            <v>0</v>
          </cell>
          <cell r="AY856">
            <v>100561.2</v>
          </cell>
        </row>
        <row r="857">
          <cell r="A857">
            <v>2</v>
          </cell>
          <cell r="B857" t="str">
            <v>12</v>
          </cell>
          <cell r="C857" t="str">
            <v>000</v>
          </cell>
          <cell r="D857" t="str">
            <v>1</v>
          </cell>
          <cell r="E857" t="str">
            <v>306</v>
          </cell>
          <cell r="F857" t="str">
            <v>N000</v>
          </cell>
          <cell r="G857" t="str">
            <v>412</v>
          </cell>
          <cell r="H857" t="str">
            <v>1103</v>
          </cell>
          <cell r="I857" t="str">
            <v>CF21866</v>
          </cell>
          <cell r="J857" t="str">
            <v>27A</v>
          </cell>
          <cell r="K857" t="str">
            <v>1</v>
          </cell>
          <cell r="L857">
            <v>5</v>
          </cell>
          <cell r="M857">
            <v>0</v>
          </cell>
          <cell r="N857">
            <v>3185.4</v>
          </cell>
          <cell r="O857" t="str">
            <v>M</v>
          </cell>
          <cell r="P857" t="str">
            <v>00000000</v>
          </cell>
          <cell r="Q857">
            <v>2791.7</v>
          </cell>
          <cell r="R857">
            <v>460.11</v>
          </cell>
          <cell r="S857">
            <v>88.48</v>
          </cell>
          <cell r="T857">
            <v>406.14</v>
          </cell>
          <cell r="U857">
            <v>159.27000000000001</v>
          </cell>
          <cell r="V857">
            <v>107.59</v>
          </cell>
          <cell r="W857">
            <v>63.71</v>
          </cell>
          <cell r="X857">
            <v>9.1999999999999993</v>
          </cell>
          <cell r="Y857">
            <v>0</v>
          </cell>
          <cell r="Z857">
            <v>132.24</v>
          </cell>
          <cell r="AA857">
            <v>77</v>
          </cell>
          <cell r="AB857">
            <v>0</v>
          </cell>
          <cell r="AC857">
            <v>0</v>
          </cell>
          <cell r="AD857">
            <v>13.49</v>
          </cell>
          <cell r="AE857">
            <v>0</v>
          </cell>
          <cell r="AF857">
            <v>0</v>
          </cell>
          <cell r="AG857">
            <v>0</v>
          </cell>
          <cell r="AH857">
            <v>0</v>
          </cell>
          <cell r="AI857">
            <v>0</v>
          </cell>
          <cell r="AJ857">
            <v>0</v>
          </cell>
          <cell r="AK857">
            <v>0</v>
          </cell>
          <cell r="AL857">
            <v>0</v>
          </cell>
          <cell r="AM857">
            <v>0</v>
          </cell>
          <cell r="AN857">
            <v>0</v>
          </cell>
          <cell r="AY857">
            <v>449659.8</v>
          </cell>
        </row>
        <row r="858">
          <cell r="A858">
            <v>2</v>
          </cell>
          <cell r="B858" t="str">
            <v>12</v>
          </cell>
          <cell r="C858" t="str">
            <v>000</v>
          </cell>
          <cell r="D858" t="str">
            <v>1</v>
          </cell>
          <cell r="E858" t="str">
            <v>306</v>
          </cell>
          <cell r="F858" t="str">
            <v>N000</v>
          </cell>
          <cell r="G858" t="str">
            <v>412</v>
          </cell>
          <cell r="H858" t="str">
            <v>1103</v>
          </cell>
          <cell r="I858" t="str">
            <v>CF21873</v>
          </cell>
          <cell r="J858" t="str">
            <v>27A</v>
          </cell>
          <cell r="K858" t="str">
            <v>1</v>
          </cell>
          <cell r="L858">
            <v>2</v>
          </cell>
          <cell r="M858">
            <v>0</v>
          </cell>
          <cell r="N858">
            <v>3185.4</v>
          </cell>
          <cell r="O858" t="str">
            <v>M</v>
          </cell>
          <cell r="P858" t="str">
            <v>00000000</v>
          </cell>
          <cell r="Q858">
            <v>2791.7</v>
          </cell>
          <cell r="R858">
            <v>460.11</v>
          </cell>
          <cell r="S858">
            <v>88.48</v>
          </cell>
          <cell r="T858">
            <v>406.14</v>
          </cell>
          <cell r="U858">
            <v>159.27000000000001</v>
          </cell>
          <cell r="V858">
            <v>107.59</v>
          </cell>
          <cell r="W858">
            <v>63.71</v>
          </cell>
          <cell r="X858">
            <v>0</v>
          </cell>
          <cell r="Y858">
            <v>0</v>
          </cell>
          <cell r="Z858">
            <v>132.05000000000001</v>
          </cell>
          <cell r="AA858">
            <v>77</v>
          </cell>
          <cell r="AB858">
            <v>0</v>
          </cell>
          <cell r="AC858">
            <v>0</v>
          </cell>
          <cell r="AD858">
            <v>13.49</v>
          </cell>
          <cell r="AE858">
            <v>0</v>
          </cell>
          <cell r="AF858">
            <v>0</v>
          </cell>
          <cell r="AG858">
            <v>0</v>
          </cell>
          <cell r="AH858">
            <v>0</v>
          </cell>
          <cell r="AI858">
            <v>0</v>
          </cell>
          <cell r="AJ858">
            <v>0</v>
          </cell>
          <cell r="AK858">
            <v>0</v>
          </cell>
          <cell r="AL858">
            <v>0</v>
          </cell>
          <cell r="AM858">
            <v>0</v>
          </cell>
          <cell r="AN858">
            <v>0</v>
          </cell>
          <cell r="AY858">
            <v>179638.56</v>
          </cell>
        </row>
        <row r="859">
          <cell r="A859">
            <v>2</v>
          </cell>
          <cell r="B859" t="str">
            <v>12</v>
          </cell>
          <cell r="C859" t="str">
            <v>000</v>
          </cell>
          <cell r="D859" t="str">
            <v>1</v>
          </cell>
          <cell r="E859" t="str">
            <v>306</v>
          </cell>
          <cell r="F859" t="str">
            <v>N000</v>
          </cell>
          <cell r="G859" t="str">
            <v>412</v>
          </cell>
          <cell r="H859" t="str">
            <v>1103</v>
          </cell>
          <cell r="I859" t="str">
            <v>CF33834</v>
          </cell>
          <cell r="J859" t="str">
            <v>27</v>
          </cell>
          <cell r="K859" t="str">
            <v>2</v>
          </cell>
          <cell r="L859">
            <v>11</v>
          </cell>
          <cell r="M859">
            <v>0</v>
          </cell>
          <cell r="N859">
            <v>2817.8</v>
          </cell>
          <cell r="O859" t="str">
            <v>M</v>
          </cell>
          <cell r="P859" t="str">
            <v>00000000</v>
          </cell>
          <cell r="Q859">
            <v>0</v>
          </cell>
          <cell r="R859">
            <v>407.02</v>
          </cell>
          <cell r="S859">
            <v>78.27</v>
          </cell>
          <cell r="T859">
            <v>359.27</v>
          </cell>
          <cell r="U859">
            <v>140.88999999999999</v>
          </cell>
          <cell r="V859">
            <v>50.72</v>
          </cell>
          <cell r="W859">
            <v>56.36</v>
          </cell>
          <cell r="X859">
            <v>44.82</v>
          </cell>
          <cell r="Y859">
            <v>0</v>
          </cell>
          <cell r="Z859">
            <v>72.02</v>
          </cell>
          <cell r="AA859">
            <v>77</v>
          </cell>
          <cell r="AB859">
            <v>96</v>
          </cell>
          <cell r="AC859">
            <v>80</v>
          </cell>
          <cell r="AD859">
            <v>13.49</v>
          </cell>
          <cell r="AE859">
            <v>0</v>
          </cell>
          <cell r="AF859">
            <v>0</v>
          </cell>
          <cell r="AG859">
            <v>0</v>
          </cell>
          <cell r="AH859">
            <v>0</v>
          </cell>
          <cell r="AI859">
            <v>0</v>
          </cell>
          <cell r="AJ859">
            <v>0</v>
          </cell>
          <cell r="AK859">
            <v>0</v>
          </cell>
          <cell r="AL859">
            <v>0</v>
          </cell>
          <cell r="AM859">
            <v>0</v>
          </cell>
          <cell r="AN859">
            <v>0</v>
          </cell>
          <cell r="AY859">
            <v>566763.12</v>
          </cell>
        </row>
        <row r="860">
          <cell r="A860">
            <v>2</v>
          </cell>
          <cell r="B860" t="str">
            <v>12</v>
          </cell>
          <cell r="C860" t="str">
            <v>000</v>
          </cell>
          <cell r="D860" t="str">
            <v>1</v>
          </cell>
          <cell r="E860" t="str">
            <v>306</v>
          </cell>
          <cell r="F860" t="str">
            <v>N000</v>
          </cell>
          <cell r="G860" t="str">
            <v>412</v>
          </cell>
          <cell r="H860" t="str">
            <v>1103</v>
          </cell>
          <cell r="I860" t="str">
            <v>CF33892</v>
          </cell>
          <cell r="J860" t="str">
            <v>27ZA</v>
          </cell>
          <cell r="K860" t="str">
            <v>2</v>
          </cell>
          <cell r="L860">
            <v>22</v>
          </cell>
          <cell r="M860">
            <v>0</v>
          </cell>
          <cell r="N860">
            <v>2982.9</v>
          </cell>
          <cell r="O860" t="str">
            <v>M</v>
          </cell>
          <cell r="P860" t="str">
            <v>00000000</v>
          </cell>
          <cell r="Q860">
            <v>579.4</v>
          </cell>
          <cell r="R860">
            <v>430.86</v>
          </cell>
          <cell r="S860">
            <v>82.86</v>
          </cell>
          <cell r="T860">
            <v>380.32</v>
          </cell>
          <cell r="U860">
            <v>149.15</v>
          </cell>
          <cell r="V860">
            <v>64.12</v>
          </cell>
          <cell r="W860">
            <v>59.66</v>
          </cell>
          <cell r="X860">
            <v>54.36</v>
          </cell>
          <cell r="Y860">
            <v>0</v>
          </cell>
          <cell r="Z860">
            <v>87.67</v>
          </cell>
          <cell r="AA860">
            <v>77</v>
          </cell>
          <cell r="AB860">
            <v>96</v>
          </cell>
          <cell r="AC860">
            <v>80</v>
          </cell>
          <cell r="AD860">
            <v>13.49</v>
          </cell>
          <cell r="AE860">
            <v>0</v>
          </cell>
          <cell r="AF860">
            <v>0</v>
          </cell>
          <cell r="AG860">
            <v>0</v>
          </cell>
          <cell r="AH860">
            <v>0</v>
          </cell>
          <cell r="AI860">
            <v>0</v>
          </cell>
          <cell r="AJ860">
            <v>0</v>
          </cell>
          <cell r="AK860">
            <v>0</v>
          </cell>
          <cell r="AL860">
            <v>0</v>
          </cell>
          <cell r="AM860">
            <v>0</v>
          </cell>
          <cell r="AN860">
            <v>0</v>
          </cell>
          <cell r="AY860">
            <v>1356376.56</v>
          </cell>
        </row>
        <row r="861">
          <cell r="A861">
            <v>2</v>
          </cell>
          <cell r="B861" t="str">
            <v>12</v>
          </cell>
          <cell r="C861" t="str">
            <v>000</v>
          </cell>
          <cell r="D861" t="str">
            <v>1</v>
          </cell>
          <cell r="E861" t="str">
            <v>306</v>
          </cell>
          <cell r="F861" t="str">
            <v>N000</v>
          </cell>
          <cell r="G861" t="str">
            <v>412</v>
          </cell>
          <cell r="H861" t="str">
            <v>1103</v>
          </cell>
          <cell r="I861" t="str">
            <v>CF41049</v>
          </cell>
          <cell r="K861" t="str">
            <v>2</v>
          </cell>
          <cell r="L861">
            <v>1</v>
          </cell>
          <cell r="M861">
            <v>0</v>
          </cell>
          <cell r="N861">
            <v>3988.9</v>
          </cell>
          <cell r="O861" t="str">
            <v>M</v>
          </cell>
          <cell r="P861" t="str">
            <v>00000000</v>
          </cell>
          <cell r="Q861">
            <v>0</v>
          </cell>
          <cell r="R861">
            <v>576.16999999999996</v>
          </cell>
          <cell r="S861">
            <v>110.8</v>
          </cell>
          <cell r="T861">
            <v>508.58</v>
          </cell>
          <cell r="U861">
            <v>199.45</v>
          </cell>
          <cell r="V861">
            <v>71.8</v>
          </cell>
          <cell r="W861">
            <v>79.78</v>
          </cell>
          <cell r="X861">
            <v>46</v>
          </cell>
          <cell r="Y861">
            <v>0</v>
          </cell>
          <cell r="Z861">
            <v>99.56</v>
          </cell>
          <cell r="AA861">
            <v>77</v>
          </cell>
          <cell r="AB861">
            <v>96</v>
          </cell>
          <cell r="AC861">
            <v>80</v>
          </cell>
          <cell r="AD861">
            <v>13.49</v>
          </cell>
          <cell r="AE861">
            <v>3.32</v>
          </cell>
          <cell r="AF861">
            <v>0</v>
          </cell>
          <cell r="AG861">
            <v>0</v>
          </cell>
          <cell r="AH861">
            <v>0</v>
          </cell>
          <cell r="AI861">
            <v>0</v>
          </cell>
          <cell r="AJ861">
            <v>0</v>
          </cell>
          <cell r="AK861">
            <v>0</v>
          </cell>
          <cell r="AL861">
            <v>0</v>
          </cell>
          <cell r="AM861">
            <v>0</v>
          </cell>
          <cell r="AN861">
            <v>0</v>
          </cell>
          <cell r="AY861">
            <v>71410.2</v>
          </cell>
        </row>
        <row r="862">
          <cell r="A862">
            <v>2</v>
          </cell>
          <cell r="B862" t="str">
            <v>12</v>
          </cell>
          <cell r="C862" t="str">
            <v>000</v>
          </cell>
          <cell r="D862" t="str">
            <v>1</v>
          </cell>
          <cell r="E862" t="str">
            <v>306</v>
          </cell>
          <cell r="F862" t="str">
            <v>N000</v>
          </cell>
          <cell r="G862" t="str">
            <v>412</v>
          </cell>
          <cell r="H862" t="str">
            <v>1103</v>
          </cell>
          <cell r="I862" t="str">
            <v>CF41059</v>
          </cell>
          <cell r="K862" t="str">
            <v>2</v>
          </cell>
          <cell r="L862">
            <v>6</v>
          </cell>
          <cell r="M862">
            <v>0</v>
          </cell>
          <cell r="N862">
            <v>4776</v>
          </cell>
          <cell r="O862" t="str">
            <v>M</v>
          </cell>
          <cell r="P862" t="str">
            <v>00000000</v>
          </cell>
          <cell r="Q862">
            <v>0</v>
          </cell>
          <cell r="R862">
            <v>689.87</v>
          </cell>
          <cell r="S862">
            <v>132.66999999999999</v>
          </cell>
          <cell r="T862">
            <v>608.94000000000005</v>
          </cell>
          <cell r="U862">
            <v>238.8</v>
          </cell>
          <cell r="V862">
            <v>85.97</v>
          </cell>
          <cell r="W862">
            <v>95.52</v>
          </cell>
          <cell r="X862">
            <v>27.33</v>
          </cell>
          <cell r="Y862">
            <v>0</v>
          </cell>
          <cell r="Z862">
            <v>178.94</v>
          </cell>
          <cell r="AA862">
            <v>77</v>
          </cell>
          <cell r="AB862">
            <v>96</v>
          </cell>
          <cell r="AC862">
            <v>80</v>
          </cell>
          <cell r="AD862">
            <v>13.49</v>
          </cell>
          <cell r="AE862">
            <v>3.98</v>
          </cell>
          <cell r="AF862">
            <v>0</v>
          </cell>
          <cell r="AG862">
            <v>0</v>
          </cell>
          <cell r="AH862">
            <v>0</v>
          </cell>
          <cell r="AI862">
            <v>0</v>
          </cell>
          <cell r="AJ862">
            <v>3064</v>
          </cell>
          <cell r="AK862">
            <v>0</v>
          </cell>
          <cell r="AL862">
            <v>0</v>
          </cell>
          <cell r="AM862">
            <v>0</v>
          </cell>
          <cell r="AN862">
            <v>0</v>
          </cell>
          <cell r="AY862">
            <v>732132.72</v>
          </cell>
        </row>
        <row r="863">
          <cell r="A863">
            <v>2</v>
          </cell>
          <cell r="B863" t="str">
            <v>12</v>
          </cell>
          <cell r="C863" t="str">
            <v>000</v>
          </cell>
          <cell r="D863" t="str">
            <v>1</v>
          </cell>
          <cell r="E863" t="str">
            <v>306</v>
          </cell>
          <cell r="F863" t="str">
            <v>N000</v>
          </cell>
          <cell r="G863" t="str">
            <v>412</v>
          </cell>
          <cell r="H863" t="str">
            <v>1103</v>
          </cell>
          <cell r="I863" t="str">
            <v>CF41060</v>
          </cell>
          <cell r="K863" t="str">
            <v>2</v>
          </cell>
          <cell r="L863">
            <v>3</v>
          </cell>
          <cell r="M863">
            <v>0</v>
          </cell>
          <cell r="N863">
            <v>5274</v>
          </cell>
          <cell r="O863" t="str">
            <v>M</v>
          </cell>
          <cell r="P863" t="str">
            <v>00000000</v>
          </cell>
          <cell r="Q863">
            <v>0</v>
          </cell>
          <cell r="R863">
            <v>761.8</v>
          </cell>
          <cell r="S863">
            <v>146.5</v>
          </cell>
          <cell r="T863">
            <v>672.44</v>
          </cell>
          <cell r="U863">
            <v>263.7</v>
          </cell>
          <cell r="V863">
            <v>94.93</v>
          </cell>
          <cell r="W863">
            <v>105.48</v>
          </cell>
          <cell r="X863">
            <v>27.33</v>
          </cell>
          <cell r="Y863">
            <v>0</v>
          </cell>
          <cell r="Z863">
            <v>195.66</v>
          </cell>
          <cell r="AA863">
            <v>77</v>
          </cell>
          <cell r="AB863">
            <v>96</v>
          </cell>
          <cell r="AC863">
            <v>80</v>
          </cell>
          <cell r="AD863">
            <v>13.49</v>
          </cell>
          <cell r="AE863">
            <v>4.4000000000000004</v>
          </cell>
          <cell r="AF863">
            <v>0</v>
          </cell>
          <cell r="AG863">
            <v>0</v>
          </cell>
          <cell r="AH863">
            <v>0</v>
          </cell>
          <cell r="AI863">
            <v>0</v>
          </cell>
          <cell r="AJ863">
            <v>3316</v>
          </cell>
          <cell r="AK863">
            <v>0</v>
          </cell>
          <cell r="AL863">
            <v>0</v>
          </cell>
          <cell r="AM863">
            <v>0</v>
          </cell>
          <cell r="AN863">
            <v>0</v>
          </cell>
          <cell r="AY863">
            <v>400634.28</v>
          </cell>
        </row>
        <row r="864">
          <cell r="A864">
            <v>2</v>
          </cell>
          <cell r="B864" t="str">
            <v>12</v>
          </cell>
          <cell r="C864" t="str">
            <v>000</v>
          </cell>
          <cell r="D864" t="str">
            <v>1</v>
          </cell>
          <cell r="E864" t="str">
            <v>306</v>
          </cell>
          <cell r="F864" t="str">
            <v>N000</v>
          </cell>
          <cell r="G864" t="str">
            <v>412</v>
          </cell>
          <cell r="H864" t="str">
            <v>1103</v>
          </cell>
          <cell r="I864" t="str">
            <v>CF41061</v>
          </cell>
          <cell r="K864" t="str">
            <v>2</v>
          </cell>
          <cell r="L864">
            <v>1</v>
          </cell>
          <cell r="M864">
            <v>0</v>
          </cell>
          <cell r="N864">
            <v>5300</v>
          </cell>
          <cell r="O864" t="str">
            <v>M</v>
          </cell>
          <cell r="P864" t="str">
            <v>00000000</v>
          </cell>
          <cell r="Q864">
            <v>0</v>
          </cell>
          <cell r="R864">
            <v>765.56</v>
          </cell>
          <cell r="S864">
            <v>147.22</v>
          </cell>
          <cell r="T864">
            <v>675.75</v>
          </cell>
          <cell r="U864">
            <v>265</v>
          </cell>
          <cell r="V864">
            <v>95.4</v>
          </cell>
          <cell r="W864">
            <v>106</v>
          </cell>
          <cell r="X864">
            <v>0</v>
          </cell>
          <cell r="Y864">
            <v>0</v>
          </cell>
          <cell r="Z864">
            <v>237.92</v>
          </cell>
          <cell r="AA864">
            <v>77</v>
          </cell>
          <cell r="AB864">
            <v>96</v>
          </cell>
          <cell r="AC864">
            <v>80</v>
          </cell>
          <cell r="AD864">
            <v>13.49</v>
          </cell>
          <cell r="AE864">
            <v>4.42</v>
          </cell>
          <cell r="AF864">
            <v>0</v>
          </cell>
          <cell r="AG864">
            <v>0</v>
          </cell>
          <cell r="AH864">
            <v>0</v>
          </cell>
          <cell r="AI864">
            <v>0</v>
          </cell>
          <cell r="AJ864">
            <v>5426</v>
          </cell>
          <cell r="AK864">
            <v>0</v>
          </cell>
          <cell r="AL864">
            <v>0</v>
          </cell>
          <cell r="AM864">
            <v>0</v>
          </cell>
          <cell r="AN864">
            <v>0</v>
          </cell>
          <cell r="AY864">
            <v>159477.12</v>
          </cell>
        </row>
        <row r="865">
          <cell r="A865">
            <v>2</v>
          </cell>
          <cell r="B865" t="str">
            <v>12</v>
          </cell>
          <cell r="C865" t="str">
            <v>000</v>
          </cell>
          <cell r="D865" t="str">
            <v>1</v>
          </cell>
          <cell r="E865" t="str">
            <v>306</v>
          </cell>
          <cell r="F865" t="str">
            <v>N000</v>
          </cell>
          <cell r="G865" t="str">
            <v>412</v>
          </cell>
          <cell r="H865" t="str">
            <v>1103</v>
          </cell>
          <cell r="I865" t="str">
            <v>CF41061</v>
          </cell>
          <cell r="K865" t="str">
            <v>3</v>
          </cell>
          <cell r="L865">
            <v>1</v>
          </cell>
          <cell r="M865">
            <v>0</v>
          </cell>
          <cell r="N865">
            <v>5750</v>
          </cell>
          <cell r="O865" t="str">
            <v>M</v>
          </cell>
          <cell r="P865" t="str">
            <v>00000000</v>
          </cell>
          <cell r="Q865">
            <v>0</v>
          </cell>
          <cell r="R865">
            <v>830.56</v>
          </cell>
          <cell r="S865">
            <v>159.72</v>
          </cell>
          <cell r="T865">
            <v>733.13</v>
          </cell>
          <cell r="U865">
            <v>287.5</v>
          </cell>
          <cell r="V865">
            <v>103.5</v>
          </cell>
          <cell r="W865">
            <v>115</v>
          </cell>
          <cell r="X865">
            <v>0</v>
          </cell>
          <cell r="Y865">
            <v>0</v>
          </cell>
          <cell r="Z865">
            <v>258.62</v>
          </cell>
          <cell r="AA865">
            <v>77</v>
          </cell>
          <cell r="AB865">
            <v>96</v>
          </cell>
          <cell r="AC865">
            <v>80</v>
          </cell>
          <cell r="AD865">
            <v>13.49</v>
          </cell>
          <cell r="AE865">
            <v>4.79</v>
          </cell>
          <cell r="AF865">
            <v>0</v>
          </cell>
          <cell r="AG865">
            <v>0</v>
          </cell>
          <cell r="AH865">
            <v>0</v>
          </cell>
          <cell r="AI865">
            <v>0</v>
          </cell>
          <cell r="AJ865">
            <v>5933</v>
          </cell>
          <cell r="AK865">
            <v>0</v>
          </cell>
          <cell r="AL865">
            <v>0</v>
          </cell>
          <cell r="AM865">
            <v>0</v>
          </cell>
          <cell r="AN865">
            <v>0</v>
          </cell>
          <cell r="AY865">
            <v>173307.72</v>
          </cell>
        </row>
        <row r="866">
          <cell r="A866">
            <v>2</v>
          </cell>
          <cell r="B866" t="str">
            <v>12</v>
          </cell>
          <cell r="C866" t="str">
            <v>000</v>
          </cell>
          <cell r="D866" t="str">
            <v>1</v>
          </cell>
          <cell r="E866" t="str">
            <v>306</v>
          </cell>
          <cell r="F866" t="str">
            <v>N000</v>
          </cell>
          <cell r="G866" t="str">
            <v>412</v>
          </cell>
          <cell r="H866" t="str">
            <v>1103</v>
          </cell>
          <cell r="I866" t="str">
            <v>CF41062</v>
          </cell>
          <cell r="K866" t="str">
            <v>2</v>
          </cell>
          <cell r="L866">
            <v>31</v>
          </cell>
          <cell r="M866">
            <v>0</v>
          </cell>
          <cell r="N866">
            <v>5546</v>
          </cell>
          <cell r="O866" t="str">
            <v>M</v>
          </cell>
          <cell r="P866" t="str">
            <v>00000000</v>
          </cell>
          <cell r="Q866">
            <v>0</v>
          </cell>
          <cell r="R866">
            <v>801.09</v>
          </cell>
          <cell r="S866">
            <v>154.06</v>
          </cell>
          <cell r="T866">
            <v>707.12</v>
          </cell>
          <cell r="U866">
            <v>277.3</v>
          </cell>
          <cell r="V866">
            <v>99.83</v>
          </cell>
          <cell r="W866">
            <v>110.92</v>
          </cell>
          <cell r="X866">
            <v>51.32</v>
          </cell>
          <cell r="Y866">
            <v>0</v>
          </cell>
          <cell r="Z866">
            <v>251.28</v>
          </cell>
          <cell r="AA866">
            <v>77</v>
          </cell>
          <cell r="AB866">
            <v>96</v>
          </cell>
          <cell r="AC866">
            <v>80</v>
          </cell>
          <cell r="AD866">
            <v>13.49</v>
          </cell>
          <cell r="AE866">
            <v>4.62</v>
          </cell>
          <cell r="AF866">
            <v>0</v>
          </cell>
          <cell r="AG866">
            <v>0</v>
          </cell>
          <cell r="AH866">
            <v>0</v>
          </cell>
          <cell r="AI866">
            <v>0</v>
          </cell>
          <cell r="AJ866">
            <v>5754</v>
          </cell>
          <cell r="AK866">
            <v>0</v>
          </cell>
          <cell r="AL866">
            <v>0</v>
          </cell>
          <cell r="AM866">
            <v>0</v>
          </cell>
          <cell r="AN866">
            <v>0</v>
          </cell>
          <cell r="AY866">
            <v>5216939.16</v>
          </cell>
        </row>
        <row r="867">
          <cell r="A867">
            <v>2</v>
          </cell>
          <cell r="B867" t="str">
            <v>12</v>
          </cell>
          <cell r="C867" t="str">
            <v>000</v>
          </cell>
          <cell r="D867" t="str">
            <v>1</v>
          </cell>
          <cell r="E867" t="str">
            <v>306</v>
          </cell>
          <cell r="F867" t="str">
            <v>N000</v>
          </cell>
          <cell r="G867" t="str">
            <v>412</v>
          </cell>
          <cell r="H867" t="str">
            <v>1103</v>
          </cell>
          <cell r="I867" t="str">
            <v>CF41064</v>
          </cell>
          <cell r="K867" t="str">
            <v>2</v>
          </cell>
          <cell r="L867">
            <v>3</v>
          </cell>
          <cell r="M867">
            <v>0</v>
          </cell>
          <cell r="N867">
            <v>6121</v>
          </cell>
          <cell r="O867" t="str">
            <v>M</v>
          </cell>
          <cell r="P867" t="str">
            <v>00000000</v>
          </cell>
          <cell r="Q867">
            <v>0</v>
          </cell>
          <cell r="R867">
            <v>884.14</v>
          </cell>
          <cell r="S867">
            <v>170.03</v>
          </cell>
          <cell r="T867">
            <v>780.43</v>
          </cell>
          <cell r="U867">
            <v>306.05</v>
          </cell>
          <cell r="V867">
            <v>110.18</v>
          </cell>
          <cell r="W867">
            <v>122.42</v>
          </cell>
          <cell r="X867">
            <v>0</v>
          </cell>
          <cell r="Y867">
            <v>0</v>
          </cell>
          <cell r="Z867">
            <v>274.17</v>
          </cell>
          <cell r="AA867">
            <v>77</v>
          </cell>
          <cell r="AB867">
            <v>96</v>
          </cell>
          <cell r="AC867">
            <v>80</v>
          </cell>
          <cell r="AD867">
            <v>13.49</v>
          </cell>
          <cell r="AE867">
            <v>5.0999999999999996</v>
          </cell>
          <cell r="AF867">
            <v>0</v>
          </cell>
          <cell r="AG867">
            <v>0</v>
          </cell>
          <cell r="AH867">
            <v>0</v>
          </cell>
          <cell r="AI867">
            <v>0</v>
          </cell>
          <cell r="AJ867">
            <v>6275</v>
          </cell>
          <cell r="AK867">
            <v>0</v>
          </cell>
          <cell r="AL867">
            <v>0</v>
          </cell>
          <cell r="AM867">
            <v>0</v>
          </cell>
          <cell r="AN867">
            <v>0</v>
          </cell>
          <cell r="AY867">
            <v>551340.36</v>
          </cell>
        </row>
        <row r="868">
          <cell r="A868">
            <v>2</v>
          </cell>
          <cell r="B868" t="str">
            <v>12</v>
          </cell>
          <cell r="C868" t="str">
            <v>000</v>
          </cell>
          <cell r="D868" t="str">
            <v>1</v>
          </cell>
          <cell r="E868" t="str">
            <v>306</v>
          </cell>
          <cell r="F868" t="str">
            <v>N000</v>
          </cell>
          <cell r="G868" t="str">
            <v>413</v>
          </cell>
          <cell r="H868" t="str">
            <v>1103</v>
          </cell>
          <cell r="I868" t="str">
            <v>A01803</v>
          </cell>
          <cell r="J868" t="str">
            <v>19</v>
          </cell>
          <cell r="K868" t="str">
            <v>2</v>
          </cell>
          <cell r="L868">
            <v>1</v>
          </cell>
          <cell r="M868">
            <v>0</v>
          </cell>
          <cell r="N868">
            <v>2120.3000000000002</v>
          </cell>
          <cell r="O868" t="str">
            <v>M</v>
          </cell>
          <cell r="P868" t="str">
            <v>00000000</v>
          </cell>
          <cell r="Q868">
            <v>0</v>
          </cell>
          <cell r="R868">
            <v>306.27</v>
          </cell>
          <cell r="S868">
            <v>58.9</v>
          </cell>
          <cell r="T868">
            <v>270.33999999999997</v>
          </cell>
          <cell r="U868">
            <v>106.02</v>
          </cell>
          <cell r="V868">
            <v>38.17</v>
          </cell>
          <cell r="W868">
            <v>42.41</v>
          </cell>
          <cell r="X868">
            <v>0</v>
          </cell>
          <cell r="Y868">
            <v>0</v>
          </cell>
          <cell r="Z868">
            <v>54.77</v>
          </cell>
          <cell r="AA868">
            <v>77</v>
          </cell>
          <cell r="AB868">
            <v>96</v>
          </cell>
          <cell r="AC868">
            <v>80</v>
          </cell>
          <cell r="AD868">
            <v>13.49</v>
          </cell>
          <cell r="AE868">
            <v>0</v>
          </cell>
          <cell r="AF868">
            <v>0</v>
          </cell>
          <cell r="AG868">
            <v>0</v>
          </cell>
          <cell r="AH868">
            <v>0</v>
          </cell>
          <cell r="AI868">
            <v>0</v>
          </cell>
          <cell r="AJ868">
            <v>0</v>
          </cell>
          <cell r="AK868">
            <v>0</v>
          </cell>
          <cell r="AL868">
            <v>0</v>
          </cell>
          <cell r="AM868">
            <v>0</v>
          </cell>
          <cell r="AN868">
            <v>0</v>
          </cell>
          <cell r="AY868">
            <v>39164.04</v>
          </cell>
        </row>
        <row r="869">
          <cell r="A869">
            <v>2</v>
          </cell>
          <cell r="B869" t="str">
            <v>12</v>
          </cell>
          <cell r="C869" t="str">
            <v>000</v>
          </cell>
          <cell r="D869" t="str">
            <v>1</v>
          </cell>
          <cell r="E869" t="str">
            <v>306</v>
          </cell>
          <cell r="F869" t="str">
            <v>N000</v>
          </cell>
          <cell r="G869" t="str">
            <v>413</v>
          </cell>
          <cell r="H869" t="str">
            <v>1103</v>
          </cell>
          <cell r="I869" t="str">
            <v>A01805</v>
          </cell>
          <cell r="J869" t="str">
            <v>21</v>
          </cell>
          <cell r="K869" t="str">
            <v>2</v>
          </cell>
          <cell r="L869">
            <v>5</v>
          </cell>
          <cell r="M869">
            <v>0</v>
          </cell>
          <cell r="N869">
            <v>2238.1999999999998</v>
          </cell>
          <cell r="O869" t="str">
            <v>M</v>
          </cell>
          <cell r="P869" t="str">
            <v>00000000</v>
          </cell>
          <cell r="Q869">
            <v>0</v>
          </cell>
          <cell r="R869">
            <v>323.3</v>
          </cell>
          <cell r="S869">
            <v>62.17</v>
          </cell>
          <cell r="T869">
            <v>285.37</v>
          </cell>
          <cell r="U869">
            <v>111.91</v>
          </cell>
          <cell r="V869">
            <v>40.29</v>
          </cell>
          <cell r="W869">
            <v>44.76</v>
          </cell>
          <cell r="X869">
            <v>44</v>
          </cell>
          <cell r="Y869">
            <v>0</v>
          </cell>
          <cell r="Z869">
            <v>58.41</v>
          </cell>
          <cell r="AA869">
            <v>77</v>
          </cell>
          <cell r="AB869">
            <v>96</v>
          </cell>
          <cell r="AC869">
            <v>80</v>
          </cell>
          <cell r="AD869">
            <v>13.49</v>
          </cell>
          <cell r="AE869">
            <v>0</v>
          </cell>
          <cell r="AF869">
            <v>0</v>
          </cell>
          <cell r="AG869">
            <v>0</v>
          </cell>
          <cell r="AH869">
            <v>0</v>
          </cell>
          <cell r="AI869">
            <v>0</v>
          </cell>
          <cell r="AJ869">
            <v>0</v>
          </cell>
          <cell r="AK869">
            <v>0</v>
          </cell>
          <cell r="AL869">
            <v>0</v>
          </cell>
          <cell r="AM869">
            <v>0</v>
          </cell>
          <cell r="AN869">
            <v>0</v>
          </cell>
          <cell r="AY869">
            <v>208494</v>
          </cell>
        </row>
        <row r="870">
          <cell r="A870">
            <v>2</v>
          </cell>
          <cell r="B870" t="str">
            <v>12</v>
          </cell>
          <cell r="C870" t="str">
            <v>000</v>
          </cell>
          <cell r="D870" t="str">
            <v>1</v>
          </cell>
          <cell r="E870" t="str">
            <v>306</v>
          </cell>
          <cell r="F870" t="str">
            <v>N000</v>
          </cell>
          <cell r="G870" t="str">
            <v>413</v>
          </cell>
          <cell r="H870" t="str">
            <v>1103</v>
          </cell>
          <cell r="I870" t="str">
            <v>A01806</v>
          </cell>
          <cell r="J870" t="str">
            <v>25</v>
          </cell>
          <cell r="K870" t="str">
            <v>2</v>
          </cell>
          <cell r="L870">
            <v>3</v>
          </cell>
          <cell r="M870">
            <v>0</v>
          </cell>
          <cell r="N870">
            <v>2572.4</v>
          </cell>
          <cell r="O870" t="str">
            <v>M</v>
          </cell>
          <cell r="P870" t="str">
            <v>00000000</v>
          </cell>
          <cell r="Q870">
            <v>0</v>
          </cell>
          <cell r="R870">
            <v>371.57</v>
          </cell>
          <cell r="S870">
            <v>71.459999999999994</v>
          </cell>
          <cell r="T870">
            <v>327.98</v>
          </cell>
          <cell r="U870">
            <v>128.62</v>
          </cell>
          <cell r="V870">
            <v>46.3</v>
          </cell>
          <cell r="W870">
            <v>51.45</v>
          </cell>
          <cell r="X870">
            <v>58</v>
          </cell>
          <cell r="Y870">
            <v>0</v>
          </cell>
          <cell r="Z870">
            <v>66.53</v>
          </cell>
          <cell r="AA870">
            <v>77</v>
          </cell>
          <cell r="AB870">
            <v>96</v>
          </cell>
          <cell r="AC870">
            <v>80</v>
          </cell>
          <cell r="AD870">
            <v>13.49</v>
          </cell>
          <cell r="AE870">
            <v>0</v>
          </cell>
          <cell r="AF870">
            <v>0</v>
          </cell>
          <cell r="AG870">
            <v>0</v>
          </cell>
          <cell r="AH870">
            <v>0</v>
          </cell>
          <cell r="AI870">
            <v>0</v>
          </cell>
          <cell r="AJ870">
            <v>0</v>
          </cell>
          <cell r="AK870">
            <v>0</v>
          </cell>
          <cell r="AL870">
            <v>0</v>
          </cell>
          <cell r="AM870">
            <v>0</v>
          </cell>
          <cell r="AN870">
            <v>0</v>
          </cell>
          <cell r="AY870">
            <v>142588.79999999999</v>
          </cell>
        </row>
        <row r="871">
          <cell r="A871">
            <v>2</v>
          </cell>
          <cell r="B871" t="str">
            <v>12</v>
          </cell>
          <cell r="C871" t="str">
            <v>000</v>
          </cell>
          <cell r="D871" t="str">
            <v>1</v>
          </cell>
          <cell r="E871" t="str">
            <v>306</v>
          </cell>
          <cell r="F871" t="str">
            <v>N000</v>
          </cell>
          <cell r="G871" t="str">
            <v>413</v>
          </cell>
          <cell r="H871" t="str">
            <v>1103</v>
          </cell>
          <cell r="I871" t="str">
            <v>A01807</v>
          </cell>
          <cell r="J871" t="str">
            <v>27</v>
          </cell>
          <cell r="K871" t="str">
            <v>2</v>
          </cell>
          <cell r="L871">
            <v>7</v>
          </cell>
          <cell r="M871">
            <v>0</v>
          </cell>
          <cell r="N871">
            <v>2817.8</v>
          </cell>
          <cell r="O871" t="str">
            <v>M</v>
          </cell>
          <cell r="P871" t="str">
            <v>00000000</v>
          </cell>
          <cell r="Q871">
            <v>0</v>
          </cell>
          <cell r="R871">
            <v>407.02</v>
          </cell>
          <cell r="S871">
            <v>78.27</v>
          </cell>
          <cell r="T871">
            <v>359.27</v>
          </cell>
          <cell r="U871">
            <v>140.88999999999999</v>
          </cell>
          <cell r="V871">
            <v>50.72</v>
          </cell>
          <cell r="W871">
            <v>56.36</v>
          </cell>
          <cell r="X871">
            <v>74</v>
          </cell>
          <cell r="Y871">
            <v>0</v>
          </cell>
          <cell r="Z871">
            <v>72.599999999999994</v>
          </cell>
          <cell r="AA871">
            <v>77</v>
          </cell>
          <cell r="AB871">
            <v>96</v>
          </cell>
          <cell r="AC871">
            <v>80</v>
          </cell>
          <cell r="AD871">
            <v>13.49</v>
          </cell>
          <cell r="AE871">
            <v>0</v>
          </cell>
          <cell r="AF871">
            <v>0</v>
          </cell>
          <cell r="AG871">
            <v>0</v>
          </cell>
          <cell r="AH871">
            <v>0</v>
          </cell>
          <cell r="AI871">
            <v>0</v>
          </cell>
          <cell r="AJ871">
            <v>0</v>
          </cell>
          <cell r="AK871">
            <v>0</v>
          </cell>
          <cell r="AL871">
            <v>0</v>
          </cell>
          <cell r="AM871">
            <v>0</v>
          </cell>
          <cell r="AN871">
            <v>0</v>
          </cell>
          <cell r="AY871">
            <v>363167.28</v>
          </cell>
        </row>
        <row r="872">
          <cell r="A872">
            <v>2</v>
          </cell>
          <cell r="B872" t="str">
            <v>12</v>
          </cell>
          <cell r="C872" t="str">
            <v>000</v>
          </cell>
          <cell r="D872" t="str">
            <v>1</v>
          </cell>
          <cell r="E872" t="str">
            <v>306</v>
          </cell>
          <cell r="F872" t="str">
            <v>N000</v>
          </cell>
          <cell r="G872" t="str">
            <v>413</v>
          </cell>
          <cell r="H872" t="str">
            <v>1103</v>
          </cell>
          <cell r="I872" t="str">
            <v>A03803</v>
          </cell>
          <cell r="J872" t="str">
            <v>20</v>
          </cell>
          <cell r="K872" t="str">
            <v>2</v>
          </cell>
          <cell r="L872">
            <v>3</v>
          </cell>
          <cell r="M872">
            <v>0</v>
          </cell>
          <cell r="N872">
            <v>2138.85</v>
          </cell>
          <cell r="O872" t="str">
            <v>M</v>
          </cell>
          <cell r="P872" t="str">
            <v>00000000</v>
          </cell>
          <cell r="Q872">
            <v>0</v>
          </cell>
          <cell r="R872">
            <v>308.94</v>
          </cell>
          <cell r="S872">
            <v>59.41</v>
          </cell>
          <cell r="T872">
            <v>272.7</v>
          </cell>
          <cell r="U872">
            <v>106.94</v>
          </cell>
          <cell r="V872">
            <v>38.5</v>
          </cell>
          <cell r="W872">
            <v>42.78</v>
          </cell>
          <cell r="X872">
            <v>30.67</v>
          </cell>
          <cell r="Y872">
            <v>0</v>
          </cell>
          <cell r="Z872">
            <v>55.82</v>
          </cell>
          <cell r="AA872">
            <v>77</v>
          </cell>
          <cell r="AB872">
            <v>96</v>
          </cell>
          <cell r="AC872">
            <v>80</v>
          </cell>
          <cell r="AD872">
            <v>13.49</v>
          </cell>
          <cell r="AE872">
            <v>0</v>
          </cell>
          <cell r="AF872">
            <v>0</v>
          </cell>
          <cell r="AG872">
            <v>0</v>
          </cell>
          <cell r="AH872">
            <v>0</v>
          </cell>
          <cell r="AI872">
            <v>0</v>
          </cell>
          <cell r="AJ872">
            <v>0</v>
          </cell>
          <cell r="AK872">
            <v>0</v>
          </cell>
          <cell r="AL872">
            <v>0</v>
          </cell>
          <cell r="AM872">
            <v>0</v>
          </cell>
          <cell r="AN872">
            <v>0</v>
          </cell>
          <cell r="AY872">
            <v>119559.6</v>
          </cell>
        </row>
        <row r="873">
          <cell r="A873">
            <v>2</v>
          </cell>
          <cell r="B873" t="str">
            <v>12</v>
          </cell>
          <cell r="C873" t="str">
            <v>000</v>
          </cell>
          <cell r="D873" t="str">
            <v>1</v>
          </cell>
          <cell r="E873" t="str">
            <v>306</v>
          </cell>
          <cell r="F873" t="str">
            <v>N000</v>
          </cell>
          <cell r="G873" t="str">
            <v>413</v>
          </cell>
          <cell r="H873" t="str">
            <v>1103</v>
          </cell>
          <cell r="I873" t="str">
            <v>A03804</v>
          </cell>
          <cell r="J873" t="str">
            <v>23</v>
          </cell>
          <cell r="K873" t="str">
            <v>2</v>
          </cell>
          <cell r="L873">
            <v>1</v>
          </cell>
          <cell r="M873">
            <v>0</v>
          </cell>
          <cell r="N873">
            <v>2451.25</v>
          </cell>
          <cell r="O873" t="str">
            <v>M</v>
          </cell>
          <cell r="P873" t="str">
            <v>00000000</v>
          </cell>
          <cell r="Q873">
            <v>0</v>
          </cell>
          <cell r="R873">
            <v>354.07</v>
          </cell>
          <cell r="S873">
            <v>68.09</v>
          </cell>
          <cell r="T873">
            <v>312.52999999999997</v>
          </cell>
          <cell r="U873">
            <v>122.56</v>
          </cell>
          <cell r="V873">
            <v>44.12</v>
          </cell>
          <cell r="W873">
            <v>49.02</v>
          </cell>
          <cell r="X873">
            <v>46</v>
          </cell>
          <cell r="Y873">
            <v>0</v>
          </cell>
          <cell r="Z873">
            <v>63.45</v>
          </cell>
          <cell r="AA873">
            <v>77</v>
          </cell>
          <cell r="AB873">
            <v>96</v>
          </cell>
          <cell r="AC873">
            <v>80</v>
          </cell>
          <cell r="AD873">
            <v>13.49</v>
          </cell>
          <cell r="AE873">
            <v>0</v>
          </cell>
          <cell r="AF873">
            <v>0</v>
          </cell>
          <cell r="AG873">
            <v>0</v>
          </cell>
          <cell r="AH873">
            <v>0</v>
          </cell>
          <cell r="AI873">
            <v>0</v>
          </cell>
          <cell r="AJ873">
            <v>0</v>
          </cell>
          <cell r="AK873">
            <v>0</v>
          </cell>
          <cell r="AL873">
            <v>0</v>
          </cell>
          <cell r="AM873">
            <v>0</v>
          </cell>
          <cell r="AN873">
            <v>0</v>
          </cell>
          <cell r="AY873">
            <v>45330.96</v>
          </cell>
        </row>
        <row r="874">
          <cell r="A874">
            <v>2</v>
          </cell>
          <cell r="B874" t="str">
            <v>12</v>
          </cell>
          <cell r="C874" t="str">
            <v>000</v>
          </cell>
          <cell r="D874" t="str">
            <v>1</v>
          </cell>
          <cell r="E874" t="str">
            <v>306</v>
          </cell>
          <cell r="F874" t="str">
            <v>N000</v>
          </cell>
          <cell r="G874" t="str">
            <v>413</v>
          </cell>
          <cell r="H874" t="str">
            <v>1103</v>
          </cell>
          <cell r="I874" t="str">
            <v>CFMC03</v>
          </cell>
          <cell r="J874" t="str">
            <v>MC03</v>
          </cell>
          <cell r="K874" t="str">
            <v>1</v>
          </cell>
          <cell r="L874">
            <v>4</v>
          </cell>
          <cell r="M874">
            <v>0</v>
          </cell>
          <cell r="N874">
            <v>4311.3999999999996</v>
          </cell>
          <cell r="O874" t="str">
            <v>M</v>
          </cell>
          <cell r="P874" t="str">
            <v>00000000</v>
          </cell>
          <cell r="Q874">
            <v>11306.9</v>
          </cell>
          <cell r="R874">
            <v>622.76</v>
          </cell>
          <cell r="S874">
            <v>119.76</v>
          </cell>
          <cell r="T874">
            <v>549.70000000000005</v>
          </cell>
          <cell r="U874">
            <v>215.57</v>
          </cell>
          <cell r="V874">
            <v>281.13</v>
          </cell>
          <cell r="W874">
            <v>86.23</v>
          </cell>
          <cell r="X874">
            <v>45.75</v>
          </cell>
          <cell r="Y874">
            <v>780.91</v>
          </cell>
          <cell r="Z874">
            <v>329.67</v>
          </cell>
          <cell r="AA874">
            <v>77</v>
          </cell>
          <cell r="AB874">
            <v>0</v>
          </cell>
          <cell r="AC874">
            <v>0</v>
          </cell>
          <cell r="AD874">
            <v>13.49</v>
          </cell>
          <cell r="AE874">
            <v>0</v>
          </cell>
          <cell r="AF874">
            <v>0</v>
          </cell>
          <cell r="AG874">
            <v>0</v>
          </cell>
          <cell r="AH874">
            <v>0</v>
          </cell>
          <cell r="AI874">
            <v>0</v>
          </cell>
          <cell r="AJ874">
            <v>0</v>
          </cell>
          <cell r="AK874">
            <v>0</v>
          </cell>
          <cell r="AL874">
            <v>0</v>
          </cell>
          <cell r="AM874">
            <v>0</v>
          </cell>
          <cell r="AN874">
            <v>0</v>
          </cell>
          <cell r="AY874">
            <v>899532.96</v>
          </cell>
        </row>
        <row r="875">
          <cell r="A875">
            <v>2</v>
          </cell>
          <cell r="B875" t="str">
            <v>12</v>
          </cell>
          <cell r="C875" t="str">
            <v>000</v>
          </cell>
          <cell r="D875" t="str">
            <v>1</v>
          </cell>
          <cell r="E875" t="str">
            <v>306</v>
          </cell>
          <cell r="F875" t="str">
            <v>N000</v>
          </cell>
          <cell r="G875" t="str">
            <v>413</v>
          </cell>
          <cell r="H875" t="str">
            <v>1103</v>
          </cell>
          <cell r="I875" t="str">
            <v>CFMD09</v>
          </cell>
          <cell r="J875" t="str">
            <v>MD09</v>
          </cell>
          <cell r="K875" t="str">
            <v>1</v>
          </cell>
          <cell r="L875">
            <v>1</v>
          </cell>
          <cell r="M875">
            <v>0</v>
          </cell>
          <cell r="N875">
            <v>14852.65</v>
          </cell>
          <cell r="O875" t="str">
            <v>M</v>
          </cell>
          <cell r="P875" t="str">
            <v>00000000</v>
          </cell>
          <cell r="Q875">
            <v>100991.65</v>
          </cell>
          <cell r="R875">
            <v>2145.38</v>
          </cell>
          <cell r="S875">
            <v>412.57</v>
          </cell>
          <cell r="T875">
            <v>1893.71</v>
          </cell>
          <cell r="U875">
            <v>742.63</v>
          </cell>
          <cell r="V875">
            <v>2085.1999999999998</v>
          </cell>
          <cell r="W875">
            <v>297.05</v>
          </cell>
          <cell r="X875">
            <v>327</v>
          </cell>
          <cell r="Y875">
            <v>5792.22</v>
          </cell>
          <cell r="Z875">
            <v>2376.13</v>
          </cell>
          <cell r="AA875">
            <v>77</v>
          </cell>
          <cell r="AB875">
            <v>0</v>
          </cell>
          <cell r="AC875">
            <v>0</v>
          </cell>
          <cell r="AD875">
            <v>13.49</v>
          </cell>
          <cell r="AE875">
            <v>0</v>
          </cell>
          <cell r="AF875">
            <v>0</v>
          </cell>
          <cell r="AG875">
            <v>0</v>
          </cell>
          <cell r="AH875">
            <v>0</v>
          </cell>
          <cell r="AI875">
            <v>0</v>
          </cell>
          <cell r="AJ875">
            <v>0</v>
          </cell>
          <cell r="AK875">
            <v>0</v>
          </cell>
          <cell r="AL875">
            <v>0</v>
          </cell>
          <cell r="AM875">
            <v>0</v>
          </cell>
          <cell r="AN875">
            <v>0</v>
          </cell>
          <cell r="AY875">
            <v>1584080.16</v>
          </cell>
        </row>
        <row r="876">
          <cell r="A876">
            <v>2</v>
          </cell>
          <cell r="B876" t="str">
            <v>12</v>
          </cell>
          <cell r="C876" t="str">
            <v>000</v>
          </cell>
          <cell r="D876" t="str">
            <v>1</v>
          </cell>
          <cell r="E876" t="str">
            <v>306</v>
          </cell>
          <cell r="F876" t="str">
            <v>N000</v>
          </cell>
          <cell r="G876" t="str">
            <v>413</v>
          </cell>
          <cell r="H876" t="str">
            <v>1103</v>
          </cell>
          <cell r="I876" t="str">
            <v>CFMG06</v>
          </cell>
          <cell r="J876" t="str">
            <v>MG06</v>
          </cell>
          <cell r="K876" t="str">
            <v>1</v>
          </cell>
          <cell r="L876">
            <v>4</v>
          </cell>
          <cell r="M876">
            <v>0</v>
          </cell>
          <cell r="N876">
            <v>8232.25</v>
          </cell>
          <cell r="O876" t="str">
            <v>M</v>
          </cell>
          <cell r="P876" t="str">
            <v>00000000</v>
          </cell>
          <cell r="Q876">
            <v>38872.050000000003</v>
          </cell>
          <cell r="R876">
            <v>1189.0999999999999</v>
          </cell>
          <cell r="S876">
            <v>228.67</v>
          </cell>
          <cell r="T876">
            <v>1049.6099999999999</v>
          </cell>
          <cell r="U876">
            <v>411.61</v>
          </cell>
          <cell r="V876">
            <v>847.88</v>
          </cell>
          <cell r="W876">
            <v>164.65</v>
          </cell>
          <cell r="X876">
            <v>136.5</v>
          </cell>
          <cell r="Y876">
            <v>2355.2199999999998</v>
          </cell>
          <cell r="Z876">
            <v>974.71</v>
          </cell>
          <cell r="AA876">
            <v>77</v>
          </cell>
          <cell r="AB876">
            <v>0</v>
          </cell>
          <cell r="AC876">
            <v>0</v>
          </cell>
          <cell r="AD876">
            <v>13.49</v>
          </cell>
          <cell r="AE876">
            <v>0</v>
          </cell>
          <cell r="AF876">
            <v>0</v>
          </cell>
          <cell r="AG876">
            <v>0</v>
          </cell>
          <cell r="AH876">
            <v>0</v>
          </cell>
          <cell r="AI876">
            <v>0</v>
          </cell>
          <cell r="AJ876">
            <v>0</v>
          </cell>
          <cell r="AK876">
            <v>0</v>
          </cell>
          <cell r="AL876">
            <v>0</v>
          </cell>
          <cell r="AM876">
            <v>0</v>
          </cell>
          <cell r="AN876">
            <v>0</v>
          </cell>
          <cell r="AY876">
            <v>2618531.52</v>
          </cell>
        </row>
        <row r="877">
          <cell r="A877">
            <v>2</v>
          </cell>
          <cell r="B877" t="str">
            <v>12</v>
          </cell>
          <cell r="C877" t="str">
            <v>000</v>
          </cell>
          <cell r="D877" t="str">
            <v>1</v>
          </cell>
          <cell r="E877" t="str">
            <v>306</v>
          </cell>
          <cell r="F877" t="str">
            <v>N000</v>
          </cell>
          <cell r="G877" t="str">
            <v>413</v>
          </cell>
          <cell r="H877" t="str">
            <v>1103</v>
          </cell>
          <cell r="I877" t="str">
            <v>CFMS06</v>
          </cell>
          <cell r="J877" t="str">
            <v>MS06</v>
          </cell>
          <cell r="K877" t="str">
            <v>1</v>
          </cell>
          <cell r="L877">
            <v>1</v>
          </cell>
          <cell r="M877">
            <v>0</v>
          </cell>
          <cell r="N877">
            <v>4801.8999999999996</v>
          </cell>
          <cell r="O877" t="str">
            <v>M</v>
          </cell>
          <cell r="P877" t="str">
            <v>00000000</v>
          </cell>
          <cell r="Q877">
            <v>21723.85</v>
          </cell>
          <cell r="R877">
            <v>693.61</v>
          </cell>
          <cell r="S877">
            <v>133.38999999999999</v>
          </cell>
          <cell r="T877">
            <v>612.24</v>
          </cell>
          <cell r="U877">
            <v>240.09</v>
          </cell>
          <cell r="V877">
            <v>477.46</v>
          </cell>
          <cell r="W877">
            <v>96.04</v>
          </cell>
          <cell r="X877">
            <v>191</v>
          </cell>
          <cell r="Y877">
            <v>1326.29</v>
          </cell>
          <cell r="Z877">
            <v>552.41</v>
          </cell>
          <cell r="AA877">
            <v>77</v>
          </cell>
          <cell r="AB877">
            <v>0</v>
          </cell>
          <cell r="AC877">
            <v>0</v>
          </cell>
          <cell r="AD877">
            <v>13.49</v>
          </cell>
          <cell r="AE877">
            <v>0</v>
          </cell>
          <cell r="AF877">
            <v>0</v>
          </cell>
          <cell r="AG877">
            <v>0</v>
          </cell>
          <cell r="AH877">
            <v>0</v>
          </cell>
          <cell r="AI877">
            <v>0</v>
          </cell>
          <cell r="AJ877">
            <v>0</v>
          </cell>
          <cell r="AK877">
            <v>0</v>
          </cell>
          <cell r="AL877">
            <v>0</v>
          </cell>
          <cell r="AM877">
            <v>0</v>
          </cell>
          <cell r="AN877">
            <v>0</v>
          </cell>
          <cell r="AY877">
            <v>371265.24</v>
          </cell>
        </row>
        <row r="878">
          <cell r="A878">
            <v>2</v>
          </cell>
          <cell r="B878" t="str">
            <v>12</v>
          </cell>
          <cell r="C878" t="str">
            <v>000</v>
          </cell>
          <cell r="D878" t="str">
            <v>1</v>
          </cell>
          <cell r="E878" t="str">
            <v>306</v>
          </cell>
          <cell r="F878" t="str">
            <v>N000</v>
          </cell>
          <cell r="G878" t="str">
            <v>413</v>
          </cell>
          <cell r="H878" t="str">
            <v>1103</v>
          </cell>
          <cell r="I878" t="str">
            <v>CFMS08</v>
          </cell>
          <cell r="J878" t="str">
            <v>MS08</v>
          </cell>
          <cell r="K878" t="str">
            <v>1</v>
          </cell>
          <cell r="L878">
            <v>10</v>
          </cell>
          <cell r="M878">
            <v>0</v>
          </cell>
          <cell r="N878">
            <v>4801.8999999999996</v>
          </cell>
          <cell r="O878" t="str">
            <v>M</v>
          </cell>
          <cell r="P878" t="str">
            <v>00000000</v>
          </cell>
          <cell r="Q878">
            <v>18269.849999999999</v>
          </cell>
          <cell r="R878">
            <v>693.61</v>
          </cell>
          <cell r="S878">
            <v>133.38999999999999</v>
          </cell>
          <cell r="T878">
            <v>612.24</v>
          </cell>
          <cell r="U878">
            <v>240.09</v>
          </cell>
          <cell r="V878">
            <v>415.29</v>
          </cell>
          <cell r="W878">
            <v>96.04</v>
          </cell>
          <cell r="X878">
            <v>61</v>
          </cell>
          <cell r="Y878">
            <v>1153.5899999999999</v>
          </cell>
          <cell r="Z878">
            <v>480.74</v>
          </cell>
          <cell r="AA878">
            <v>77</v>
          </cell>
          <cell r="AB878">
            <v>0</v>
          </cell>
          <cell r="AC878">
            <v>0</v>
          </cell>
          <cell r="AD878">
            <v>13.49</v>
          </cell>
          <cell r="AE878">
            <v>0</v>
          </cell>
          <cell r="AF878">
            <v>0</v>
          </cell>
          <cell r="AG878">
            <v>0</v>
          </cell>
          <cell r="AH878">
            <v>0</v>
          </cell>
          <cell r="AI878">
            <v>0</v>
          </cell>
          <cell r="AJ878">
            <v>0</v>
          </cell>
          <cell r="AK878">
            <v>0</v>
          </cell>
          <cell r="AL878">
            <v>0</v>
          </cell>
          <cell r="AM878">
            <v>0</v>
          </cell>
          <cell r="AN878">
            <v>0</v>
          </cell>
          <cell r="AY878">
            <v>3245787.6</v>
          </cell>
        </row>
        <row r="879">
          <cell r="A879">
            <v>2</v>
          </cell>
          <cell r="B879" t="str">
            <v>12</v>
          </cell>
          <cell r="C879" t="str">
            <v>000</v>
          </cell>
          <cell r="D879" t="str">
            <v>1</v>
          </cell>
          <cell r="E879" t="str">
            <v>306</v>
          </cell>
          <cell r="F879" t="str">
            <v>N000</v>
          </cell>
          <cell r="G879" t="str">
            <v>413</v>
          </cell>
          <cell r="H879" t="str">
            <v>1103</v>
          </cell>
          <cell r="I879" t="str">
            <v>M01004</v>
          </cell>
          <cell r="K879" t="str">
            <v>2</v>
          </cell>
          <cell r="L879">
            <v>20</v>
          </cell>
          <cell r="M879">
            <v>0</v>
          </cell>
          <cell r="N879">
            <v>6400</v>
          </cell>
          <cell r="O879" t="str">
            <v>M</v>
          </cell>
          <cell r="P879" t="str">
            <v>00000000</v>
          </cell>
          <cell r="Q879">
            <v>0</v>
          </cell>
          <cell r="R879">
            <v>924.44</v>
          </cell>
          <cell r="S879">
            <v>177.78</v>
          </cell>
          <cell r="T879">
            <v>816</v>
          </cell>
          <cell r="U879">
            <v>320</v>
          </cell>
          <cell r="V879">
            <v>115.2</v>
          </cell>
          <cell r="W879">
            <v>128</v>
          </cell>
          <cell r="X879">
            <v>56.3</v>
          </cell>
          <cell r="Y879">
            <v>0</v>
          </cell>
          <cell r="Z879">
            <v>288.66000000000003</v>
          </cell>
          <cell r="AA879">
            <v>77</v>
          </cell>
          <cell r="AB879">
            <v>96</v>
          </cell>
          <cell r="AC879">
            <v>80</v>
          </cell>
          <cell r="AD879">
            <v>13.49</v>
          </cell>
          <cell r="AE879">
            <v>5.33</v>
          </cell>
          <cell r="AF879">
            <v>0</v>
          </cell>
          <cell r="AG879">
            <v>0</v>
          </cell>
          <cell r="AH879">
            <v>4086</v>
          </cell>
          <cell r="AI879">
            <v>0</v>
          </cell>
          <cell r="AJ879">
            <v>2530</v>
          </cell>
          <cell r="AK879">
            <v>0</v>
          </cell>
          <cell r="AL879">
            <v>0</v>
          </cell>
          <cell r="AM879">
            <v>0</v>
          </cell>
          <cell r="AN879">
            <v>0</v>
          </cell>
          <cell r="AY879">
            <v>3867408</v>
          </cell>
        </row>
        <row r="880">
          <cell r="A880">
            <v>2</v>
          </cell>
          <cell r="B880" t="str">
            <v>12</v>
          </cell>
          <cell r="C880" t="str">
            <v>000</v>
          </cell>
          <cell r="D880" t="str">
            <v>1</v>
          </cell>
          <cell r="E880" t="str">
            <v>306</v>
          </cell>
          <cell r="F880" t="str">
            <v>N000</v>
          </cell>
          <cell r="G880" t="str">
            <v>413</v>
          </cell>
          <cell r="H880" t="str">
            <v>1103</v>
          </cell>
          <cell r="I880" t="str">
            <v>M01006</v>
          </cell>
          <cell r="K880" t="str">
            <v>2</v>
          </cell>
          <cell r="L880">
            <v>5</v>
          </cell>
          <cell r="M880">
            <v>0</v>
          </cell>
          <cell r="N880">
            <v>5300</v>
          </cell>
          <cell r="O880" t="str">
            <v>M</v>
          </cell>
          <cell r="P880" t="str">
            <v>00000000</v>
          </cell>
          <cell r="Q880">
            <v>0</v>
          </cell>
          <cell r="R880">
            <v>765.56</v>
          </cell>
          <cell r="S880">
            <v>147.22</v>
          </cell>
          <cell r="T880">
            <v>675.75</v>
          </cell>
          <cell r="U880">
            <v>265</v>
          </cell>
          <cell r="V880">
            <v>95.4</v>
          </cell>
          <cell r="W880">
            <v>106</v>
          </cell>
          <cell r="X880">
            <v>58.6</v>
          </cell>
          <cell r="Y880">
            <v>0</v>
          </cell>
          <cell r="Z880">
            <v>239.1</v>
          </cell>
          <cell r="AA880">
            <v>77</v>
          </cell>
          <cell r="AB880">
            <v>96</v>
          </cell>
          <cell r="AC880">
            <v>80</v>
          </cell>
          <cell r="AD880">
            <v>13.49</v>
          </cell>
          <cell r="AE880">
            <v>4.42</v>
          </cell>
          <cell r="AF880">
            <v>0</v>
          </cell>
          <cell r="AG880">
            <v>0</v>
          </cell>
          <cell r="AH880">
            <v>2426</v>
          </cell>
          <cell r="AI880">
            <v>0</v>
          </cell>
          <cell r="AJ880">
            <v>3000</v>
          </cell>
          <cell r="AK880">
            <v>0</v>
          </cell>
          <cell r="AL880">
            <v>0</v>
          </cell>
          <cell r="AM880">
            <v>0</v>
          </cell>
          <cell r="AN880">
            <v>0</v>
          </cell>
          <cell r="AY880">
            <v>800972.4</v>
          </cell>
        </row>
        <row r="881">
          <cell r="A881">
            <v>2</v>
          </cell>
          <cell r="B881" t="str">
            <v>12</v>
          </cell>
          <cell r="C881" t="str">
            <v>000</v>
          </cell>
          <cell r="D881" t="str">
            <v>1</v>
          </cell>
          <cell r="E881" t="str">
            <v>306</v>
          </cell>
          <cell r="F881" t="str">
            <v>N000</v>
          </cell>
          <cell r="G881" t="str">
            <v>413</v>
          </cell>
          <cell r="H881" t="str">
            <v>1103</v>
          </cell>
          <cell r="I881" t="str">
            <v>M01007</v>
          </cell>
          <cell r="K881" t="str">
            <v>2</v>
          </cell>
          <cell r="L881">
            <v>2</v>
          </cell>
          <cell r="M881">
            <v>0</v>
          </cell>
          <cell r="N881">
            <v>5074</v>
          </cell>
          <cell r="O881" t="str">
            <v>M</v>
          </cell>
          <cell r="P881" t="str">
            <v>00000000</v>
          </cell>
          <cell r="Q881">
            <v>0</v>
          </cell>
          <cell r="R881">
            <v>732.91</v>
          </cell>
          <cell r="S881">
            <v>140.94</v>
          </cell>
          <cell r="T881">
            <v>646.94000000000005</v>
          </cell>
          <cell r="U881">
            <v>253.7</v>
          </cell>
          <cell r="V881">
            <v>91.33</v>
          </cell>
          <cell r="W881">
            <v>101.48</v>
          </cell>
          <cell r="X881">
            <v>23</v>
          </cell>
          <cell r="Y881">
            <v>0</v>
          </cell>
          <cell r="Z881">
            <v>206.8</v>
          </cell>
          <cell r="AA881">
            <v>77</v>
          </cell>
          <cell r="AB881">
            <v>96</v>
          </cell>
          <cell r="AC881">
            <v>80</v>
          </cell>
          <cell r="AD881">
            <v>13.49</v>
          </cell>
          <cell r="AE881">
            <v>4.2300000000000004</v>
          </cell>
          <cell r="AF881">
            <v>0</v>
          </cell>
          <cell r="AG881">
            <v>0</v>
          </cell>
          <cell r="AH881">
            <v>2004</v>
          </cell>
          <cell r="AI881">
            <v>0</v>
          </cell>
          <cell r="AJ881">
            <v>2108</v>
          </cell>
          <cell r="AK881">
            <v>0</v>
          </cell>
          <cell r="AL881">
            <v>0</v>
          </cell>
          <cell r="AM881">
            <v>0</v>
          </cell>
          <cell r="AN881">
            <v>0</v>
          </cell>
          <cell r="AY881">
            <v>279691.68</v>
          </cell>
        </row>
        <row r="882">
          <cell r="A882">
            <v>2</v>
          </cell>
          <cell r="B882" t="str">
            <v>12</v>
          </cell>
          <cell r="C882" t="str">
            <v>000</v>
          </cell>
          <cell r="D882" t="str">
            <v>1</v>
          </cell>
          <cell r="E882" t="str">
            <v>306</v>
          </cell>
          <cell r="F882" t="str">
            <v>N000</v>
          </cell>
          <cell r="G882" t="str">
            <v>413</v>
          </cell>
          <cell r="H882" t="str">
            <v>1103</v>
          </cell>
          <cell r="I882" t="str">
            <v>M02001</v>
          </cell>
          <cell r="K882" t="str">
            <v>2</v>
          </cell>
          <cell r="L882">
            <v>2</v>
          </cell>
          <cell r="M882">
            <v>0</v>
          </cell>
          <cell r="N882">
            <v>5000</v>
          </cell>
          <cell r="O882" t="str">
            <v>M</v>
          </cell>
          <cell r="P882" t="str">
            <v>00000000</v>
          </cell>
          <cell r="Q882">
            <v>0</v>
          </cell>
          <cell r="R882">
            <v>722.22</v>
          </cell>
          <cell r="S882">
            <v>138.88999999999999</v>
          </cell>
          <cell r="T882">
            <v>637.5</v>
          </cell>
          <cell r="U882">
            <v>250</v>
          </cell>
          <cell r="V882">
            <v>90</v>
          </cell>
          <cell r="W882">
            <v>100</v>
          </cell>
          <cell r="X882">
            <v>46</v>
          </cell>
          <cell r="Y882">
            <v>0</v>
          </cell>
          <cell r="Z882">
            <v>175.29</v>
          </cell>
          <cell r="AA882">
            <v>77</v>
          </cell>
          <cell r="AB882">
            <v>96</v>
          </cell>
          <cell r="AC882">
            <v>80</v>
          </cell>
          <cell r="AD882">
            <v>13.49</v>
          </cell>
          <cell r="AE882">
            <v>4.17</v>
          </cell>
          <cell r="AF882">
            <v>0</v>
          </cell>
          <cell r="AG882">
            <v>0</v>
          </cell>
          <cell r="AH882">
            <v>0</v>
          </cell>
          <cell r="AI882">
            <v>0</v>
          </cell>
          <cell r="AJ882">
            <v>2600</v>
          </cell>
          <cell r="AK882">
            <v>0</v>
          </cell>
          <cell r="AL882">
            <v>0</v>
          </cell>
          <cell r="AM882">
            <v>0</v>
          </cell>
          <cell r="AN882">
            <v>0</v>
          </cell>
          <cell r="AY882">
            <v>240733.44</v>
          </cell>
        </row>
        <row r="883">
          <cell r="A883">
            <v>2</v>
          </cell>
          <cell r="B883" t="str">
            <v>12</v>
          </cell>
          <cell r="C883" t="str">
            <v>000</v>
          </cell>
          <cell r="D883" t="str">
            <v>1</v>
          </cell>
          <cell r="E883" t="str">
            <v>306</v>
          </cell>
          <cell r="F883" t="str">
            <v>N000</v>
          </cell>
          <cell r="G883" t="str">
            <v>413</v>
          </cell>
          <cell r="H883" t="str">
            <v>1103</v>
          </cell>
          <cell r="I883" t="str">
            <v>M02011</v>
          </cell>
          <cell r="K883" t="str">
            <v>2</v>
          </cell>
          <cell r="L883">
            <v>1</v>
          </cell>
          <cell r="M883">
            <v>0</v>
          </cell>
          <cell r="N883">
            <v>3510</v>
          </cell>
          <cell r="O883" t="str">
            <v>M</v>
          </cell>
          <cell r="P883" t="str">
            <v>00000000</v>
          </cell>
          <cell r="Q883">
            <v>0</v>
          </cell>
          <cell r="R883">
            <v>507</v>
          </cell>
          <cell r="S883">
            <v>97.5</v>
          </cell>
          <cell r="T883">
            <v>447.53</v>
          </cell>
          <cell r="U883">
            <v>175.5</v>
          </cell>
          <cell r="V883">
            <v>63.18</v>
          </cell>
          <cell r="W883">
            <v>70.2</v>
          </cell>
          <cell r="X883">
            <v>0</v>
          </cell>
          <cell r="Y883">
            <v>0</v>
          </cell>
          <cell r="Z883">
            <v>120.49</v>
          </cell>
          <cell r="AA883">
            <v>77</v>
          </cell>
          <cell r="AB883">
            <v>96</v>
          </cell>
          <cell r="AC883">
            <v>80</v>
          </cell>
          <cell r="AD883">
            <v>13.49</v>
          </cell>
          <cell r="AE883">
            <v>2.93</v>
          </cell>
          <cell r="AF883">
            <v>0</v>
          </cell>
          <cell r="AG883">
            <v>0</v>
          </cell>
          <cell r="AH883">
            <v>0</v>
          </cell>
          <cell r="AI883">
            <v>0</v>
          </cell>
          <cell r="AJ883">
            <v>1654</v>
          </cell>
          <cell r="AK883">
            <v>0</v>
          </cell>
          <cell r="AL883">
            <v>0</v>
          </cell>
          <cell r="AM883">
            <v>0</v>
          </cell>
          <cell r="AN883">
            <v>0</v>
          </cell>
          <cell r="AY883">
            <v>82977.84</v>
          </cell>
        </row>
        <row r="884">
          <cell r="A884">
            <v>2</v>
          </cell>
          <cell r="B884" t="str">
            <v>12</v>
          </cell>
          <cell r="C884" t="str">
            <v>000</v>
          </cell>
          <cell r="D884" t="str">
            <v>1</v>
          </cell>
          <cell r="E884" t="str">
            <v>306</v>
          </cell>
          <cell r="F884" t="str">
            <v>N000</v>
          </cell>
          <cell r="G884" t="str">
            <v>413</v>
          </cell>
          <cell r="H884" t="str">
            <v>1103</v>
          </cell>
          <cell r="I884" t="str">
            <v>M02015</v>
          </cell>
          <cell r="K884" t="str">
            <v>2</v>
          </cell>
          <cell r="L884">
            <v>3</v>
          </cell>
          <cell r="M884">
            <v>0</v>
          </cell>
          <cell r="N884">
            <v>5000</v>
          </cell>
          <cell r="O884" t="str">
            <v>M</v>
          </cell>
          <cell r="P884" t="str">
            <v>00000000</v>
          </cell>
          <cell r="Q884">
            <v>0</v>
          </cell>
          <cell r="R884">
            <v>722.22</v>
          </cell>
          <cell r="S884">
            <v>138.88999999999999</v>
          </cell>
          <cell r="T884">
            <v>637.5</v>
          </cell>
          <cell r="U884">
            <v>250</v>
          </cell>
          <cell r="V884">
            <v>90</v>
          </cell>
          <cell r="W884">
            <v>100</v>
          </cell>
          <cell r="X884">
            <v>15.33</v>
          </cell>
          <cell r="Y884">
            <v>0</v>
          </cell>
          <cell r="Z884">
            <v>174.67</v>
          </cell>
          <cell r="AA884">
            <v>77</v>
          </cell>
          <cell r="AB884">
            <v>96</v>
          </cell>
          <cell r="AC884">
            <v>80</v>
          </cell>
          <cell r="AD884">
            <v>13.49</v>
          </cell>
          <cell r="AE884">
            <v>4.17</v>
          </cell>
          <cell r="AF884">
            <v>0</v>
          </cell>
          <cell r="AG884">
            <v>0</v>
          </cell>
          <cell r="AH884">
            <v>0</v>
          </cell>
          <cell r="AI884">
            <v>0</v>
          </cell>
          <cell r="AJ884">
            <v>2600</v>
          </cell>
          <cell r="AK884">
            <v>0</v>
          </cell>
          <cell r="AL884">
            <v>0</v>
          </cell>
          <cell r="AM884">
            <v>0</v>
          </cell>
          <cell r="AN884">
            <v>0</v>
          </cell>
          <cell r="AY884">
            <v>359973.72</v>
          </cell>
        </row>
        <row r="885">
          <cell r="A885">
            <v>2</v>
          </cell>
          <cell r="B885" t="str">
            <v>12</v>
          </cell>
          <cell r="C885" t="str">
            <v>000</v>
          </cell>
          <cell r="D885" t="str">
            <v>1</v>
          </cell>
          <cell r="E885" t="str">
            <v>306</v>
          </cell>
          <cell r="F885" t="str">
            <v>N000</v>
          </cell>
          <cell r="G885" t="str">
            <v>413</v>
          </cell>
          <cell r="H885" t="str">
            <v>1103</v>
          </cell>
          <cell r="I885" t="str">
            <v>M02027</v>
          </cell>
          <cell r="K885" t="str">
            <v>2</v>
          </cell>
          <cell r="L885">
            <v>5</v>
          </cell>
          <cell r="M885">
            <v>0</v>
          </cell>
          <cell r="N885">
            <v>4940</v>
          </cell>
          <cell r="O885" t="str">
            <v>M</v>
          </cell>
          <cell r="P885" t="str">
            <v>00000000</v>
          </cell>
          <cell r="Q885">
            <v>0</v>
          </cell>
          <cell r="R885">
            <v>713.56</v>
          </cell>
          <cell r="S885">
            <v>137.22</v>
          </cell>
          <cell r="T885">
            <v>629.85</v>
          </cell>
          <cell r="U885">
            <v>247</v>
          </cell>
          <cell r="V885">
            <v>88.92</v>
          </cell>
          <cell r="W885">
            <v>98.8</v>
          </cell>
          <cell r="X885">
            <v>70.8</v>
          </cell>
          <cell r="Y885">
            <v>0</v>
          </cell>
          <cell r="Z885">
            <v>168.47</v>
          </cell>
          <cell r="AA885">
            <v>77</v>
          </cell>
          <cell r="AB885">
            <v>96</v>
          </cell>
          <cell r="AC885">
            <v>80</v>
          </cell>
          <cell r="AD885">
            <v>13.49</v>
          </cell>
          <cell r="AE885">
            <v>4.12</v>
          </cell>
          <cell r="AF885">
            <v>0</v>
          </cell>
          <cell r="AG885">
            <v>0</v>
          </cell>
          <cell r="AH885">
            <v>0</v>
          </cell>
          <cell r="AI885">
            <v>0</v>
          </cell>
          <cell r="AJ885">
            <v>2305</v>
          </cell>
          <cell r="AK885">
            <v>0</v>
          </cell>
          <cell r="AL885">
            <v>0</v>
          </cell>
          <cell r="AM885">
            <v>0</v>
          </cell>
          <cell r="AN885">
            <v>0</v>
          </cell>
          <cell r="AY885">
            <v>580213.80000000005</v>
          </cell>
        </row>
        <row r="886">
          <cell r="A886">
            <v>2</v>
          </cell>
          <cell r="B886" t="str">
            <v>12</v>
          </cell>
          <cell r="C886" t="str">
            <v>000</v>
          </cell>
          <cell r="D886" t="str">
            <v>1</v>
          </cell>
          <cell r="E886" t="str">
            <v>306</v>
          </cell>
          <cell r="F886" t="str">
            <v>N000</v>
          </cell>
          <cell r="G886" t="str">
            <v>413</v>
          </cell>
          <cell r="H886" t="str">
            <v>1103</v>
          </cell>
          <cell r="I886" t="str">
            <v>M02034</v>
          </cell>
          <cell r="K886" t="str">
            <v>2</v>
          </cell>
          <cell r="L886">
            <v>1</v>
          </cell>
          <cell r="M886">
            <v>0</v>
          </cell>
          <cell r="N886">
            <v>3826</v>
          </cell>
          <cell r="O886" t="str">
            <v>M</v>
          </cell>
          <cell r="P886" t="str">
            <v>00000000</v>
          </cell>
          <cell r="Q886">
            <v>0</v>
          </cell>
          <cell r="R886">
            <v>552.64</v>
          </cell>
          <cell r="S886">
            <v>106.28</v>
          </cell>
          <cell r="T886">
            <v>487.81</v>
          </cell>
          <cell r="U886">
            <v>191.3</v>
          </cell>
          <cell r="V886">
            <v>68.87</v>
          </cell>
          <cell r="W886">
            <v>76.52</v>
          </cell>
          <cell r="X886">
            <v>46</v>
          </cell>
          <cell r="Y886">
            <v>0</v>
          </cell>
          <cell r="Z886">
            <v>152.41999999999999</v>
          </cell>
          <cell r="AA886">
            <v>77</v>
          </cell>
          <cell r="AB886">
            <v>96</v>
          </cell>
          <cell r="AC886">
            <v>80</v>
          </cell>
          <cell r="AD886">
            <v>13.49</v>
          </cell>
          <cell r="AE886">
            <v>3.19</v>
          </cell>
          <cell r="AF886">
            <v>0</v>
          </cell>
          <cell r="AG886">
            <v>0</v>
          </cell>
          <cell r="AH886">
            <v>788</v>
          </cell>
          <cell r="AI886">
            <v>0</v>
          </cell>
          <cell r="AJ886">
            <v>2046</v>
          </cell>
          <cell r="AK886">
            <v>0</v>
          </cell>
          <cell r="AL886">
            <v>0</v>
          </cell>
          <cell r="AM886">
            <v>0</v>
          </cell>
          <cell r="AN886">
            <v>0</v>
          </cell>
          <cell r="AY886">
            <v>103338.24000000001</v>
          </cell>
        </row>
        <row r="887">
          <cell r="A887">
            <v>2</v>
          </cell>
          <cell r="B887" t="str">
            <v>12</v>
          </cell>
          <cell r="C887" t="str">
            <v>000</v>
          </cell>
          <cell r="D887" t="str">
            <v>1</v>
          </cell>
          <cell r="E887" t="str">
            <v>306</v>
          </cell>
          <cell r="F887" t="str">
            <v>N000</v>
          </cell>
          <cell r="G887" t="str">
            <v>413</v>
          </cell>
          <cell r="H887" t="str">
            <v>1103</v>
          </cell>
          <cell r="I887" t="str">
            <v>M02035</v>
          </cell>
          <cell r="K887" t="str">
            <v>2</v>
          </cell>
          <cell r="L887">
            <v>1</v>
          </cell>
          <cell r="M887">
            <v>0</v>
          </cell>
          <cell r="N887">
            <v>3388</v>
          </cell>
          <cell r="O887" t="str">
            <v>M</v>
          </cell>
          <cell r="P887" t="str">
            <v>00000000</v>
          </cell>
          <cell r="Q887">
            <v>0</v>
          </cell>
          <cell r="R887">
            <v>489.38</v>
          </cell>
          <cell r="S887">
            <v>94.11</v>
          </cell>
          <cell r="T887">
            <v>431.97</v>
          </cell>
          <cell r="U887">
            <v>169.4</v>
          </cell>
          <cell r="V887">
            <v>60.98</v>
          </cell>
          <cell r="W887">
            <v>67.760000000000005</v>
          </cell>
          <cell r="X887">
            <v>46</v>
          </cell>
          <cell r="Y887">
            <v>0</v>
          </cell>
          <cell r="Z887">
            <v>137.35</v>
          </cell>
          <cell r="AA887">
            <v>77</v>
          </cell>
          <cell r="AB887">
            <v>96</v>
          </cell>
          <cell r="AC887">
            <v>80</v>
          </cell>
          <cell r="AD887">
            <v>13.49</v>
          </cell>
          <cell r="AE887">
            <v>2.82</v>
          </cell>
          <cell r="AF887">
            <v>0</v>
          </cell>
          <cell r="AG887">
            <v>0</v>
          </cell>
          <cell r="AH887">
            <v>734</v>
          </cell>
          <cell r="AI887">
            <v>0</v>
          </cell>
          <cell r="AJ887">
            <v>1860</v>
          </cell>
          <cell r="AK887">
            <v>0</v>
          </cell>
          <cell r="AL887">
            <v>0</v>
          </cell>
          <cell r="AM887">
            <v>0</v>
          </cell>
          <cell r="AN887">
            <v>0</v>
          </cell>
          <cell r="AY887">
            <v>92979.12</v>
          </cell>
        </row>
        <row r="888">
          <cell r="A888">
            <v>2</v>
          </cell>
          <cell r="B888" t="str">
            <v>12</v>
          </cell>
          <cell r="C888" t="str">
            <v>000</v>
          </cell>
          <cell r="D888" t="str">
            <v>1</v>
          </cell>
          <cell r="E888" t="str">
            <v>306</v>
          </cell>
          <cell r="F888" t="str">
            <v>N000</v>
          </cell>
          <cell r="G888" t="str">
            <v>413</v>
          </cell>
          <cell r="H888" t="str">
            <v>1103</v>
          </cell>
          <cell r="I888" t="str">
            <v>M02040</v>
          </cell>
          <cell r="K888" t="str">
            <v>2</v>
          </cell>
          <cell r="L888">
            <v>4</v>
          </cell>
          <cell r="M888">
            <v>0</v>
          </cell>
          <cell r="N888">
            <v>3314</v>
          </cell>
          <cell r="O888" t="str">
            <v>M</v>
          </cell>
          <cell r="P888" t="str">
            <v>00000000</v>
          </cell>
          <cell r="Q888">
            <v>0</v>
          </cell>
          <cell r="R888">
            <v>478.69</v>
          </cell>
          <cell r="S888">
            <v>92.06</v>
          </cell>
          <cell r="T888">
            <v>422.54</v>
          </cell>
          <cell r="U888">
            <v>165.7</v>
          </cell>
          <cell r="V888">
            <v>59.65</v>
          </cell>
          <cell r="W888">
            <v>66.28</v>
          </cell>
          <cell r="X888">
            <v>61.5</v>
          </cell>
          <cell r="Y888">
            <v>0</v>
          </cell>
          <cell r="Z888">
            <v>119</v>
          </cell>
          <cell r="AA888">
            <v>77</v>
          </cell>
          <cell r="AB888">
            <v>96</v>
          </cell>
          <cell r="AC888">
            <v>80</v>
          </cell>
          <cell r="AD888">
            <v>13.49</v>
          </cell>
          <cell r="AE888">
            <v>2.76</v>
          </cell>
          <cell r="AF888">
            <v>0</v>
          </cell>
          <cell r="AG888">
            <v>0</v>
          </cell>
          <cell r="AH888">
            <v>0</v>
          </cell>
          <cell r="AI888">
            <v>0</v>
          </cell>
          <cell r="AJ888">
            <v>1748</v>
          </cell>
          <cell r="AK888">
            <v>0</v>
          </cell>
          <cell r="AL888">
            <v>0</v>
          </cell>
          <cell r="AM888">
            <v>0</v>
          </cell>
          <cell r="AN888">
            <v>0</v>
          </cell>
          <cell r="AY888">
            <v>326240.15999999997</v>
          </cell>
        </row>
        <row r="889">
          <cell r="A889">
            <v>2</v>
          </cell>
          <cell r="B889" t="str">
            <v>12</v>
          </cell>
          <cell r="C889" t="str">
            <v>000</v>
          </cell>
          <cell r="D889" t="str">
            <v>1</v>
          </cell>
          <cell r="E889" t="str">
            <v>306</v>
          </cell>
          <cell r="F889" t="str">
            <v>N000</v>
          </cell>
          <cell r="G889" t="str">
            <v>413</v>
          </cell>
          <cell r="H889" t="str">
            <v>1103</v>
          </cell>
          <cell r="I889" t="str">
            <v>M02046</v>
          </cell>
          <cell r="K889" t="str">
            <v>2</v>
          </cell>
          <cell r="L889">
            <v>1</v>
          </cell>
          <cell r="M889">
            <v>0</v>
          </cell>
          <cell r="N889">
            <v>2793</v>
          </cell>
          <cell r="O889" t="str">
            <v>M</v>
          </cell>
          <cell r="P889" t="str">
            <v>00000000</v>
          </cell>
          <cell r="Q889">
            <v>0</v>
          </cell>
          <cell r="R889">
            <v>403.43</v>
          </cell>
          <cell r="S889">
            <v>77.58</v>
          </cell>
          <cell r="T889">
            <v>356.11</v>
          </cell>
          <cell r="U889">
            <v>139.65</v>
          </cell>
          <cell r="V889">
            <v>50.27</v>
          </cell>
          <cell r="W889">
            <v>55.86</v>
          </cell>
          <cell r="X889">
            <v>0</v>
          </cell>
          <cell r="Y889">
            <v>0</v>
          </cell>
          <cell r="Z889">
            <v>95.79</v>
          </cell>
          <cell r="AA889">
            <v>77</v>
          </cell>
          <cell r="AB889">
            <v>96</v>
          </cell>
          <cell r="AC889">
            <v>80</v>
          </cell>
          <cell r="AD889">
            <v>13.49</v>
          </cell>
          <cell r="AE889">
            <v>2.33</v>
          </cell>
          <cell r="AF889">
            <v>0</v>
          </cell>
          <cell r="AG889">
            <v>0</v>
          </cell>
          <cell r="AH889">
            <v>0</v>
          </cell>
          <cell r="AI889">
            <v>0</v>
          </cell>
          <cell r="AJ889">
            <v>1260</v>
          </cell>
          <cell r="AK889">
            <v>0</v>
          </cell>
          <cell r="AL889">
            <v>0</v>
          </cell>
          <cell r="AM889">
            <v>0</v>
          </cell>
          <cell r="AN889">
            <v>0</v>
          </cell>
          <cell r="AY889">
            <v>66006.12</v>
          </cell>
        </row>
        <row r="890">
          <cell r="A890">
            <v>2</v>
          </cell>
          <cell r="B890" t="str">
            <v>12</v>
          </cell>
          <cell r="C890" t="str">
            <v>000</v>
          </cell>
          <cell r="D890" t="str">
            <v>1</v>
          </cell>
          <cell r="E890" t="str">
            <v>306</v>
          </cell>
          <cell r="F890" t="str">
            <v>N000</v>
          </cell>
          <cell r="G890" t="str">
            <v>413</v>
          </cell>
          <cell r="H890" t="str">
            <v>1103</v>
          </cell>
          <cell r="I890" t="str">
            <v>M02066</v>
          </cell>
          <cell r="K890" t="str">
            <v>2</v>
          </cell>
          <cell r="L890">
            <v>1</v>
          </cell>
          <cell r="M890">
            <v>0</v>
          </cell>
          <cell r="N890">
            <v>3011</v>
          </cell>
          <cell r="O890" t="str">
            <v>M</v>
          </cell>
          <cell r="P890" t="str">
            <v>00000000</v>
          </cell>
          <cell r="Q890">
            <v>0</v>
          </cell>
          <cell r="R890">
            <v>434.92</v>
          </cell>
          <cell r="S890">
            <v>83.64</v>
          </cell>
          <cell r="T890">
            <v>383.9</v>
          </cell>
          <cell r="U890">
            <v>150.55000000000001</v>
          </cell>
          <cell r="V890">
            <v>54.2</v>
          </cell>
          <cell r="W890">
            <v>60.22</v>
          </cell>
          <cell r="X890">
            <v>0</v>
          </cell>
          <cell r="Y890">
            <v>0</v>
          </cell>
          <cell r="Z890">
            <v>102</v>
          </cell>
          <cell r="AA890">
            <v>77</v>
          </cell>
          <cell r="AB890">
            <v>96</v>
          </cell>
          <cell r="AC890">
            <v>80</v>
          </cell>
          <cell r="AD890">
            <v>13.49</v>
          </cell>
          <cell r="AE890">
            <v>2.5099999999999998</v>
          </cell>
          <cell r="AF890">
            <v>0</v>
          </cell>
          <cell r="AG890">
            <v>0</v>
          </cell>
          <cell r="AH890">
            <v>0</v>
          </cell>
          <cell r="AI890">
            <v>0</v>
          </cell>
          <cell r="AJ890">
            <v>1315</v>
          </cell>
          <cell r="AK890">
            <v>0</v>
          </cell>
          <cell r="AL890">
            <v>0</v>
          </cell>
          <cell r="AM890">
            <v>0</v>
          </cell>
          <cell r="AN890">
            <v>0</v>
          </cell>
          <cell r="AY890">
            <v>70373.16</v>
          </cell>
        </row>
        <row r="891">
          <cell r="A891">
            <v>2</v>
          </cell>
          <cell r="B891" t="str">
            <v>12</v>
          </cell>
          <cell r="C891" t="str">
            <v>000</v>
          </cell>
          <cell r="D891" t="str">
            <v>1</v>
          </cell>
          <cell r="E891" t="str">
            <v>306</v>
          </cell>
          <cell r="F891" t="str">
            <v>N000</v>
          </cell>
          <cell r="G891" t="str">
            <v>413</v>
          </cell>
          <cell r="H891" t="str">
            <v>1103</v>
          </cell>
          <cell r="I891" t="str">
            <v>M02072</v>
          </cell>
          <cell r="K891" t="str">
            <v>2</v>
          </cell>
          <cell r="L891">
            <v>3</v>
          </cell>
          <cell r="M891">
            <v>0</v>
          </cell>
          <cell r="N891">
            <v>3812</v>
          </cell>
          <cell r="O891" t="str">
            <v>M</v>
          </cell>
          <cell r="P891" t="str">
            <v>00000000</v>
          </cell>
          <cell r="Q891">
            <v>0</v>
          </cell>
          <cell r="R891">
            <v>550.62</v>
          </cell>
          <cell r="S891">
            <v>105.89</v>
          </cell>
          <cell r="T891">
            <v>486.03</v>
          </cell>
          <cell r="U891">
            <v>190.6</v>
          </cell>
          <cell r="V891">
            <v>68.62</v>
          </cell>
          <cell r="W891">
            <v>76.239999999999995</v>
          </cell>
          <cell r="X891">
            <v>27.33</v>
          </cell>
          <cell r="Y891">
            <v>0</v>
          </cell>
          <cell r="Z891">
            <v>135.80000000000001</v>
          </cell>
          <cell r="AA891">
            <v>77</v>
          </cell>
          <cell r="AB891">
            <v>96</v>
          </cell>
          <cell r="AC891">
            <v>80</v>
          </cell>
          <cell r="AD891">
            <v>13.49</v>
          </cell>
          <cell r="AE891">
            <v>3.18</v>
          </cell>
          <cell r="AF891">
            <v>0</v>
          </cell>
          <cell r="AG891">
            <v>0</v>
          </cell>
          <cell r="AH891">
            <v>0</v>
          </cell>
          <cell r="AI891">
            <v>0</v>
          </cell>
          <cell r="AJ891">
            <v>2038</v>
          </cell>
          <cell r="AK891">
            <v>0</v>
          </cell>
          <cell r="AL891">
            <v>0</v>
          </cell>
          <cell r="AM891">
            <v>0</v>
          </cell>
          <cell r="AN891">
            <v>0</v>
          </cell>
          <cell r="AY891">
            <v>279388.79999999999</v>
          </cell>
        </row>
        <row r="892">
          <cell r="A892">
            <v>2</v>
          </cell>
          <cell r="B892" t="str">
            <v>12</v>
          </cell>
          <cell r="C892" t="str">
            <v>000</v>
          </cell>
          <cell r="D892" t="str">
            <v>1</v>
          </cell>
          <cell r="E892" t="str">
            <v>306</v>
          </cell>
          <cell r="F892" t="str">
            <v>N000</v>
          </cell>
          <cell r="G892" t="str">
            <v>413</v>
          </cell>
          <cell r="H892" t="str">
            <v>1103</v>
          </cell>
          <cell r="I892" t="str">
            <v>M03001</v>
          </cell>
          <cell r="K892" t="str">
            <v>2</v>
          </cell>
          <cell r="L892">
            <v>1</v>
          </cell>
          <cell r="M892">
            <v>0</v>
          </cell>
          <cell r="N892">
            <v>5234</v>
          </cell>
          <cell r="O892" t="str">
            <v>M</v>
          </cell>
          <cell r="P892" t="str">
            <v>00000000</v>
          </cell>
          <cell r="Q892">
            <v>0</v>
          </cell>
          <cell r="R892">
            <v>756.02</v>
          </cell>
          <cell r="S892">
            <v>145.38999999999999</v>
          </cell>
          <cell r="T892">
            <v>667.34</v>
          </cell>
          <cell r="U892">
            <v>261.7</v>
          </cell>
          <cell r="V892">
            <v>94.21</v>
          </cell>
          <cell r="W892">
            <v>104.68</v>
          </cell>
          <cell r="X892">
            <v>46</v>
          </cell>
          <cell r="Y892">
            <v>0</v>
          </cell>
          <cell r="Z892">
            <v>176.1</v>
          </cell>
          <cell r="AA892">
            <v>77</v>
          </cell>
          <cell r="AB892">
            <v>96</v>
          </cell>
          <cell r="AC892">
            <v>80</v>
          </cell>
          <cell r="AD892">
            <v>13.49</v>
          </cell>
          <cell r="AE892">
            <v>4.3600000000000003</v>
          </cell>
          <cell r="AF892">
            <v>0</v>
          </cell>
          <cell r="AG892">
            <v>0</v>
          </cell>
          <cell r="AH892">
            <v>0</v>
          </cell>
          <cell r="AI892">
            <v>0</v>
          </cell>
          <cell r="AJ892">
            <v>2366</v>
          </cell>
          <cell r="AK892">
            <v>0</v>
          </cell>
          <cell r="AL892">
            <v>0</v>
          </cell>
          <cell r="AM892">
            <v>0</v>
          </cell>
          <cell r="AN892">
            <v>0</v>
          </cell>
          <cell r="AY892">
            <v>121467.48</v>
          </cell>
        </row>
        <row r="893">
          <cell r="A893">
            <v>2</v>
          </cell>
          <cell r="B893" t="str">
            <v>12</v>
          </cell>
          <cell r="C893" t="str">
            <v>000</v>
          </cell>
          <cell r="D893" t="str">
            <v>1</v>
          </cell>
          <cell r="E893" t="str">
            <v>306</v>
          </cell>
          <cell r="F893" t="str">
            <v>N000</v>
          </cell>
          <cell r="G893" t="str">
            <v>413</v>
          </cell>
          <cell r="H893" t="str">
            <v>1103</v>
          </cell>
          <cell r="I893" t="str">
            <v>S01811</v>
          </cell>
          <cell r="J893" t="str">
            <v>25</v>
          </cell>
          <cell r="K893" t="str">
            <v>2</v>
          </cell>
          <cell r="L893">
            <v>1</v>
          </cell>
          <cell r="M893">
            <v>0</v>
          </cell>
          <cell r="N893">
            <v>2572.4</v>
          </cell>
          <cell r="O893" t="str">
            <v>M</v>
          </cell>
          <cell r="P893" t="str">
            <v>00000000</v>
          </cell>
          <cell r="Q893">
            <v>0</v>
          </cell>
          <cell r="R893">
            <v>371.57</v>
          </cell>
          <cell r="S893">
            <v>71.459999999999994</v>
          </cell>
          <cell r="T893">
            <v>327.98</v>
          </cell>
          <cell r="U893">
            <v>128.62</v>
          </cell>
          <cell r="V893">
            <v>46.3</v>
          </cell>
          <cell r="W893">
            <v>51.45</v>
          </cell>
          <cell r="X893">
            <v>0</v>
          </cell>
          <cell r="Y893">
            <v>0</v>
          </cell>
          <cell r="Z893">
            <v>65.37</v>
          </cell>
          <cell r="AA893">
            <v>77</v>
          </cell>
          <cell r="AB893">
            <v>96</v>
          </cell>
          <cell r="AC893">
            <v>80</v>
          </cell>
          <cell r="AD893">
            <v>13.49</v>
          </cell>
          <cell r="AE893">
            <v>0</v>
          </cell>
          <cell r="AF893">
            <v>0</v>
          </cell>
          <cell r="AG893">
            <v>0</v>
          </cell>
          <cell r="AH893">
            <v>0</v>
          </cell>
          <cell r="AI893">
            <v>0</v>
          </cell>
          <cell r="AJ893">
            <v>0</v>
          </cell>
          <cell r="AK893">
            <v>0</v>
          </cell>
          <cell r="AL893">
            <v>0</v>
          </cell>
          <cell r="AM893">
            <v>0</v>
          </cell>
          <cell r="AN893">
            <v>0</v>
          </cell>
          <cell r="AY893">
            <v>46819.68</v>
          </cell>
        </row>
        <row r="894">
          <cell r="A894">
            <v>2</v>
          </cell>
          <cell r="B894" t="str">
            <v>12</v>
          </cell>
          <cell r="C894" t="str">
            <v>000</v>
          </cell>
          <cell r="D894" t="str">
            <v>1</v>
          </cell>
          <cell r="E894" t="str">
            <v>306</v>
          </cell>
          <cell r="F894" t="str">
            <v>N000</v>
          </cell>
          <cell r="G894" t="str">
            <v>413</v>
          </cell>
          <cell r="H894" t="str">
            <v>1103</v>
          </cell>
          <cell r="I894" t="str">
            <v>S03810</v>
          </cell>
          <cell r="J894" t="str">
            <v>22</v>
          </cell>
          <cell r="K894" t="str">
            <v>2</v>
          </cell>
          <cell r="L894">
            <v>1</v>
          </cell>
          <cell r="M894">
            <v>0</v>
          </cell>
          <cell r="N894">
            <v>2342.3000000000002</v>
          </cell>
          <cell r="O894" t="str">
            <v>M</v>
          </cell>
          <cell r="P894" t="str">
            <v>00000000</v>
          </cell>
          <cell r="Q894">
            <v>0</v>
          </cell>
          <cell r="R894">
            <v>338.33</v>
          </cell>
          <cell r="S894">
            <v>65.06</v>
          </cell>
          <cell r="T894">
            <v>298.64</v>
          </cell>
          <cell r="U894">
            <v>117.12</v>
          </cell>
          <cell r="V894">
            <v>42.16</v>
          </cell>
          <cell r="W894">
            <v>46.85</v>
          </cell>
          <cell r="X894">
            <v>0</v>
          </cell>
          <cell r="Y894">
            <v>0</v>
          </cell>
          <cell r="Z894">
            <v>59.97</v>
          </cell>
          <cell r="AA894">
            <v>77</v>
          </cell>
          <cell r="AB894">
            <v>96</v>
          </cell>
          <cell r="AC894">
            <v>80</v>
          </cell>
          <cell r="AD894">
            <v>13.49</v>
          </cell>
          <cell r="AE894">
            <v>0</v>
          </cell>
          <cell r="AF894">
            <v>0</v>
          </cell>
          <cell r="AG894">
            <v>0</v>
          </cell>
          <cell r="AH894">
            <v>0</v>
          </cell>
          <cell r="AI894">
            <v>0</v>
          </cell>
          <cell r="AJ894">
            <v>0</v>
          </cell>
          <cell r="AK894">
            <v>0</v>
          </cell>
          <cell r="AL894">
            <v>0</v>
          </cell>
          <cell r="AM894">
            <v>0</v>
          </cell>
          <cell r="AN894">
            <v>0</v>
          </cell>
          <cell r="AY894">
            <v>42923.040000000001</v>
          </cell>
        </row>
        <row r="895">
          <cell r="A895">
            <v>2</v>
          </cell>
          <cell r="B895" t="str">
            <v>12</v>
          </cell>
          <cell r="C895" t="str">
            <v>000</v>
          </cell>
          <cell r="D895" t="str">
            <v>1</v>
          </cell>
          <cell r="E895" t="str">
            <v>306</v>
          </cell>
          <cell r="F895" t="str">
            <v>N000</v>
          </cell>
          <cell r="G895" t="str">
            <v>413</v>
          </cell>
          <cell r="H895" t="str">
            <v>1103</v>
          </cell>
          <cell r="I895" t="str">
            <v>S05810</v>
          </cell>
          <cell r="J895" t="str">
            <v>27</v>
          </cell>
          <cell r="K895" t="str">
            <v>2</v>
          </cell>
          <cell r="L895">
            <v>1</v>
          </cell>
          <cell r="M895">
            <v>0</v>
          </cell>
          <cell r="N895">
            <v>2817.8</v>
          </cell>
          <cell r="O895" t="str">
            <v>M</v>
          </cell>
          <cell r="P895" t="str">
            <v>00000000</v>
          </cell>
          <cell r="Q895">
            <v>0</v>
          </cell>
          <cell r="R895">
            <v>407.02</v>
          </cell>
          <cell r="S895">
            <v>78.27</v>
          </cell>
          <cell r="T895">
            <v>359.27</v>
          </cell>
          <cell r="U895">
            <v>140.88999999999999</v>
          </cell>
          <cell r="V895">
            <v>50.72</v>
          </cell>
          <cell r="W895">
            <v>56.36</v>
          </cell>
          <cell r="X895">
            <v>82</v>
          </cell>
          <cell r="Y895">
            <v>0</v>
          </cell>
          <cell r="Z895">
            <v>72.760000000000005</v>
          </cell>
          <cell r="AA895">
            <v>77</v>
          </cell>
          <cell r="AB895">
            <v>96</v>
          </cell>
          <cell r="AC895">
            <v>80</v>
          </cell>
          <cell r="AD895">
            <v>13.49</v>
          </cell>
          <cell r="AE895">
            <v>0</v>
          </cell>
          <cell r="AF895">
            <v>0</v>
          </cell>
          <cell r="AG895">
            <v>0</v>
          </cell>
          <cell r="AH895">
            <v>0</v>
          </cell>
          <cell r="AI895">
            <v>0</v>
          </cell>
          <cell r="AJ895">
            <v>0</v>
          </cell>
          <cell r="AK895">
            <v>0</v>
          </cell>
          <cell r="AL895">
            <v>0</v>
          </cell>
          <cell r="AM895">
            <v>0</v>
          </cell>
          <cell r="AN895">
            <v>0</v>
          </cell>
          <cell r="AY895">
            <v>51978.96</v>
          </cell>
        </row>
        <row r="896">
          <cell r="A896">
            <v>2</v>
          </cell>
          <cell r="B896" t="str">
            <v>12</v>
          </cell>
          <cell r="C896" t="str">
            <v>000</v>
          </cell>
          <cell r="D896" t="str">
            <v>1</v>
          </cell>
          <cell r="E896" t="str">
            <v>306</v>
          </cell>
          <cell r="F896" t="str">
            <v>N000</v>
          </cell>
          <cell r="G896" t="str">
            <v>413</v>
          </cell>
          <cell r="H896" t="str">
            <v>1103</v>
          </cell>
          <cell r="I896" t="str">
            <v>T06803</v>
          </cell>
          <cell r="J896" t="str">
            <v>26</v>
          </cell>
          <cell r="K896" t="str">
            <v>2</v>
          </cell>
          <cell r="L896">
            <v>1</v>
          </cell>
          <cell r="M896">
            <v>0</v>
          </cell>
          <cell r="N896">
            <v>2692.2</v>
          </cell>
          <cell r="O896" t="str">
            <v>M</v>
          </cell>
          <cell r="P896" t="str">
            <v>00000000</v>
          </cell>
          <cell r="Q896">
            <v>0</v>
          </cell>
          <cell r="R896">
            <v>388.87</v>
          </cell>
          <cell r="S896">
            <v>74.78</v>
          </cell>
          <cell r="T896">
            <v>343.26</v>
          </cell>
          <cell r="U896">
            <v>134.61000000000001</v>
          </cell>
          <cell r="V896">
            <v>48.46</v>
          </cell>
          <cell r="W896">
            <v>53.84</v>
          </cell>
          <cell r="X896">
            <v>82</v>
          </cell>
          <cell r="Y896">
            <v>0</v>
          </cell>
          <cell r="Z896">
            <v>69.819999999999993</v>
          </cell>
          <cell r="AA896">
            <v>77</v>
          </cell>
          <cell r="AB896">
            <v>96</v>
          </cell>
          <cell r="AC896">
            <v>80</v>
          </cell>
          <cell r="AD896">
            <v>13.49</v>
          </cell>
          <cell r="AE896">
            <v>0</v>
          </cell>
          <cell r="AF896">
            <v>0</v>
          </cell>
          <cell r="AG896">
            <v>0</v>
          </cell>
          <cell r="AH896">
            <v>0</v>
          </cell>
          <cell r="AI896">
            <v>0</v>
          </cell>
          <cell r="AJ896">
            <v>0</v>
          </cell>
          <cell r="AK896">
            <v>0</v>
          </cell>
          <cell r="AL896">
            <v>0</v>
          </cell>
          <cell r="AM896">
            <v>0</v>
          </cell>
          <cell r="AN896">
            <v>0</v>
          </cell>
          <cell r="AY896">
            <v>49851.96</v>
          </cell>
        </row>
        <row r="897">
          <cell r="A897">
            <v>2</v>
          </cell>
          <cell r="B897" t="str">
            <v>12</v>
          </cell>
          <cell r="C897" t="str">
            <v>000</v>
          </cell>
          <cell r="D897" t="str">
            <v>1</v>
          </cell>
          <cell r="E897" t="str">
            <v>306</v>
          </cell>
          <cell r="F897" t="str">
            <v>N000</v>
          </cell>
          <cell r="G897" t="str">
            <v>413</v>
          </cell>
          <cell r="H897" t="str">
            <v>1103</v>
          </cell>
          <cell r="I897" t="str">
            <v>CF01059</v>
          </cell>
          <cell r="J897" t="str">
            <v>28</v>
          </cell>
          <cell r="K897" t="str">
            <v>1</v>
          </cell>
          <cell r="L897">
            <v>8</v>
          </cell>
          <cell r="M897">
            <v>0</v>
          </cell>
          <cell r="N897">
            <v>3631.8</v>
          </cell>
          <cell r="O897" t="str">
            <v>M</v>
          </cell>
          <cell r="P897" t="str">
            <v>00000000</v>
          </cell>
          <cell r="Q897">
            <v>8731.1</v>
          </cell>
          <cell r="R897">
            <v>524.59</v>
          </cell>
          <cell r="S897">
            <v>100.88</v>
          </cell>
          <cell r="T897">
            <v>463.05</v>
          </cell>
          <cell r="U897">
            <v>181.59</v>
          </cell>
          <cell r="V897">
            <v>222.53</v>
          </cell>
          <cell r="W897">
            <v>72.64</v>
          </cell>
          <cell r="X897">
            <v>22.75</v>
          </cell>
          <cell r="Y897">
            <v>618.15</v>
          </cell>
          <cell r="Z897">
            <v>261.76</v>
          </cell>
          <cell r="AA897">
            <v>77</v>
          </cell>
          <cell r="AB897">
            <v>0</v>
          </cell>
          <cell r="AC897">
            <v>0</v>
          </cell>
          <cell r="AD897">
            <v>13.49</v>
          </cell>
          <cell r="AE897">
            <v>0</v>
          </cell>
          <cell r="AF897">
            <v>0</v>
          </cell>
          <cell r="AG897">
            <v>0</v>
          </cell>
          <cell r="AH897">
            <v>0</v>
          </cell>
          <cell r="AI897">
            <v>0</v>
          </cell>
          <cell r="AJ897">
            <v>0</v>
          </cell>
          <cell r="AK897">
            <v>0</v>
          </cell>
          <cell r="AL897">
            <v>0</v>
          </cell>
          <cell r="AM897">
            <v>0</v>
          </cell>
          <cell r="AN897">
            <v>0</v>
          </cell>
          <cell r="AY897">
            <v>1432447.68</v>
          </cell>
        </row>
        <row r="898">
          <cell r="A898">
            <v>2</v>
          </cell>
          <cell r="B898" t="str">
            <v>12</v>
          </cell>
          <cell r="C898" t="str">
            <v>000</v>
          </cell>
          <cell r="D898" t="str">
            <v>1</v>
          </cell>
          <cell r="E898" t="str">
            <v>306</v>
          </cell>
          <cell r="F898" t="str">
            <v>N000</v>
          </cell>
          <cell r="G898" t="str">
            <v>413</v>
          </cell>
          <cell r="H898" t="str">
            <v>1103</v>
          </cell>
          <cell r="I898" t="str">
            <v>CF03809</v>
          </cell>
          <cell r="J898" t="str">
            <v>25</v>
          </cell>
          <cell r="K898" t="str">
            <v>2</v>
          </cell>
          <cell r="L898">
            <v>5</v>
          </cell>
          <cell r="M898">
            <v>0</v>
          </cell>
          <cell r="N898">
            <v>2572.4</v>
          </cell>
          <cell r="O898" t="str">
            <v>M</v>
          </cell>
          <cell r="P898" t="str">
            <v>00000000</v>
          </cell>
          <cell r="Q898">
            <v>0</v>
          </cell>
          <cell r="R898">
            <v>371.57</v>
          </cell>
          <cell r="S898">
            <v>71.459999999999994</v>
          </cell>
          <cell r="T898">
            <v>327.98</v>
          </cell>
          <cell r="U898">
            <v>128.62</v>
          </cell>
          <cell r="V898">
            <v>46.3</v>
          </cell>
          <cell r="W898">
            <v>51.45</v>
          </cell>
          <cell r="X898">
            <v>0</v>
          </cell>
          <cell r="Y898">
            <v>0</v>
          </cell>
          <cell r="Z898">
            <v>65.37</v>
          </cell>
          <cell r="AA898">
            <v>77</v>
          </cell>
          <cell r="AB898">
            <v>96</v>
          </cell>
          <cell r="AC898">
            <v>80</v>
          </cell>
          <cell r="AD898">
            <v>13.49</v>
          </cell>
          <cell r="AE898">
            <v>0</v>
          </cell>
          <cell r="AF898">
            <v>0</v>
          </cell>
          <cell r="AG898">
            <v>0</v>
          </cell>
          <cell r="AH898">
            <v>0</v>
          </cell>
          <cell r="AI898">
            <v>0</v>
          </cell>
          <cell r="AJ898">
            <v>0</v>
          </cell>
          <cell r="AK898">
            <v>0</v>
          </cell>
          <cell r="AL898">
            <v>0</v>
          </cell>
          <cell r="AM898">
            <v>0</v>
          </cell>
          <cell r="AN898">
            <v>0</v>
          </cell>
          <cell r="AY898">
            <v>234098.4</v>
          </cell>
        </row>
        <row r="899">
          <cell r="A899">
            <v>2</v>
          </cell>
          <cell r="B899" t="str">
            <v>12</v>
          </cell>
          <cell r="C899" t="str">
            <v>000</v>
          </cell>
          <cell r="D899" t="str">
            <v>1</v>
          </cell>
          <cell r="E899" t="str">
            <v>306</v>
          </cell>
          <cell r="F899" t="str">
            <v>N000</v>
          </cell>
          <cell r="G899" t="str">
            <v>413</v>
          </cell>
          <cell r="H899" t="str">
            <v>1103</v>
          </cell>
          <cell r="I899" t="str">
            <v>CF03820</v>
          </cell>
          <cell r="J899" t="str">
            <v>27Z</v>
          </cell>
          <cell r="K899" t="str">
            <v>2</v>
          </cell>
          <cell r="L899">
            <v>2</v>
          </cell>
          <cell r="M899">
            <v>0</v>
          </cell>
          <cell r="N899">
            <v>2900.25</v>
          </cell>
          <cell r="O899" t="str">
            <v>M</v>
          </cell>
          <cell r="P899" t="str">
            <v>00000000</v>
          </cell>
          <cell r="Q899">
            <v>205.15</v>
          </cell>
          <cell r="R899">
            <v>418.93</v>
          </cell>
          <cell r="S899">
            <v>80.56</v>
          </cell>
          <cell r="T899">
            <v>369.78</v>
          </cell>
          <cell r="U899">
            <v>145.01</v>
          </cell>
          <cell r="V899">
            <v>55.89</v>
          </cell>
          <cell r="W899">
            <v>58.01</v>
          </cell>
          <cell r="X899">
            <v>0</v>
          </cell>
          <cell r="Y899">
            <v>0</v>
          </cell>
          <cell r="Z899">
            <v>77.16</v>
          </cell>
          <cell r="AA899">
            <v>77</v>
          </cell>
          <cell r="AB899">
            <v>96</v>
          </cell>
          <cell r="AC899">
            <v>80</v>
          </cell>
          <cell r="AD899">
            <v>13.49</v>
          </cell>
          <cell r="AE899">
            <v>0</v>
          </cell>
          <cell r="AF899">
            <v>0</v>
          </cell>
          <cell r="AG899">
            <v>0</v>
          </cell>
          <cell r="AH899">
            <v>0</v>
          </cell>
          <cell r="AI899">
            <v>0</v>
          </cell>
          <cell r="AJ899">
            <v>0</v>
          </cell>
          <cell r="AK899">
            <v>0</v>
          </cell>
          <cell r="AL899">
            <v>0</v>
          </cell>
          <cell r="AM899">
            <v>0</v>
          </cell>
          <cell r="AN899">
            <v>0</v>
          </cell>
          <cell r="AY899">
            <v>109853.52</v>
          </cell>
        </row>
        <row r="900">
          <cell r="A900">
            <v>2</v>
          </cell>
          <cell r="B900" t="str">
            <v>12</v>
          </cell>
          <cell r="C900" t="str">
            <v>000</v>
          </cell>
          <cell r="D900" t="str">
            <v>1</v>
          </cell>
          <cell r="E900" t="str">
            <v>306</v>
          </cell>
          <cell r="F900" t="str">
            <v>N000</v>
          </cell>
          <cell r="G900" t="str">
            <v>413</v>
          </cell>
          <cell r="H900" t="str">
            <v>1103</v>
          </cell>
          <cell r="I900" t="str">
            <v>CF04806</v>
          </cell>
          <cell r="J900" t="str">
            <v>26</v>
          </cell>
          <cell r="K900" t="str">
            <v>2</v>
          </cell>
          <cell r="L900">
            <v>12</v>
          </cell>
          <cell r="M900">
            <v>0</v>
          </cell>
          <cell r="N900">
            <v>2692.2</v>
          </cell>
          <cell r="O900" t="str">
            <v>M</v>
          </cell>
          <cell r="P900" t="str">
            <v>00000000</v>
          </cell>
          <cell r="Q900">
            <v>0</v>
          </cell>
          <cell r="R900">
            <v>388.87</v>
          </cell>
          <cell r="S900">
            <v>74.78</v>
          </cell>
          <cell r="T900">
            <v>343.26</v>
          </cell>
          <cell r="U900">
            <v>134.61000000000001</v>
          </cell>
          <cell r="V900">
            <v>48.46</v>
          </cell>
          <cell r="W900">
            <v>53.84</v>
          </cell>
          <cell r="X900">
            <v>40.5</v>
          </cell>
          <cell r="Y900">
            <v>0</v>
          </cell>
          <cell r="Z900">
            <v>68.989999999999995</v>
          </cell>
          <cell r="AA900">
            <v>77</v>
          </cell>
          <cell r="AB900">
            <v>96</v>
          </cell>
          <cell r="AC900">
            <v>80</v>
          </cell>
          <cell r="AD900">
            <v>13.49</v>
          </cell>
          <cell r="AE900">
            <v>0</v>
          </cell>
          <cell r="AF900">
            <v>0</v>
          </cell>
          <cell r="AG900">
            <v>0</v>
          </cell>
          <cell r="AH900">
            <v>0</v>
          </cell>
          <cell r="AI900">
            <v>0</v>
          </cell>
          <cell r="AJ900">
            <v>0</v>
          </cell>
          <cell r="AK900">
            <v>0</v>
          </cell>
          <cell r="AL900">
            <v>0</v>
          </cell>
          <cell r="AM900">
            <v>0</v>
          </cell>
          <cell r="AN900">
            <v>0</v>
          </cell>
          <cell r="AY900">
            <v>592128</v>
          </cell>
        </row>
        <row r="901">
          <cell r="A901">
            <v>2</v>
          </cell>
          <cell r="B901" t="str">
            <v>12</v>
          </cell>
          <cell r="C901" t="str">
            <v>000</v>
          </cell>
          <cell r="D901" t="str">
            <v>1</v>
          </cell>
          <cell r="E901" t="str">
            <v>306</v>
          </cell>
          <cell r="F901" t="str">
            <v>N000</v>
          </cell>
          <cell r="G901" t="str">
            <v>413</v>
          </cell>
          <cell r="H901" t="str">
            <v>1103</v>
          </cell>
          <cell r="I901" t="str">
            <v>CF04807</v>
          </cell>
          <cell r="J901" t="str">
            <v>27Z</v>
          </cell>
          <cell r="K901" t="str">
            <v>2</v>
          </cell>
          <cell r="L901">
            <v>14</v>
          </cell>
          <cell r="M901">
            <v>0</v>
          </cell>
          <cell r="N901">
            <v>2900.25</v>
          </cell>
          <cell r="O901" t="str">
            <v>M</v>
          </cell>
          <cell r="P901" t="str">
            <v>00000000</v>
          </cell>
          <cell r="Q901">
            <v>205.15</v>
          </cell>
          <cell r="R901">
            <v>418.93</v>
          </cell>
          <cell r="S901">
            <v>80.56</v>
          </cell>
          <cell r="T901">
            <v>369.78</v>
          </cell>
          <cell r="U901">
            <v>145.01</v>
          </cell>
          <cell r="V901">
            <v>55.89</v>
          </cell>
          <cell r="W901">
            <v>58.01</v>
          </cell>
          <cell r="X901">
            <v>45</v>
          </cell>
          <cell r="Y901">
            <v>0</v>
          </cell>
          <cell r="Z901">
            <v>78.06</v>
          </cell>
          <cell r="AA901">
            <v>77</v>
          </cell>
          <cell r="AB901">
            <v>96</v>
          </cell>
          <cell r="AC901">
            <v>80</v>
          </cell>
          <cell r="AD901">
            <v>13.49</v>
          </cell>
          <cell r="AE901">
            <v>0</v>
          </cell>
          <cell r="AF901">
            <v>0</v>
          </cell>
          <cell r="AG901">
            <v>0</v>
          </cell>
          <cell r="AH901">
            <v>0</v>
          </cell>
          <cell r="AI901">
            <v>0</v>
          </cell>
          <cell r="AJ901">
            <v>0</v>
          </cell>
          <cell r="AK901">
            <v>0</v>
          </cell>
          <cell r="AL901">
            <v>0</v>
          </cell>
          <cell r="AM901">
            <v>0</v>
          </cell>
          <cell r="AN901">
            <v>0</v>
          </cell>
          <cell r="AY901">
            <v>776685.84</v>
          </cell>
        </row>
        <row r="902">
          <cell r="A902">
            <v>2</v>
          </cell>
          <cell r="B902" t="str">
            <v>12</v>
          </cell>
          <cell r="C902" t="str">
            <v>000</v>
          </cell>
          <cell r="D902" t="str">
            <v>1</v>
          </cell>
          <cell r="E902" t="str">
            <v>306</v>
          </cell>
          <cell r="F902" t="str">
            <v>N000</v>
          </cell>
          <cell r="G902" t="str">
            <v>413</v>
          </cell>
          <cell r="H902" t="str">
            <v>1103</v>
          </cell>
          <cell r="I902" t="str">
            <v>CF04808</v>
          </cell>
          <cell r="J902" t="str">
            <v>27ZA</v>
          </cell>
          <cell r="K902" t="str">
            <v>2</v>
          </cell>
          <cell r="L902">
            <v>18</v>
          </cell>
          <cell r="M902">
            <v>0</v>
          </cell>
          <cell r="N902">
            <v>2982.9</v>
          </cell>
          <cell r="O902" t="str">
            <v>M</v>
          </cell>
          <cell r="P902" t="str">
            <v>00000000</v>
          </cell>
          <cell r="Q902">
            <v>579.4</v>
          </cell>
          <cell r="R902">
            <v>430.86</v>
          </cell>
          <cell r="S902">
            <v>82.86</v>
          </cell>
          <cell r="T902">
            <v>380.32</v>
          </cell>
          <cell r="U902">
            <v>149.15</v>
          </cell>
          <cell r="V902">
            <v>64.12</v>
          </cell>
          <cell r="W902">
            <v>59.66</v>
          </cell>
          <cell r="X902">
            <v>42.61</v>
          </cell>
          <cell r="Y902">
            <v>0</v>
          </cell>
          <cell r="Z902">
            <v>87.43</v>
          </cell>
          <cell r="AA902">
            <v>77</v>
          </cell>
          <cell r="AB902">
            <v>96</v>
          </cell>
          <cell r="AC902">
            <v>80</v>
          </cell>
          <cell r="AD902">
            <v>13.49</v>
          </cell>
          <cell r="AE902">
            <v>0</v>
          </cell>
          <cell r="AF902">
            <v>0</v>
          </cell>
          <cell r="AG902">
            <v>0</v>
          </cell>
          <cell r="AH902">
            <v>0</v>
          </cell>
          <cell r="AI902">
            <v>0</v>
          </cell>
          <cell r="AJ902">
            <v>0</v>
          </cell>
          <cell r="AK902">
            <v>0</v>
          </cell>
          <cell r="AL902">
            <v>0</v>
          </cell>
          <cell r="AM902">
            <v>0</v>
          </cell>
          <cell r="AN902">
            <v>0</v>
          </cell>
          <cell r="AY902">
            <v>1107172.8</v>
          </cell>
        </row>
        <row r="903">
          <cell r="A903">
            <v>2</v>
          </cell>
          <cell r="B903" t="str">
            <v>12</v>
          </cell>
          <cell r="C903" t="str">
            <v>000</v>
          </cell>
          <cell r="D903" t="str">
            <v>1</v>
          </cell>
          <cell r="E903" t="str">
            <v>306</v>
          </cell>
          <cell r="F903" t="str">
            <v>N000</v>
          </cell>
          <cell r="G903" t="str">
            <v>413</v>
          </cell>
          <cell r="H903" t="str">
            <v>1103</v>
          </cell>
          <cell r="I903" t="str">
            <v>CF04809</v>
          </cell>
          <cell r="J903" t="str">
            <v>27ZB</v>
          </cell>
          <cell r="K903" t="str">
            <v>2</v>
          </cell>
          <cell r="L903">
            <v>1</v>
          </cell>
          <cell r="M903">
            <v>0</v>
          </cell>
          <cell r="N903">
            <v>3008.65</v>
          </cell>
          <cell r="O903" t="str">
            <v>M</v>
          </cell>
          <cell r="P903" t="str">
            <v>00000000</v>
          </cell>
          <cell r="Q903">
            <v>857</v>
          </cell>
          <cell r="R903">
            <v>434.58</v>
          </cell>
          <cell r="S903">
            <v>83.57</v>
          </cell>
          <cell r="T903">
            <v>383.6</v>
          </cell>
          <cell r="U903">
            <v>150.43</v>
          </cell>
          <cell r="V903">
            <v>69.59</v>
          </cell>
          <cell r="W903">
            <v>60.17</v>
          </cell>
          <cell r="X903">
            <v>0</v>
          </cell>
          <cell r="Y903">
            <v>0</v>
          </cell>
          <cell r="Z903">
            <v>92.74</v>
          </cell>
          <cell r="AA903">
            <v>77</v>
          </cell>
          <cell r="AB903">
            <v>96</v>
          </cell>
          <cell r="AC903">
            <v>80</v>
          </cell>
          <cell r="AD903">
            <v>13.49</v>
          </cell>
          <cell r="AE903">
            <v>0</v>
          </cell>
          <cell r="AF903">
            <v>0</v>
          </cell>
          <cell r="AG903">
            <v>0</v>
          </cell>
          <cell r="AH903">
            <v>0</v>
          </cell>
          <cell r="AI903">
            <v>0</v>
          </cell>
          <cell r="AJ903">
            <v>0</v>
          </cell>
          <cell r="AK903">
            <v>0</v>
          </cell>
          <cell r="AL903">
            <v>0</v>
          </cell>
          <cell r="AM903">
            <v>0</v>
          </cell>
          <cell r="AN903">
            <v>0</v>
          </cell>
          <cell r="AY903">
            <v>64881.84</v>
          </cell>
        </row>
        <row r="904">
          <cell r="A904">
            <v>2</v>
          </cell>
          <cell r="B904" t="str">
            <v>12</v>
          </cell>
          <cell r="C904" t="str">
            <v>000</v>
          </cell>
          <cell r="D904" t="str">
            <v>1</v>
          </cell>
          <cell r="E904" t="str">
            <v>306</v>
          </cell>
          <cell r="F904" t="str">
            <v>N000</v>
          </cell>
          <cell r="G904" t="str">
            <v>413</v>
          </cell>
          <cell r="H904" t="str">
            <v>1103</v>
          </cell>
          <cell r="I904" t="str">
            <v>CF21829</v>
          </cell>
          <cell r="J904" t="str">
            <v>27ZB</v>
          </cell>
          <cell r="K904" t="str">
            <v>2</v>
          </cell>
          <cell r="L904">
            <v>1</v>
          </cell>
          <cell r="M904">
            <v>0</v>
          </cell>
          <cell r="N904">
            <v>3008.65</v>
          </cell>
          <cell r="O904" t="str">
            <v>M</v>
          </cell>
          <cell r="P904" t="str">
            <v>00000000</v>
          </cell>
          <cell r="Q904">
            <v>857</v>
          </cell>
          <cell r="R904">
            <v>434.58</v>
          </cell>
          <cell r="S904">
            <v>83.57</v>
          </cell>
          <cell r="T904">
            <v>383.6</v>
          </cell>
          <cell r="U904">
            <v>150.43</v>
          </cell>
          <cell r="V904">
            <v>69.59</v>
          </cell>
          <cell r="W904">
            <v>60.17</v>
          </cell>
          <cell r="X904">
            <v>0</v>
          </cell>
          <cell r="Y904">
            <v>0</v>
          </cell>
          <cell r="Z904">
            <v>92.74</v>
          </cell>
          <cell r="AA904">
            <v>77</v>
          </cell>
          <cell r="AB904">
            <v>96</v>
          </cell>
          <cell r="AC904">
            <v>80</v>
          </cell>
          <cell r="AD904">
            <v>13.49</v>
          </cell>
          <cell r="AE904">
            <v>0</v>
          </cell>
          <cell r="AF904">
            <v>0</v>
          </cell>
          <cell r="AG904">
            <v>0</v>
          </cell>
          <cell r="AH904">
            <v>0</v>
          </cell>
          <cell r="AI904">
            <v>0</v>
          </cell>
          <cell r="AJ904">
            <v>0</v>
          </cell>
          <cell r="AK904">
            <v>0</v>
          </cell>
          <cell r="AL904">
            <v>0</v>
          </cell>
          <cell r="AM904">
            <v>0</v>
          </cell>
          <cell r="AN904">
            <v>0</v>
          </cell>
          <cell r="AY904">
            <v>64881.84</v>
          </cell>
        </row>
        <row r="905">
          <cell r="A905">
            <v>2</v>
          </cell>
          <cell r="B905" t="str">
            <v>12</v>
          </cell>
          <cell r="C905" t="str">
            <v>000</v>
          </cell>
          <cell r="D905" t="str">
            <v>1</v>
          </cell>
          <cell r="E905" t="str">
            <v>306</v>
          </cell>
          <cell r="F905" t="str">
            <v>N000</v>
          </cell>
          <cell r="G905" t="str">
            <v>413</v>
          </cell>
          <cell r="H905" t="str">
            <v>1103</v>
          </cell>
          <cell r="I905" t="str">
            <v>CF21856</v>
          </cell>
          <cell r="J905" t="str">
            <v>27Z</v>
          </cell>
          <cell r="K905" t="str">
            <v>2</v>
          </cell>
          <cell r="L905">
            <v>1</v>
          </cell>
          <cell r="M905">
            <v>0</v>
          </cell>
          <cell r="N905">
            <v>2900.25</v>
          </cell>
          <cell r="O905" t="str">
            <v>M</v>
          </cell>
          <cell r="P905" t="str">
            <v>00000000</v>
          </cell>
          <cell r="Q905">
            <v>205.15</v>
          </cell>
          <cell r="R905">
            <v>418.93</v>
          </cell>
          <cell r="S905">
            <v>80.56</v>
          </cell>
          <cell r="T905">
            <v>369.78</v>
          </cell>
          <cell r="U905">
            <v>145.01</v>
          </cell>
          <cell r="V905">
            <v>55.89</v>
          </cell>
          <cell r="W905">
            <v>58.01</v>
          </cell>
          <cell r="X905">
            <v>0</v>
          </cell>
          <cell r="Y905">
            <v>0</v>
          </cell>
          <cell r="Z905">
            <v>77.16</v>
          </cell>
          <cell r="AA905">
            <v>77</v>
          </cell>
          <cell r="AB905">
            <v>96</v>
          </cell>
          <cell r="AC905">
            <v>80</v>
          </cell>
          <cell r="AD905">
            <v>13.49</v>
          </cell>
          <cell r="AE905">
            <v>0</v>
          </cell>
          <cell r="AF905">
            <v>0</v>
          </cell>
          <cell r="AG905">
            <v>0</v>
          </cell>
          <cell r="AH905">
            <v>0</v>
          </cell>
          <cell r="AI905">
            <v>0</v>
          </cell>
          <cell r="AJ905">
            <v>0</v>
          </cell>
          <cell r="AK905">
            <v>0</v>
          </cell>
          <cell r="AL905">
            <v>0</v>
          </cell>
          <cell r="AM905">
            <v>0</v>
          </cell>
          <cell r="AN905">
            <v>0</v>
          </cell>
          <cell r="AY905">
            <v>54926.76</v>
          </cell>
        </row>
        <row r="906">
          <cell r="A906">
            <v>2</v>
          </cell>
          <cell r="B906" t="str">
            <v>12</v>
          </cell>
          <cell r="C906" t="str">
            <v>000</v>
          </cell>
          <cell r="D906" t="str">
            <v>1</v>
          </cell>
          <cell r="E906" t="str">
            <v>306</v>
          </cell>
          <cell r="F906" t="str">
            <v>N000</v>
          </cell>
          <cell r="G906" t="str">
            <v>413</v>
          </cell>
          <cell r="H906" t="str">
            <v>1103</v>
          </cell>
          <cell r="I906" t="str">
            <v>CF21858</v>
          </cell>
          <cell r="J906" t="str">
            <v>27ZA</v>
          </cell>
          <cell r="K906" t="str">
            <v>2</v>
          </cell>
          <cell r="L906">
            <v>1</v>
          </cell>
          <cell r="M906">
            <v>0</v>
          </cell>
          <cell r="N906">
            <v>2982.9</v>
          </cell>
          <cell r="O906" t="str">
            <v>M</v>
          </cell>
          <cell r="P906" t="str">
            <v>00000000</v>
          </cell>
          <cell r="Q906">
            <v>579.4</v>
          </cell>
          <cell r="R906">
            <v>430.86</v>
          </cell>
          <cell r="S906">
            <v>82.86</v>
          </cell>
          <cell r="T906">
            <v>380.32</v>
          </cell>
          <cell r="U906">
            <v>149.15</v>
          </cell>
          <cell r="V906">
            <v>64.12</v>
          </cell>
          <cell r="W906">
            <v>59.66</v>
          </cell>
          <cell r="X906">
            <v>82</v>
          </cell>
          <cell r="Y906">
            <v>0</v>
          </cell>
          <cell r="Z906">
            <v>88.22</v>
          </cell>
          <cell r="AA906">
            <v>77</v>
          </cell>
          <cell r="AB906">
            <v>96</v>
          </cell>
          <cell r="AC906">
            <v>80</v>
          </cell>
          <cell r="AD906">
            <v>13.49</v>
          </cell>
          <cell r="AE906">
            <v>0</v>
          </cell>
          <cell r="AF906">
            <v>0</v>
          </cell>
          <cell r="AG906">
            <v>0</v>
          </cell>
          <cell r="AH906">
            <v>0</v>
          </cell>
          <cell r="AI906">
            <v>0</v>
          </cell>
          <cell r="AJ906">
            <v>0</v>
          </cell>
          <cell r="AK906">
            <v>0</v>
          </cell>
          <cell r="AL906">
            <v>0</v>
          </cell>
          <cell r="AM906">
            <v>0</v>
          </cell>
          <cell r="AN906">
            <v>0</v>
          </cell>
          <cell r="AY906">
            <v>61991.76</v>
          </cell>
        </row>
        <row r="907">
          <cell r="A907">
            <v>2</v>
          </cell>
          <cell r="B907" t="str">
            <v>12</v>
          </cell>
          <cell r="C907" t="str">
            <v>000</v>
          </cell>
          <cell r="D907" t="str">
            <v>1</v>
          </cell>
          <cell r="E907" t="str">
            <v>306</v>
          </cell>
          <cell r="F907" t="str">
            <v>N000</v>
          </cell>
          <cell r="G907" t="str">
            <v>413</v>
          </cell>
          <cell r="H907" t="str">
            <v>1103</v>
          </cell>
          <cell r="I907" t="str">
            <v>CF21859</v>
          </cell>
          <cell r="J907" t="str">
            <v>27ZB</v>
          </cell>
          <cell r="K907" t="str">
            <v>2</v>
          </cell>
          <cell r="L907">
            <v>2</v>
          </cell>
          <cell r="M907">
            <v>0</v>
          </cell>
          <cell r="N907">
            <v>3008.65</v>
          </cell>
          <cell r="O907" t="str">
            <v>M</v>
          </cell>
          <cell r="P907" t="str">
            <v>00000000</v>
          </cell>
          <cell r="Q907">
            <v>857</v>
          </cell>
          <cell r="R907">
            <v>434.58</v>
          </cell>
          <cell r="S907">
            <v>83.57</v>
          </cell>
          <cell r="T907">
            <v>383.6</v>
          </cell>
          <cell r="U907">
            <v>150.43</v>
          </cell>
          <cell r="V907">
            <v>69.59</v>
          </cell>
          <cell r="W907">
            <v>60.17</v>
          </cell>
          <cell r="X907">
            <v>150</v>
          </cell>
          <cell r="Y907">
            <v>0</v>
          </cell>
          <cell r="Z907">
            <v>95.74</v>
          </cell>
          <cell r="AA907">
            <v>77</v>
          </cell>
          <cell r="AB907">
            <v>96</v>
          </cell>
          <cell r="AC907">
            <v>80</v>
          </cell>
          <cell r="AD907">
            <v>13.49</v>
          </cell>
          <cell r="AE907">
            <v>0</v>
          </cell>
          <cell r="AF907">
            <v>0</v>
          </cell>
          <cell r="AG907">
            <v>0</v>
          </cell>
          <cell r="AH907">
            <v>0</v>
          </cell>
          <cell r="AI907">
            <v>0</v>
          </cell>
          <cell r="AJ907">
            <v>0</v>
          </cell>
          <cell r="AK907">
            <v>0</v>
          </cell>
          <cell r="AL907">
            <v>0</v>
          </cell>
          <cell r="AM907">
            <v>0</v>
          </cell>
          <cell r="AN907">
            <v>0</v>
          </cell>
          <cell r="AY907">
            <v>133435.68</v>
          </cell>
        </row>
        <row r="908">
          <cell r="A908">
            <v>2</v>
          </cell>
          <cell r="B908" t="str">
            <v>12</v>
          </cell>
          <cell r="C908" t="str">
            <v>000</v>
          </cell>
          <cell r="D908" t="str">
            <v>1</v>
          </cell>
          <cell r="E908" t="str">
            <v>306</v>
          </cell>
          <cell r="F908" t="str">
            <v>N000</v>
          </cell>
          <cell r="G908" t="str">
            <v>413</v>
          </cell>
          <cell r="H908" t="str">
            <v>1103</v>
          </cell>
          <cell r="I908" t="str">
            <v>CF21864</v>
          </cell>
          <cell r="J908" t="str">
            <v>27C</v>
          </cell>
          <cell r="K908" t="str">
            <v>1</v>
          </cell>
          <cell r="L908">
            <v>1</v>
          </cell>
          <cell r="M908">
            <v>0</v>
          </cell>
          <cell r="N908">
            <v>3268.2</v>
          </cell>
          <cell r="O908" t="str">
            <v>M</v>
          </cell>
          <cell r="P908" t="str">
            <v>00000000</v>
          </cell>
          <cell r="Q908">
            <v>4783.05</v>
          </cell>
          <cell r="R908">
            <v>472.07</v>
          </cell>
          <cell r="S908">
            <v>90.78</v>
          </cell>
          <cell r="T908">
            <v>416.7</v>
          </cell>
          <cell r="U908">
            <v>163.41</v>
          </cell>
          <cell r="V908">
            <v>144.91999999999999</v>
          </cell>
          <cell r="W908">
            <v>65.36</v>
          </cell>
          <cell r="X908">
            <v>0</v>
          </cell>
          <cell r="Y908">
            <v>0</v>
          </cell>
          <cell r="Z908">
            <v>173.82</v>
          </cell>
          <cell r="AA908">
            <v>77</v>
          </cell>
          <cell r="AB908">
            <v>0</v>
          </cell>
          <cell r="AC908">
            <v>0</v>
          </cell>
          <cell r="AD908">
            <v>13.49</v>
          </cell>
          <cell r="AE908">
            <v>0</v>
          </cell>
          <cell r="AF908">
            <v>0</v>
          </cell>
          <cell r="AG908">
            <v>0</v>
          </cell>
          <cell r="AH908">
            <v>0</v>
          </cell>
          <cell r="AI908">
            <v>0</v>
          </cell>
          <cell r="AJ908">
            <v>0</v>
          </cell>
          <cell r="AK908">
            <v>0</v>
          </cell>
          <cell r="AL908">
            <v>0</v>
          </cell>
          <cell r="AM908">
            <v>0</v>
          </cell>
          <cell r="AN908">
            <v>0</v>
          </cell>
          <cell r="AY908">
            <v>116025.60000000001</v>
          </cell>
        </row>
        <row r="909">
          <cell r="A909">
            <v>2</v>
          </cell>
          <cell r="B909" t="str">
            <v>12</v>
          </cell>
          <cell r="C909" t="str">
            <v>000</v>
          </cell>
          <cell r="D909" t="str">
            <v>1</v>
          </cell>
          <cell r="E909" t="str">
            <v>306</v>
          </cell>
          <cell r="F909" t="str">
            <v>N000</v>
          </cell>
          <cell r="G909" t="str">
            <v>413</v>
          </cell>
          <cell r="H909" t="str">
            <v>1103</v>
          </cell>
          <cell r="I909" t="str">
            <v>CF21865</v>
          </cell>
          <cell r="J909" t="str">
            <v>27B</v>
          </cell>
          <cell r="K909" t="str">
            <v>1</v>
          </cell>
          <cell r="L909">
            <v>1</v>
          </cell>
          <cell r="M909">
            <v>0</v>
          </cell>
          <cell r="N909">
            <v>3222.2</v>
          </cell>
          <cell r="O909" t="str">
            <v>M</v>
          </cell>
          <cell r="P909" t="str">
            <v>00000000</v>
          </cell>
          <cell r="Q909">
            <v>3558.85</v>
          </cell>
          <cell r="R909">
            <v>465.43</v>
          </cell>
          <cell r="S909">
            <v>89.51</v>
          </cell>
          <cell r="T909">
            <v>410.83</v>
          </cell>
          <cell r="U909">
            <v>161.11000000000001</v>
          </cell>
          <cell r="V909">
            <v>122.06</v>
          </cell>
          <cell r="W909">
            <v>64.44</v>
          </cell>
          <cell r="X909">
            <v>191</v>
          </cell>
          <cell r="Y909">
            <v>0</v>
          </cell>
          <cell r="Z909">
            <v>152.08000000000001</v>
          </cell>
          <cell r="AA909">
            <v>77</v>
          </cell>
          <cell r="AB909">
            <v>0</v>
          </cell>
          <cell r="AC909">
            <v>0</v>
          </cell>
          <cell r="AD909">
            <v>13.49</v>
          </cell>
          <cell r="AE909">
            <v>0</v>
          </cell>
          <cell r="AF909">
            <v>0</v>
          </cell>
          <cell r="AG909">
            <v>0</v>
          </cell>
          <cell r="AH909">
            <v>0</v>
          </cell>
          <cell r="AI909">
            <v>0</v>
          </cell>
          <cell r="AJ909">
            <v>0</v>
          </cell>
          <cell r="AK909">
            <v>0</v>
          </cell>
          <cell r="AL909">
            <v>0</v>
          </cell>
          <cell r="AM909">
            <v>0</v>
          </cell>
          <cell r="AN909">
            <v>0</v>
          </cell>
          <cell r="AY909">
            <v>102336</v>
          </cell>
        </row>
        <row r="910">
          <cell r="A910">
            <v>2</v>
          </cell>
          <cell r="B910" t="str">
            <v>12</v>
          </cell>
          <cell r="C910" t="str">
            <v>000</v>
          </cell>
          <cell r="D910" t="str">
            <v>1</v>
          </cell>
          <cell r="E910" t="str">
            <v>306</v>
          </cell>
          <cell r="F910" t="str">
            <v>N000</v>
          </cell>
          <cell r="G910" t="str">
            <v>413</v>
          </cell>
          <cell r="H910" t="str">
            <v>1103</v>
          </cell>
          <cell r="I910" t="str">
            <v>CF21866</v>
          </cell>
          <cell r="J910" t="str">
            <v>27A</v>
          </cell>
          <cell r="K910" t="str">
            <v>1</v>
          </cell>
          <cell r="L910">
            <v>2</v>
          </cell>
          <cell r="M910">
            <v>0</v>
          </cell>
          <cell r="N910">
            <v>3185.4</v>
          </cell>
          <cell r="O910" t="str">
            <v>M</v>
          </cell>
          <cell r="P910" t="str">
            <v>00000000</v>
          </cell>
          <cell r="Q910">
            <v>2791.7</v>
          </cell>
          <cell r="R910">
            <v>460.11</v>
          </cell>
          <cell r="S910">
            <v>88.48</v>
          </cell>
          <cell r="T910">
            <v>406.14</v>
          </cell>
          <cell r="U910">
            <v>159.27000000000001</v>
          </cell>
          <cell r="V910">
            <v>107.59</v>
          </cell>
          <cell r="W910">
            <v>63.71</v>
          </cell>
          <cell r="X910">
            <v>64</v>
          </cell>
          <cell r="Y910">
            <v>0</v>
          </cell>
          <cell r="Z910">
            <v>133.33000000000001</v>
          </cell>
          <cell r="AA910">
            <v>77</v>
          </cell>
          <cell r="AB910">
            <v>0</v>
          </cell>
          <cell r="AC910">
            <v>0</v>
          </cell>
          <cell r="AD910">
            <v>13.49</v>
          </cell>
          <cell r="AE910">
            <v>0</v>
          </cell>
          <cell r="AF910">
            <v>0</v>
          </cell>
          <cell r="AG910">
            <v>0</v>
          </cell>
          <cell r="AH910">
            <v>0</v>
          </cell>
          <cell r="AI910">
            <v>0</v>
          </cell>
          <cell r="AJ910">
            <v>0</v>
          </cell>
          <cell r="AK910">
            <v>0</v>
          </cell>
          <cell r="AL910">
            <v>0</v>
          </cell>
          <cell r="AM910">
            <v>0</v>
          </cell>
          <cell r="AN910">
            <v>0</v>
          </cell>
          <cell r="AY910">
            <v>181205.28</v>
          </cell>
        </row>
        <row r="911">
          <cell r="A911">
            <v>2</v>
          </cell>
          <cell r="B911" t="str">
            <v>12</v>
          </cell>
          <cell r="C911" t="str">
            <v>000</v>
          </cell>
          <cell r="D911" t="str">
            <v>1</v>
          </cell>
          <cell r="E911" t="str">
            <v>306</v>
          </cell>
          <cell r="F911" t="str">
            <v>N000</v>
          </cell>
          <cell r="G911" t="str">
            <v>413</v>
          </cell>
          <cell r="H911" t="str">
            <v>1103</v>
          </cell>
          <cell r="I911" t="str">
            <v>CF33834</v>
          </cell>
          <cell r="J911" t="str">
            <v>27</v>
          </cell>
          <cell r="K911" t="str">
            <v>2</v>
          </cell>
          <cell r="L911">
            <v>4</v>
          </cell>
          <cell r="M911">
            <v>0</v>
          </cell>
          <cell r="N911">
            <v>2817.8</v>
          </cell>
          <cell r="O911" t="str">
            <v>M</v>
          </cell>
          <cell r="P911" t="str">
            <v>00000000</v>
          </cell>
          <cell r="Q911">
            <v>0</v>
          </cell>
          <cell r="R911">
            <v>407.02</v>
          </cell>
          <cell r="S911">
            <v>78.27</v>
          </cell>
          <cell r="T911">
            <v>359.27</v>
          </cell>
          <cell r="U911">
            <v>140.88999999999999</v>
          </cell>
          <cell r="V911">
            <v>50.72</v>
          </cell>
          <cell r="W911">
            <v>56.36</v>
          </cell>
          <cell r="X911">
            <v>129.5</v>
          </cell>
          <cell r="Y911">
            <v>0</v>
          </cell>
          <cell r="Z911">
            <v>73.709999999999994</v>
          </cell>
          <cell r="AA911">
            <v>77</v>
          </cell>
          <cell r="AB911">
            <v>96</v>
          </cell>
          <cell r="AC911">
            <v>80</v>
          </cell>
          <cell r="AD911">
            <v>13.49</v>
          </cell>
          <cell r="AE911">
            <v>0</v>
          </cell>
          <cell r="AF911">
            <v>0</v>
          </cell>
          <cell r="AG911">
            <v>0</v>
          </cell>
          <cell r="AH911">
            <v>0</v>
          </cell>
          <cell r="AI911">
            <v>0</v>
          </cell>
          <cell r="AJ911">
            <v>0</v>
          </cell>
          <cell r="AK911">
            <v>0</v>
          </cell>
          <cell r="AL911">
            <v>0</v>
          </cell>
          <cell r="AM911">
            <v>0</v>
          </cell>
          <cell r="AN911">
            <v>0</v>
          </cell>
          <cell r="AY911">
            <v>210241.44</v>
          </cell>
        </row>
        <row r="912">
          <cell r="A912">
            <v>2</v>
          </cell>
          <cell r="B912" t="str">
            <v>12</v>
          </cell>
          <cell r="C912" t="str">
            <v>000</v>
          </cell>
          <cell r="D912" t="str">
            <v>1</v>
          </cell>
          <cell r="E912" t="str">
            <v>306</v>
          </cell>
          <cell r="F912" t="str">
            <v>N000</v>
          </cell>
          <cell r="G912" t="str">
            <v>413</v>
          </cell>
          <cell r="H912" t="str">
            <v>1103</v>
          </cell>
          <cell r="I912" t="str">
            <v>CF33892</v>
          </cell>
          <cell r="J912" t="str">
            <v>27ZA</v>
          </cell>
          <cell r="K912" t="str">
            <v>2</v>
          </cell>
          <cell r="L912">
            <v>60</v>
          </cell>
          <cell r="M912">
            <v>0</v>
          </cell>
          <cell r="N912">
            <v>2982.9</v>
          </cell>
          <cell r="O912" t="str">
            <v>M</v>
          </cell>
          <cell r="P912" t="str">
            <v>00000000</v>
          </cell>
          <cell r="Q912">
            <v>579.4</v>
          </cell>
          <cell r="R912">
            <v>430.86</v>
          </cell>
          <cell r="S912">
            <v>82.86</v>
          </cell>
          <cell r="T912">
            <v>380.32</v>
          </cell>
          <cell r="U912">
            <v>149.15</v>
          </cell>
          <cell r="V912">
            <v>64.12</v>
          </cell>
          <cell r="W912">
            <v>59.66</v>
          </cell>
          <cell r="X912">
            <v>51.53</v>
          </cell>
          <cell r="Y912">
            <v>0</v>
          </cell>
          <cell r="Z912">
            <v>87.61</v>
          </cell>
          <cell r="AA912">
            <v>77</v>
          </cell>
          <cell r="AB912">
            <v>96</v>
          </cell>
          <cell r="AC912">
            <v>80</v>
          </cell>
          <cell r="AD912">
            <v>13.49</v>
          </cell>
          <cell r="AE912">
            <v>0</v>
          </cell>
          <cell r="AF912">
            <v>0</v>
          </cell>
          <cell r="AG912">
            <v>0</v>
          </cell>
          <cell r="AH912">
            <v>0</v>
          </cell>
          <cell r="AI912">
            <v>0</v>
          </cell>
          <cell r="AJ912">
            <v>0</v>
          </cell>
          <cell r="AK912">
            <v>0</v>
          </cell>
          <cell r="AL912">
            <v>0</v>
          </cell>
          <cell r="AM912">
            <v>0</v>
          </cell>
          <cell r="AN912">
            <v>0</v>
          </cell>
          <cell r="AY912">
            <v>3697128</v>
          </cell>
        </row>
        <row r="913">
          <cell r="A913">
            <v>2</v>
          </cell>
          <cell r="B913" t="str">
            <v>12</v>
          </cell>
          <cell r="C913" t="str">
            <v>000</v>
          </cell>
          <cell r="D913" t="str">
            <v>1</v>
          </cell>
          <cell r="E913" t="str">
            <v>306</v>
          </cell>
          <cell r="F913" t="str">
            <v>N000</v>
          </cell>
          <cell r="G913" t="str">
            <v>413</v>
          </cell>
          <cell r="H913" t="str">
            <v>1103</v>
          </cell>
          <cell r="I913" t="str">
            <v>CF41015</v>
          </cell>
          <cell r="K913" t="str">
            <v>2</v>
          </cell>
          <cell r="L913">
            <v>4</v>
          </cell>
          <cell r="M913">
            <v>0</v>
          </cell>
          <cell r="N913">
            <v>7285</v>
          </cell>
          <cell r="O913" t="str">
            <v>M</v>
          </cell>
          <cell r="P913" t="str">
            <v>00000000</v>
          </cell>
          <cell r="Q913">
            <v>0</v>
          </cell>
          <cell r="R913">
            <v>1052.28</v>
          </cell>
          <cell r="S913">
            <v>202.36</v>
          </cell>
          <cell r="T913">
            <v>928.84</v>
          </cell>
          <cell r="U913">
            <v>364.25</v>
          </cell>
          <cell r="V913">
            <v>131.13</v>
          </cell>
          <cell r="W913">
            <v>145.69999999999999</v>
          </cell>
          <cell r="X913">
            <v>11.5</v>
          </cell>
          <cell r="Y913">
            <v>0</v>
          </cell>
          <cell r="Z913">
            <v>268.5</v>
          </cell>
          <cell r="AA913">
            <v>77</v>
          </cell>
          <cell r="AB913">
            <v>96</v>
          </cell>
          <cell r="AC913">
            <v>80</v>
          </cell>
          <cell r="AD913">
            <v>13.49</v>
          </cell>
          <cell r="AE913">
            <v>6.07</v>
          </cell>
          <cell r="AF913">
            <v>0</v>
          </cell>
          <cell r="AG913">
            <v>0</v>
          </cell>
          <cell r="AH913">
            <v>0</v>
          </cell>
          <cell r="AI913">
            <v>0</v>
          </cell>
          <cell r="AJ913">
            <v>4615</v>
          </cell>
          <cell r="AK913">
            <v>0</v>
          </cell>
          <cell r="AL913">
            <v>0</v>
          </cell>
          <cell r="AM913">
            <v>0</v>
          </cell>
          <cell r="AN913">
            <v>0</v>
          </cell>
          <cell r="AY913">
            <v>733301.76000000001</v>
          </cell>
        </row>
        <row r="914">
          <cell r="A914">
            <v>2</v>
          </cell>
          <cell r="B914" t="str">
            <v>12</v>
          </cell>
          <cell r="C914" t="str">
            <v>000</v>
          </cell>
          <cell r="D914" t="str">
            <v>1</v>
          </cell>
          <cell r="E914" t="str">
            <v>306</v>
          </cell>
          <cell r="F914" t="str">
            <v>N000</v>
          </cell>
          <cell r="G914" t="str">
            <v>413</v>
          </cell>
          <cell r="H914" t="str">
            <v>1103</v>
          </cell>
          <cell r="I914" t="str">
            <v>CF41022</v>
          </cell>
          <cell r="K914" t="str">
            <v>2</v>
          </cell>
          <cell r="L914">
            <v>2</v>
          </cell>
          <cell r="M914">
            <v>0</v>
          </cell>
          <cell r="N914">
            <v>5600</v>
          </cell>
          <cell r="O914" t="str">
            <v>M</v>
          </cell>
          <cell r="P914" t="str">
            <v>00000000</v>
          </cell>
          <cell r="Q914">
            <v>0</v>
          </cell>
          <cell r="R914">
            <v>808.89</v>
          </cell>
          <cell r="S914">
            <v>155.56</v>
          </cell>
          <cell r="T914">
            <v>714</v>
          </cell>
          <cell r="U914">
            <v>280</v>
          </cell>
          <cell r="V914">
            <v>100.8</v>
          </cell>
          <cell r="W914">
            <v>112</v>
          </cell>
          <cell r="X914">
            <v>0</v>
          </cell>
          <cell r="Y914">
            <v>0</v>
          </cell>
          <cell r="Z914">
            <v>204.24</v>
          </cell>
          <cell r="AA914">
            <v>77</v>
          </cell>
          <cell r="AB914">
            <v>96</v>
          </cell>
          <cell r="AC914">
            <v>80</v>
          </cell>
          <cell r="AD914">
            <v>13.49</v>
          </cell>
          <cell r="AE914">
            <v>4.67</v>
          </cell>
          <cell r="AF914">
            <v>0</v>
          </cell>
          <cell r="AG914">
            <v>0</v>
          </cell>
          <cell r="AH914">
            <v>0</v>
          </cell>
          <cell r="AI914">
            <v>0</v>
          </cell>
          <cell r="AJ914">
            <v>3390</v>
          </cell>
          <cell r="AK914">
            <v>0</v>
          </cell>
          <cell r="AL914">
            <v>0</v>
          </cell>
          <cell r="AM914">
            <v>0</v>
          </cell>
          <cell r="AN914">
            <v>0</v>
          </cell>
          <cell r="AY914">
            <v>279279.59999999998</v>
          </cell>
        </row>
        <row r="915">
          <cell r="A915">
            <v>2</v>
          </cell>
          <cell r="B915" t="str">
            <v>12</v>
          </cell>
          <cell r="C915" t="str">
            <v>000</v>
          </cell>
          <cell r="D915" t="str">
            <v>1</v>
          </cell>
          <cell r="E915" t="str">
            <v>306</v>
          </cell>
          <cell r="F915" t="str">
            <v>N000</v>
          </cell>
          <cell r="G915" t="str">
            <v>413</v>
          </cell>
          <cell r="H915" t="str">
            <v>1103</v>
          </cell>
          <cell r="I915" t="str">
            <v>CF41040</v>
          </cell>
          <cell r="K915" t="str">
            <v>2</v>
          </cell>
          <cell r="L915">
            <v>6</v>
          </cell>
          <cell r="M915">
            <v>0</v>
          </cell>
          <cell r="N915">
            <v>7482</v>
          </cell>
          <cell r="O915" t="str">
            <v>M</v>
          </cell>
          <cell r="P915" t="str">
            <v>00000000</v>
          </cell>
          <cell r="Q915">
            <v>0</v>
          </cell>
          <cell r="R915">
            <v>1080.73</v>
          </cell>
          <cell r="S915">
            <v>207.83</v>
          </cell>
          <cell r="T915">
            <v>953.96</v>
          </cell>
          <cell r="U915">
            <v>374.1</v>
          </cell>
          <cell r="V915">
            <v>134.68</v>
          </cell>
          <cell r="W915">
            <v>149.63999999999999</v>
          </cell>
          <cell r="X915">
            <v>53.17</v>
          </cell>
          <cell r="Y915">
            <v>0</v>
          </cell>
          <cell r="Z915">
            <v>290.27999999999997</v>
          </cell>
          <cell r="AA915">
            <v>77</v>
          </cell>
          <cell r="AB915">
            <v>96</v>
          </cell>
          <cell r="AC915">
            <v>80</v>
          </cell>
          <cell r="AD915">
            <v>13.49</v>
          </cell>
          <cell r="AE915">
            <v>6.24</v>
          </cell>
          <cell r="AF915">
            <v>0</v>
          </cell>
          <cell r="AG915">
            <v>0</v>
          </cell>
          <cell r="AH915">
            <v>0</v>
          </cell>
          <cell r="AI915">
            <v>0</v>
          </cell>
          <cell r="AJ915">
            <v>5431</v>
          </cell>
          <cell r="AK915">
            <v>0</v>
          </cell>
          <cell r="AL915">
            <v>0</v>
          </cell>
          <cell r="AM915">
            <v>0</v>
          </cell>
          <cell r="AN915">
            <v>0</v>
          </cell>
          <cell r="AY915">
            <v>1182968.6399999999</v>
          </cell>
        </row>
        <row r="916">
          <cell r="A916">
            <v>2</v>
          </cell>
          <cell r="B916" t="str">
            <v>12</v>
          </cell>
          <cell r="C916" t="str">
            <v>000</v>
          </cell>
          <cell r="D916" t="str">
            <v>1</v>
          </cell>
          <cell r="E916" t="str">
            <v>306</v>
          </cell>
          <cell r="F916" t="str">
            <v>N000</v>
          </cell>
          <cell r="G916" t="str">
            <v>413</v>
          </cell>
          <cell r="H916" t="str">
            <v>1103</v>
          </cell>
          <cell r="I916" t="str">
            <v>CF41061</v>
          </cell>
          <cell r="K916" t="str">
            <v>2</v>
          </cell>
          <cell r="L916">
            <v>2</v>
          </cell>
          <cell r="M916">
            <v>0</v>
          </cell>
          <cell r="N916">
            <v>5300</v>
          </cell>
          <cell r="O916" t="str">
            <v>M</v>
          </cell>
          <cell r="P916" t="str">
            <v>00000000</v>
          </cell>
          <cell r="Q916">
            <v>0</v>
          </cell>
          <cell r="R916">
            <v>765.56</v>
          </cell>
          <cell r="S916">
            <v>147.22</v>
          </cell>
          <cell r="T916">
            <v>675.75</v>
          </cell>
          <cell r="U916">
            <v>265</v>
          </cell>
          <cell r="V916">
            <v>95.4</v>
          </cell>
          <cell r="W916">
            <v>106</v>
          </cell>
          <cell r="X916">
            <v>41</v>
          </cell>
          <cell r="Y916">
            <v>0</v>
          </cell>
          <cell r="Z916">
            <v>238.74</v>
          </cell>
          <cell r="AA916">
            <v>77</v>
          </cell>
          <cell r="AB916">
            <v>96</v>
          </cell>
          <cell r="AC916">
            <v>80</v>
          </cell>
          <cell r="AD916">
            <v>13.49</v>
          </cell>
          <cell r="AE916">
            <v>4.42</v>
          </cell>
          <cell r="AF916">
            <v>0</v>
          </cell>
          <cell r="AG916">
            <v>0</v>
          </cell>
          <cell r="AH916">
            <v>0</v>
          </cell>
          <cell r="AI916">
            <v>0</v>
          </cell>
          <cell r="AJ916">
            <v>5426</v>
          </cell>
          <cell r="AK916">
            <v>0</v>
          </cell>
          <cell r="AL916">
            <v>0</v>
          </cell>
          <cell r="AM916">
            <v>0</v>
          </cell>
          <cell r="AN916">
            <v>0</v>
          </cell>
          <cell r="AY916">
            <v>319957.92</v>
          </cell>
        </row>
        <row r="917">
          <cell r="A917">
            <v>2</v>
          </cell>
          <cell r="B917" t="str">
            <v>12</v>
          </cell>
          <cell r="C917" t="str">
            <v>000</v>
          </cell>
          <cell r="D917" t="str">
            <v>1</v>
          </cell>
          <cell r="E917" t="str">
            <v>306</v>
          </cell>
          <cell r="F917" t="str">
            <v>N000</v>
          </cell>
          <cell r="G917" t="str">
            <v>413</v>
          </cell>
          <cell r="H917" t="str">
            <v>1103</v>
          </cell>
          <cell r="I917" t="str">
            <v>CF41064</v>
          </cell>
          <cell r="K917" t="str">
            <v>2</v>
          </cell>
          <cell r="L917">
            <v>1</v>
          </cell>
          <cell r="M917">
            <v>0</v>
          </cell>
          <cell r="N917">
            <v>6121</v>
          </cell>
          <cell r="O917" t="str">
            <v>M</v>
          </cell>
          <cell r="P917" t="str">
            <v>00000000</v>
          </cell>
          <cell r="Q917">
            <v>0</v>
          </cell>
          <cell r="R917">
            <v>884.14</v>
          </cell>
          <cell r="S917">
            <v>170.03</v>
          </cell>
          <cell r="T917">
            <v>780.43</v>
          </cell>
          <cell r="U917">
            <v>306.05</v>
          </cell>
          <cell r="V917">
            <v>110.18</v>
          </cell>
          <cell r="W917">
            <v>122.42</v>
          </cell>
          <cell r="X917">
            <v>46</v>
          </cell>
          <cell r="Y917">
            <v>0</v>
          </cell>
          <cell r="Z917">
            <v>275.08999999999997</v>
          </cell>
          <cell r="AA917">
            <v>77</v>
          </cell>
          <cell r="AB917">
            <v>96</v>
          </cell>
          <cell r="AC917">
            <v>80</v>
          </cell>
          <cell r="AD917">
            <v>13.49</v>
          </cell>
          <cell r="AE917">
            <v>5.0999999999999996</v>
          </cell>
          <cell r="AF917">
            <v>0</v>
          </cell>
          <cell r="AG917">
            <v>0</v>
          </cell>
          <cell r="AH917">
            <v>0</v>
          </cell>
          <cell r="AI917">
            <v>0</v>
          </cell>
          <cell r="AJ917">
            <v>6275</v>
          </cell>
          <cell r="AK917">
            <v>0</v>
          </cell>
          <cell r="AL917">
            <v>0</v>
          </cell>
          <cell r="AM917">
            <v>0</v>
          </cell>
          <cell r="AN917">
            <v>0</v>
          </cell>
          <cell r="AY917">
            <v>184343.16</v>
          </cell>
        </row>
        <row r="918">
          <cell r="A918">
            <v>2</v>
          </cell>
          <cell r="B918" t="str">
            <v>12</v>
          </cell>
          <cell r="C918" t="str">
            <v>000</v>
          </cell>
          <cell r="D918" t="str">
            <v>1</v>
          </cell>
          <cell r="E918" t="str">
            <v>701</v>
          </cell>
          <cell r="F918" t="str">
            <v>N000</v>
          </cell>
          <cell r="G918" t="str">
            <v>500</v>
          </cell>
          <cell r="H918" t="str">
            <v>1103</v>
          </cell>
          <cell r="I918" t="str">
            <v>A01803</v>
          </cell>
          <cell r="J918" t="str">
            <v>19</v>
          </cell>
          <cell r="K918" t="str">
            <v>2</v>
          </cell>
          <cell r="L918">
            <v>3</v>
          </cell>
          <cell r="M918">
            <v>0</v>
          </cell>
          <cell r="N918">
            <v>2120.3000000000002</v>
          </cell>
          <cell r="O918" t="str">
            <v>M</v>
          </cell>
          <cell r="P918" t="str">
            <v>00000000</v>
          </cell>
          <cell r="Q918">
            <v>0</v>
          </cell>
          <cell r="R918">
            <v>306.27</v>
          </cell>
          <cell r="S918">
            <v>58.9</v>
          </cell>
          <cell r="T918">
            <v>270.33999999999997</v>
          </cell>
          <cell r="U918">
            <v>106.02</v>
          </cell>
          <cell r="V918">
            <v>38.17</v>
          </cell>
          <cell r="W918">
            <v>42.41</v>
          </cell>
          <cell r="X918">
            <v>30.67</v>
          </cell>
          <cell r="Y918">
            <v>0</v>
          </cell>
          <cell r="Z918">
            <v>55.38</v>
          </cell>
          <cell r="AA918">
            <v>77</v>
          </cell>
          <cell r="AB918">
            <v>96</v>
          </cell>
          <cell r="AC918">
            <v>80</v>
          </cell>
          <cell r="AD918">
            <v>13.49</v>
          </cell>
          <cell r="AE918">
            <v>0</v>
          </cell>
          <cell r="AF918">
            <v>0</v>
          </cell>
          <cell r="AG918">
            <v>0</v>
          </cell>
          <cell r="AH918">
            <v>0</v>
          </cell>
          <cell r="AI918">
            <v>0</v>
          </cell>
          <cell r="AJ918">
            <v>0</v>
          </cell>
          <cell r="AK918">
            <v>0</v>
          </cell>
          <cell r="AL918">
            <v>0</v>
          </cell>
          <cell r="AM918">
            <v>0</v>
          </cell>
          <cell r="AN918">
            <v>0</v>
          </cell>
          <cell r="AY918">
            <v>118618.2</v>
          </cell>
        </row>
        <row r="919">
          <cell r="A919">
            <v>2</v>
          </cell>
          <cell r="B919" t="str">
            <v>12</v>
          </cell>
          <cell r="C919" t="str">
            <v>000</v>
          </cell>
          <cell r="D919" t="str">
            <v>1</v>
          </cell>
          <cell r="E919" t="str">
            <v>701</v>
          </cell>
          <cell r="F919" t="str">
            <v>N000</v>
          </cell>
          <cell r="G919" t="str">
            <v>500</v>
          </cell>
          <cell r="H919" t="str">
            <v>1103</v>
          </cell>
          <cell r="I919" t="str">
            <v>A01805</v>
          </cell>
          <cell r="J919" t="str">
            <v>21</v>
          </cell>
          <cell r="K919" t="str">
            <v>2</v>
          </cell>
          <cell r="L919">
            <v>7</v>
          </cell>
          <cell r="M919">
            <v>0</v>
          </cell>
          <cell r="N919">
            <v>2238.1999999999998</v>
          </cell>
          <cell r="O919" t="str">
            <v>M</v>
          </cell>
          <cell r="P919" t="str">
            <v>00000000</v>
          </cell>
          <cell r="Q919">
            <v>0</v>
          </cell>
          <cell r="R919">
            <v>323.3</v>
          </cell>
          <cell r="S919">
            <v>62.17</v>
          </cell>
          <cell r="T919">
            <v>285.37</v>
          </cell>
          <cell r="U919">
            <v>111.91</v>
          </cell>
          <cell r="V919">
            <v>40.29</v>
          </cell>
          <cell r="W919">
            <v>44.76</v>
          </cell>
          <cell r="X919">
            <v>39.29</v>
          </cell>
          <cell r="Y919">
            <v>0</v>
          </cell>
          <cell r="Z919">
            <v>58.32</v>
          </cell>
          <cell r="AA919">
            <v>77</v>
          </cell>
          <cell r="AB919">
            <v>96</v>
          </cell>
          <cell r="AC919">
            <v>80</v>
          </cell>
          <cell r="AD919">
            <v>13.49</v>
          </cell>
          <cell r="AE919">
            <v>0</v>
          </cell>
          <cell r="AF919">
            <v>0</v>
          </cell>
          <cell r="AG919">
            <v>0</v>
          </cell>
          <cell r="AH919">
            <v>0</v>
          </cell>
          <cell r="AI919">
            <v>0</v>
          </cell>
          <cell r="AJ919">
            <v>0</v>
          </cell>
          <cell r="AK919">
            <v>0</v>
          </cell>
          <cell r="AL919">
            <v>0</v>
          </cell>
          <cell r="AM919">
            <v>0</v>
          </cell>
          <cell r="AN919">
            <v>0</v>
          </cell>
          <cell r="AY919">
            <v>291488.40000000002</v>
          </cell>
        </row>
        <row r="920">
          <cell r="A920">
            <v>2</v>
          </cell>
          <cell r="B920" t="str">
            <v>12</v>
          </cell>
          <cell r="C920" t="str">
            <v>000</v>
          </cell>
          <cell r="D920" t="str">
            <v>1</v>
          </cell>
          <cell r="E920" t="str">
            <v>701</v>
          </cell>
          <cell r="F920" t="str">
            <v>N000</v>
          </cell>
          <cell r="G920" t="str">
            <v>500</v>
          </cell>
          <cell r="H920" t="str">
            <v>1103</v>
          </cell>
          <cell r="I920" t="str">
            <v>A01807</v>
          </cell>
          <cell r="J920" t="str">
            <v>27</v>
          </cell>
          <cell r="K920" t="str">
            <v>2</v>
          </cell>
          <cell r="L920">
            <v>3</v>
          </cell>
          <cell r="M920">
            <v>0</v>
          </cell>
          <cell r="N920">
            <v>2817.8</v>
          </cell>
          <cell r="O920" t="str">
            <v>M</v>
          </cell>
          <cell r="P920" t="str">
            <v>00000000</v>
          </cell>
          <cell r="Q920">
            <v>0</v>
          </cell>
          <cell r="R920">
            <v>407.02</v>
          </cell>
          <cell r="S920">
            <v>78.27</v>
          </cell>
          <cell r="T920">
            <v>359.27</v>
          </cell>
          <cell r="U920">
            <v>140.88999999999999</v>
          </cell>
          <cell r="V920">
            <v>50.72</v>
          </cell>
          <cell r="W920">
            <v>56.36</v>
          </cell>
          <cell r="X920">
            <v>67</v>
          </cell>
          <cell r="Y920">
            <v>0</v>
          </cell>
          <cell r="Z920">
            <v>72.459999999999994</v>
          </cell>
          <cell r="AA920">
            <v>77</v>
          </cell>
          <cell r="AB920">
            <v>96</v>
          </cell>
          <cell r="AC920">
            <v>80</v>
          </cell>
          <cell r="AD920">
            <v>13.49</v>
          </cell>
          <cell r="AE920">
            <v>0</v>
          </cell>
          <cell r="AF920">
            <v>0</v>
          </cell>
          <cell r="AG920">
            <v>0</v>
          </cell>
          <cell r="AH920">
            <v>0</v>
          </cell>
          <cell r="AI920">
            <v>0</v>
          </cell>
          <cell r="AJ920">
            <v>0</v>
          </cell>
          <cell r="AK920">
            <v>0</v>
          </cell>
          <cell r="AL920">
            <v>0</v>
          </cell>
          <cell r="AM920">
            <v>0</v>
          </cell>
          <cell r="AN920">
            <v>0</v>
          </cell>
          <cell r="AY920">
            <v>155386.07999999999</v>
          </cell>
        </row>
        <row r="921">
          <cell r="A921">
            <v>2</v>
          </cell>
          <cell r="B921" t="str">
            <v>12</v>
          </cell>
          <cell r="C921" t="str">
            <v>000</v>
          </cell>
          <cell r="D921" t="str">
            <v>1</v>
          </cell>
          <cell r="E921" t="str">
            <v>701</v>
          </cell>
          <cell r="F921" t="str">
            <v>N000</v>
          </cell>
          <cell r="G921" t="str">
            <v>500</v>
          </cell>
          <cell r="H921" t="str">
            <v>1103</v>
          </cell>
          <cell r="I921" t="str">
            <v>A03804</v>
          </cell>
          <cell r="J921" t="str">
            <v>23</v>
          </cell>
          <cell r="K921" t="str">
            <v>2</v>
          </cell>
          <cell r="L921">
            <v>2</v>
          </cell>
          <cell r="M921">
            <v>0</v>
          </cell>
          <cell r="N921">
            <v>2451.25</v>
          </cell>
          <cell r="O921" t="str">
            <v>M</v>
          </cell>
          <cell r="P921" t="str">
            <v>00000000</v>
          </cell>
          <cell r="Q921">
            <v>0</v>
          </cell>
          <cell r="R921">
            <v>354.07</v>
          </cell>
          <cell r="S921">
            <v>68.09</v>
          </cell>
          <cell r="T921">
            <v>312.52999999999997</v>
          </cell>
          <cell r="U921">
            <v>122.56</v>
          </cell>
          <cell r="V921">
            <v>44.12</v>
          </cell>
          <cell r="W921">
            <v>49.02</v>
          </cell>
          <cell r="X921">
            <v>64</v>
          </cell>
          <cell r="Y921">
            <v>0</v>
          </cell>
          <cell r="Z921">
            <v>63.81</v>
          </cell>
          <cell r="AA921">
            <v>77</v>
          </cell>
          <cell r="AB921">
            <v>96</v>
          </cell>
          <cell r="AC921">
            <v>80</v>
          </cell>
          <cell r="AD921">
            <v>13.49</v>
          </cell>
          <cell r="AE921">
            <v>0</v>
          </cell>
          <cell r="AF921">
            <v>0</v>
          </cell>
          <cell r="AG921">
            <v>0</v>
          </cell>
          <cell r="AH921">
            <v>0</v>
          </cell>
          <cell r="AI921">
            <v>0</v>
          </cell>
          <cell r="AJ921">
            <v>0</v>
          </cell>
          <cell r="AK921">
            <v>0</v>
          </cell>
          <cell r="AL921">
            <v>0</v>
          </cell>
          <cell r="AM921">
            <v>0</v>
          </cell>
          <cell r="AN921">
            <v>0</v>
          </cell>
          <cell r="AY921">
            <v>91102.56</v>
          </cell>
        </row>
        <row r="922">
          <cell r="A922">
            <v>2</v>
          </cell>
          <cell r="B922" t="str">
            <v>12</v>
          </cell>
          <cell r="C922" t="str">
            <v>000</v>
          </cell>
          <cell r="D922" t="str">
            <v>1</v>
          </cell>
          <cell r="E922" t="str">
            <v>701</v>
          </cell>
          <cell r="F922" t="str">
            <v>N000</v>
          </cell>
          <cell r="G922" t="str">
            <v>500</v>
          </cell>
          <cell r="H922" t="str">
            <v>1103</v>
          </cell>
          <cell r="I922" t="str">
            <v>CFMC01</v>
          </cell>
          <cell r="J922" t="str">
            <v>MC01</v>
          </cell>
          <cell r="K922" t="str">
            <v>1</v>
          </cell>
          <cell r="L922">
            <v>1</v>
          </cell>
          <cell r="M922">
            <v>0</v>
          </cell>
          <cell r="N922">
            <v>4311.3999999999996</v>
          </cell>
          <cell r="O922" t="str">
            <v>M</v>
          </cell>
          <cell r="P922" t="str">
            <v>00000000</v>
          </cell>
          <cell r="Q922">
            <v>12403.8</v>
          </cell>
          <cell r="R922">
            <v>622.76</v>
          </cell>
          <cell r="S922">
            <v>119.76</v>
          </cell>
          <cell r="T922">
            <v>549.70000000000005</v>
          </cell>
          <cell r="U922">
            <v>215.57</v>
          </cell>
          <cell r="V922">
            <v>300.88</v>
          </cell>
          <cell r="W922">
            <v>86.23</v>
          </cell>
          <cell r="X922">
            <v>0</v>
          </cell>
          <cell r="Y922">
            <v>835.76</v>
          </cell>
          <cell r="Z922">
            <v>350.69</v>
          </cell>
          <cell r="AA922">
            <v>77</v>
          </cell>
          <cell r="AB922">
            <v>0</v>
          </cell>
          <cell r="AC922">
            <v>0</v>
          </cell>
          <cell r="AD922">
            <v>13.49</v>
          </cell>
          <cell r="AE922">
            <v>0</v>
          </cell>
          <cell r="AF922">
            <v>0</v>
          </cell>
          <cell r="AG922">
            <v>0</v>
          </cell>
          <cell r="AH922">
            <v>0</v>
          </cell>
          <cell r="AI922">
            <v>0</v>
          </cell>
          <cell r="AJ922">
            <v>0</v>
          </cell>
          <cell r="AK922">
            <v>0</v>
          </cell>
          <cell r="AL922">
            <v>0</v>
          </cell>
          <cell r="AM922">
            <v>0</v>
          </cell>
          <cell r="AN922">
            <v>0</v>
          </cell>
          <cell r="AY922">
            <v>238644.48000000001</v>
          </cell>
        </row>
        <row r="923">
          <cell r="A923">
            <v>2</v>
          </cell>
          <cell r="B923" t="str">
            <v>12</v>
          </cell>
          <cell r="C923" t="str">
            <v>000</v>
          </cell>
          <cell r="D923" t="str">
            <v>1</v>
          </cell>
          <cell r="E923" t="str">
            <v>701</v>
          </cell>
          <cell r="F923" t="str">
            <v>N000</v>
          </cell>
          <cell r="G923" t="str">
            <v>500</v>
          </cell>
          <cell r="H923" t="str">
            <v>1103</v>
          </cell>
          <cell r="I923" t="str">
            <v>CFMD01</v>
          </cell>
          <cell r="J923" t="str">
            <v>MD01</v>
          </cell>
          <cell r="K923" t="str">
            <v>1</v>
          </cell>
          <cell r="L923">
            <v>1</v>
          </cell>
          <cell r="M923">
            <v>0</v>
          </cell>
          <cell r="N923">
            <v>19938.849999999999</v>
          </cell>
          <cell r="O923" t="str">
            <v>M</v>
          </cell>
          <cell r="P923" t="str">
            <v>00000000</v>
          </cell>
          <cell r="Q923">
            <v>125984.15</v>
          </cell>
          <cell r="R923">
            <v>2880.06</v>
          </cell>
          <cell r="S923">
            <v>553.86</v>
          </cell>
          <cell r="T923">
            <v>2542.1999999999998</v>
          </cell>
          <cell r="U923">
            <v>996.94</v>
          </cell>
          <cell r="V923">
            <v>2626.61</v>
          </cell>
          <cell r="W923">
            <v>398.78</v>
          </cell>
          <cell r="X923">
            <v>0</v>
          </cell>
          <cell r="Y923">
            <v>7296.15</v>
          </cell>
          <cell r="Z923">
            <v>2988.68</v>
          </cell>
          <cell r="AA923">
            <v>77</v>
          </cell>
          <cell r="AB923">
            <v>0</v>
          </cell>
          <cell r="AC923">
            <v>0</v>
          </cell>
          <cell r="AD923">
            <v>13.49</v>
          </cell>
          <cell r="AE923">
            <v>0</v>
          </cell>
          <cell r="AF923">
            <v>0</v>
          </cell>
          <cell r="AG923">
            <v>0</v>
          </cell>
          <cell r="AH923">
            <v>0</v>
          </cell>
          <cell r="AI923">
            <v>0</v>
          </cell>
          <cell r="AJ923">
            <v>0</v>
          </cell>
          <cell r="AK923">
            <v>0</v>
          </cell>
          <cell r="AL923">
            <v>0</v>
          </cell>
          <cell r="AM923">
            <v>0</v>
          </cell>
          <cell r="AN923">
            <v>0</v>
          </cell>
          <cell r="AY923">
            <v>1995561.24</v>
          </cell>
        </row>
        <row r="924">
          <cell r="A924">
            <v>2</v>
          </cell>
          <cell r="B924" t="str">
            <v>12</v>
          </cell>
          <cell r="C924" t="str">
            <v>000</v>
          </cell>
          <cell r="D924" t="str">
            <v>1</v>
          </cell>
          <cell r="E924" t="str">
            <v>701</v>
          </cell>
          <cell r="F924" t="str">
            <v>N000</v>
          </cell>
          <cell r="G924" t="str">
            <v>500</v>
          </cell>
          <cell r="H924" t="str">
            <v>1103</v>
          </cell>
          <cell r="I924" t="str">
            <v>CFMD12</v>
          </cell>
          <cell r="J924" t="str">
            <v>MD12</v>
          </cell>
          <cell r="K924" t="str">
            <v>1</v>
          </cell>
          <cell r="L924">
            <v>1</v>
          </cell>
          <cell r="M924">
            <v>0</v>
          </cell>
          <cell r="N924">
            <v>12026.05</v>
          </cell>
          <cell r="O924" t="str">
            <v>M</v>
          </cell>
          <cell r="P924" t="str">
            <v>00000000</v>
          </cell>
          <cell r="Q924">
            <v>72295.199999999997</v>
          </cell>
          <cell r="R924">
            <v>1737.1</v>
          </cell>
          <cell r="S924">
            <v>334.06</v>
          </cell>
          <cell r="T924">
            <v>1533.32</v>
          </cell>
          <cell r="U924">
            <v>601.29999999999995</v>
          </cell>
          <cell r="V924">
            <v>1517.78</v>
          </cell>
          <cell r="W924">
            <v>240.52</v>
          </cell>
          <cell r="X924">
            <v>0</v>
          </cell>
          <cell r="Y924">
            <v>4216.0600000000004</v>
          </cell>
          <cell r="Z924">
            <v>1729.39</v>
          </cell>
          <cell r="AA924">
            <v>77</v>
          </cell>
          <cell r="AB924">
            <v>0</v>
          </cell>
          <cell r="AC924">
            <v>0</v>
          </cell>
          <cell r="AD924">
            <v>13.49</v>
          </cell>
          <cell r="AE924">
            <v>0</v>
          </cell>
          <cell r="AF924">
            <v>0</v>
          </cell>
          <cell r="AG924">
            <v>0</v>
          </cell>
          <cell r="AH924">
            <v>0</v>
          </cell>
          <cell r="AI924">
            <v>0</v>
          </cell>
          <cell r="AJ924">
            <v>0</v>
          </cell>
          <cell r="AK924">
            <v>0</v>
          </cell>
          <cell r="AL924">
            <v>0</v>
          </cell>
          <cell r="AM924">
            <v>0</v>
          </cell>
          <cell r="AN924">
            <v>0</v>
          </cell>
          <cell r="AY924">
            <v>1155855.24</v>
          </cell>
        </row>
        <row r="925">
          <cell r="A925">
            <v>2</v>
          </cell>
          <cell r="B925" t="str">
            <v>12</v>
          </cell>
          <cell r="C925" t="str">
            <v>000</v>
          </cell>
          <cell r="D925" t="str">
            <v>1</v>
          </cell>
          <cell r="E925" t="str">
            <v>701</v>
          </cell>
          <cell r="F925" t="str">
            <v>N000</v>
          </cell>
          <cell r="G925" t="str">
            <v>500</v>
          </cell>
          <cell r="H925" t="str">
            <v>1103</v>
          </cell>
          <cell r="I925" t="str">
            <v>CFMG06</v>
          </cell>
          <cell r="J925" t="str">
            <v>MG06</v>
          </cell>
          <cell r="K925" t="str">
            <v>1</v>
          </cell>
          <cell r="L925">
            <v>2</v>
          </cell>
          <cell r="M925">
            <v>0</v>
          </cell>
          <cell r="N925">
            <v>8232.25</v>
          </cell>
          <cell r="O925" t="str">
            <v>M</v>
          </cell>
          <cell r="P925" t="str">
            <v>00000000</v>
          </cell>
          <cell r="Q925">
            <v>38872.050000000003</v>
          </cell>
          <cell r="R925">
            <v>1189.0999999999999</v>
          </cell>
          <cell r="S925">
            <v>228.67</v>
          </cell>
          <cell r="T925">
            <v>1049.6099999999999</v>
          </cell>
          <cell r="U925">
            <v>411.61</v>
          </cell>
          <cell r="V925">
            <v>847.88</v>
          </cell>
          <cell r="W925">
            <v>164.65</v>
          </cell>
          <cell r="X925">
            <v>122.5</v>
          </cell>
          <cell r="Y925">
            <v>2355.2199999999998</v>
          </cell>
          <cell r="Z925">
            <v>974.43</v>
          </cell>
          <cell r="AA925">
            <v>77</v>
          </cell>
          <cell r="AB925">
            <v>0</v>
          </cell>
          <cell r="AC925">
            <v>0</v>
          </cell>
          <cell r="AD925">
            <v>13.49</v>
          </cell>
          <cell r="AE925">
            <v>0</v>
          </cell>
          <cell r="AF925">
            <v>0</v>
          </cell>
          <cell r="AG925">
            <v>0</v>
          </cell>
          <cell r="AH925">
            <v>0</v>
          </cell>
          <cell r="AI925">
            <v>0</v>
          </cell>
          <cell r="AJ925">
            <v>0</v>
          </cell>
          <cell r="AK925">
            <v>0</v>
          </cell>
          <cell r="AL925">
            <v>0</v>
          </cell>
          <cell r="AM925">
            <v>0</v>
          </cell>
          <cell r="AN925">
            <v>0</v>
          </cell>
          <cell r="AY925">
            <v>1308923.04</v>
          </cell>
        </row>
        <row r="926">
          <cell r="A926">
            <v>2</v>
          </cell>
          <cell r="B926" t="str">
            <v>12</v>
          </cell>
          <cell r="C926" t="str">
            <v>000</v>
          </cell>
          <cell r="D926" t="str">
            <v>1</v>
          </cell>
          <cell r="E926" t="str">
            <v>701</v>
          </cell>
          <cell r="F926" t="str">
            <v>N000</v>
          </cell>
          <cell r="G926" t="str">
            <v>500</v>
          </cell>
          <cell r="H926" t="str">
            <v>1103</v>
          </cell>
          <cell r="I926" t="str">
            <v>CFMG08</v>
          </cell>
          <cell r="J926" t="str">
            <v>MG08</v>
          </cell>
          <cell r="K926" t="str">
            <v>1</v>
          </cell>
          <cell r="L926">
            <v>1</v>
          </cell>
          <cell r="M926">
            <v>0</v>
          </cell>
          <cell r="N926">
            <v>6807.9</v>
          </cell>
          <cell r="O926" t="str">
            <v>M</v>
          </cell>
          <cell r="P926" t="str">
            <v>00000000</v>
          </cell>
          <cell r="Q926">
            <v>34139.449999999997</v>
          </cell>
          <cell r="R926">
            <v>983.36</v>
          </cell>
          <cell r="S926">
            <v>189.11</v>
          </cell>
          <cell r="T926">
            <v>868.01</v>
          </cell>
          <cell r="U926">
            <v>340.39</v>
          </cell>
          <cell r="V926">
            <v>737.05</v>
          </cell>
          <cell r="W926">
            <v>136.16</v>
          </cell>
          <cell r="X926">
            <v>136</v>
          </cell>
          <cell r="Y926">
            <v>2047.37</v>
          </cell>
          <cell r="Z926">
            <v>846.66</v>
          </cell>
          <cell r="AA926">
            <v>77</v>
          </cell>
          <cell r="AB926">
            <v>0</v>
          </cell>
          <cell r="AC926">
            <v>0</v>
          </cell>
          <cell r="AD926">
            <v>13.49</v>
          </cell>
          <cell r="AE926">
            <v>0</v>
          </cell>
          <cell r="AF926">
            <v>0</v>
          </cell>
          <cell r="AG926">
            <v>0</v>
          </cell>
          <cell r="AH926">
            <v>0</v>
          </cell>
          <cell r="AI926">
            <v>0</v>
          </cell>
          <cell r="AJ926">
            <v>0</v>
          </cell>
          <cell r="AK926">
            <v>0</v>
          </cell>
          <cell r="AL926">
            <v>0</v>
          </cell>
          <cell r="AM926">
            <v>0</v>
          </cell>
          <cell r="AN926">
            <v>0</v>
          </cell>
          <cell r="AY926">
            <v>567863.4</v>
          </cell>
        </row>
        <row r="927">
          <cell r="A927">
            <v>2</v>
          </cell>
          <cell r="B927" t="str">
            <v>12</v>
          </cell>
          <cell r="C927" t="str">
            <v>000</v>
          </cell>
          <cell r="D927" t="str">
            <v>1</v>
          </cell>
          <cell r="E927" t="str">
            <v>701</v>
          </cell>
          <cell r="F927" t="str">
            <v>N000</v>
          </cell>
          <cell r="G927" t="str">
            <v>500</v>
          </cell>
          <cell r="H927" t="str">
            <v>1103</v>
          </cell>
          <cell r="I927" t="str">
            <v>CFMS03</v>
          </cell>
          <cell r="J927" t="str">
            <v>MS03</v>
          </cell>
          <cell r="K927" t="str">
            <v>1</v>
          </cell>
          <cell r="L927">
            <v>1</v>
          </cell>
          <cell r="M927">
            <v>0</v>
          </cell>
          <cell r="N927">
            <v>5431.75</v>
          </cell>
          <cell r="O927" t="str">
            <v>M</v>
          </cell>
          <cell r="P927" t="str">
            <v>00000000</v>
          </cell>
          <cell r="Q927">
            <v>24512.85</v>
          </cell>
          <cell r="R927">
            <v>784.59</v>
          </cell>
          <cell r="S927">
            <v>150.88</v>
          </cell>
          <cell r="T927">
            <v>692.55</v>
          </cell>
          <cell r="U927">
            <v>271.58999999999997</v>
          </cell>
          <cell r="V927">
            <v>539</v>
          </cell>
          <cell r="W927">
            <v>108.64</v>
          </cell>
          <cell r="X927">
            <v>136</v>
          </cell>
          <cell r="Y927">
            <v>1497.23</v>
          </cell>
          <cell r="Z927">
            <v>621.86</v>
          </cell>
          <cell r="AA927">
            <v>77</v>
          </cell>
          <cell r="AB927">
            <v>0</v>
          </cell>
          <cell r="AC927">
            <v>0</v>
          </cell>
          <cell r="AD927">
            <v>13.49</v>
          </cell>
          <cell r="AE927">
            <v>0</v>
          </cell>
          <cell r="AF927">
            <v>0</v>
          </cell>
          <cell r="AG927">
            <v>0</v>
          </cell>
          <cell r="AH927">
            <v>0</v>
          </cell>
          <cell r="AI927">
            <v>0</v>
          </cell>
          <cell r="AJ927">
            <v>0</v>
          </cell>
          <cell r="AK927">
            <v>0</v>
          </cell>
          <cell r="AL927">
            <v>0</v>
          </cell>
          <cell r="AM927">
            <v>0</v>
          </cell>
          <cell r="AN927">
            <v>0</v>
          </cell>
          <cell r="AY927">
            <v>418049.16</v>
          </cell>
        </row>
        <row r="928">
          <cell r="A928">
            <v>2</v>
          </cell>
          <cell r="B928" t="str">
            <v>12</v>
          </cell>
          <cell r="C928" t="str">
            <v>000</v>
          </cell>
          <cell r="D928" t="str">
            <v>1</v>
          </cell>
          <cell r="E928" t="str">
            <v>701</v>
          </cell>
          <cell r="F928" t="str">
            <v>N000</v>
          </cell>
          <cell r="G928" t="str">
            <v>500</v>
          </cell>
          <cell r="H928" t="str">
            <v>1103</v>
          </cell>
          <cell r="I928" t="str">
            <v>M01009</v>
          </cell>
          <cell r="K928" t="str">
            <v>2</v>
          </cell>
          <cell r="L928">
            <v>1</v>
          </cell>
          <cell r="M928">
            <v>0</v>
          </cell>
          <cell r="N928">
            <v>6121</v>
          </cell>
          <cell r="O928" t="str">
            <v>M</v>
          </cell>
          <cell r="P928" t="str">
            <v>00000000</v>
          </cell>
          <cell r="Q928">
            <v>0</v>
          </cell>
          <cell r="R928">
            <v>884.14</v>
          </cell>
          <cell r="S928">
            <v>170.03</v>
          </cell>
          <cell r="T928">
            <v>780.43</v>
          </cell>
          <cell r="U928">
            <v>306.05</v>
          </cell>
          <cell r="V928">
            <v>110.18</v>
          </cell>
          <cell r="W928">
            <v>122.42</v>
          </cell>
          <cell r="X928">
            <v>82</v>
          </cell>
          <cell r="Y928">
            <v>0</v>
          </cell>
          <cell r="Z928">
            <v>275.81</v>
          </cell>
          <cell r="AA928">
            <v>77</v>
          </cell>
          <cell r="AB928">
            <v>96</v>
          </cell>
          <cell r="AC928">
            <v>80</v>
          </cell>
          <cell r="AD928">
            <v>13.49</v>
          </cell>
          <cell r="AE928">
            <v>5.0999999999999996</v>
          </cell>
          <cell r="AF928">
            <v>0</v>
          </cell>
          <cell r="AG928">
            <v>0</v>
          </cell>
          <cell r="AH928">
            <v>3865</v>
          </cell>
          <cell r="AI928">
            <v>0</v>
          </cell>
          <cell r="AJ928">
            <v>2410</v>
          </cell>
          <cell r="AK928">
            <v>0</v>
          </cell>
          <cell r="AL928">
            <v>0</v>
          </cell>
          <cell r="AM928">
            <v>0</v>
          </cell>
          <cell r="AN928">
            <v>0</v>
          </cell>
          <cell r="AY928">
            <v>184783.8</v>
          </cell>
        </row>
        <row r="929">
          <cell r="A929">
            <v>2</v>
          </cell>
          <cell r="B929" t="str">
            <v>12</v>
          </cell>
          <cell r="C929" t="str">
            <v>000</v>
          </cell>
          <cell r="D929" t="str">
            <v>1</v>
          </cell>
          <cell r="E929" t="str">
            <v>701</v>
          </cell>
          <cell r="F929" t="str">
            <v>N000</v>
          </cell>
          <cell r="G929" t="str">
            <v>500</v>
          </cell>
          <cell r="H929" t="str">
            <v>1103</v>
          </cell>
          <cell r="I929" t="str">
            <v>S01803</v>
          </cell>
          <cell r="J929" t="str">
            <v>19</v>
          </cell>
          <cell r="K929" t="str">
            <v>2</v>
          </cell>
          <cell r="L929">
            <v>1</v>
          </cell>
          <cell r="M929">
            <v>0</v>
          </cell>
          <cell r="N929">
            <v>2120.3000000000002</v>
          </cell>
          <cell r="O929" t="str">
            <v>M</v>
          </cell>
          <cell r="P929" t="str">
            <v>00000000</v>
          </cell>
          <cell r="Q929">
            <v>0</v>
          </cell>
          <cell r="R929">
            <v>306.27</v>
          </cell>
          <cell r="S929">
            <v>58.9</v>
          </cell>
          <cell r="T929">
            <v>270.33999999999997</v>
          </cell>
          <cell r="U929">
            <v>106.02</v>
          </cell>
          <cell r="V929">
            <v>38.17</v>
          </cell>
          <cell r="W929">
            <v>42.41</v>
          </cell>
          <cell r="X929">
            <v>82</v>
          </cell>
          <cell r="Y929">
            <v>0</v>
          </cell>
          <cell r="Z929">
            <v>56.41</v>
          </cell>
          <cell r="AA929">
            <v>77</v>
          </cell>
          <cell r="AB929">
            <v>96</v>
          </cell>
          <cell r="AC929">
            <v>80</v>
          </cell>
          <cell r="AD929">
            <v>13.49</v>
          </cell>
          <cell r="AE929">
            <v>0</v>
          </cell>
          <cell r="AF929">
            <v>0</v>
          </cell>
          <cell r="AG929">
            <v>0</v>
          </cell>
          <cell r="AH929">
            <v>0</v>
          </cell>
          <cell r="AI929">
            <v>0</v>
          </cell>
          <cell r="AJ929">
            <v>0</v>
          </cell>
          <cell r="AK929">
            <v>0</v>
          </cell>
          <cell r="AL929">
            <v>0</v>
          </cell>
          <cell r="AM929">
            <v>0</v>
          </cell>
          <cell r="AN929">
            <v>0</v>
          </cell>
          <cell r="AY929">
            <v>40167.72</v>
          </cell>
        </row>
        <row r="930">
          <cell r="A930">
            <v>2</v>
          </cell>
          <cell r="B930" t="str">
            <v>12</v>
          </cell>
          <cell r="C930" t="str">
            <v>000</v>
          </cell>
          <cell r="D930" t="str">
            <v>1</v>
          </cell>
          <cell r="E930" t="str">
            <v>701</v>
          </cell>
          <cell r="F930" t="str">
            <v>N000</v>
          </cell>
          <cell r="G930" t="str">
            <v>500</v>
          </cell>
          <cell r="H930" t="str">
            <v>1103</v>
          </cell>
          <cell r="I930" t="str">
            <v>S01808</v>
          </cell>
          <cell r="J930" t="str">
            <v>17</v>
          </cell>
          <cell r="K930" t="str">
            <v>2</v>
          </cell>
          <cell r="L930">
            <v>2</v>
          </cell>
          <cell r="M930">
            <v>0</v>
          </cell>
          <cell r="N930">
            <v>1936.3</v>
          </cell>
          <cell r="O930" t="str">
            <v>M</v>
          </cell>
          <cell r="P930" t="str">
            <v>00000000</v>
          </cell>
          <cell r="Q930">
            <v>0</v>
          </cell>
          <cell r="R930">
            <v>279.69</v>
          </cell>
          <cell r="S930">
            <v>53.79</v>
          </cell>
          <cell r="T930">
            <v>246.88</v>
          </cell>
          <cell r="U930">
            <v>96.81</v>
          </cell>
          <cell r="V930">
            <v>34.85</v>
          </cell>
          <cell r="W930">
            <v>38.729999999999997</v>
          </cell>
          <cell r="X930">
            <v>0</v>
          </cell>
          <cell r="Y930">
            <v>0</v>
          </cell>
          <cell r="Z930">
            <v>50.46</v>
          </cell>
          <cell r="AA930">
            <v>77</v>
          </cell>
          <cell r="AB930">
            <v>96</v>
          </cell>
          <cell r="AC930">
            <v>80</v>
          </cell>
          <cell r="AD930">
            <v>13.49</v>
          </cell>
          <cell r="AE930">
            <v>0</v>
          </cell>
          <cell r="AF930">
            <v>0</v>
          </cell>
          <cell r="AG930">
            <v>0</v>
          </cell>
          <cell r="AH930">
            <v>0</v>
          </cell>
          <cell r="AI930">
            <v>0</v>
          </cell>
          <cell r="AJ930">
            <v>0</v>
          </cell>
          <cell r="AK930">
            <v>0</v>
          </cell>
          <cell r="AL930">
            <v>0</v>
          </cell>
          <cell r="AM930">
            <v>0</v>
          </cell>
          <cell r="AN930">
            <v>0</v>
          </cell>
          <cell r="AY930">
            <v>72096</v>
          </cell>
        </row>
        <row r="931">
          <cell r="A931">
            <v>2</v>
          </cell>
          <cell r="B931" t="str">
            <v>12</v>
          </cell>
          <cell r="C931" t="str">
            <v>000</v>
          </cell>
          <cell r="D931" t="str">
            <v>1</v>
          </cell>
          <cell r="E931" t="str">
            <v>701</v>
          </cell>
          <cell r="F931" t="str">
            <v>N000</v>
          </cell>
          <cell r="G931" t="str">
            <v>500</v>
          </cell>
          <cell r="H931" t="str">
            <v>1103</v>
          </cell>
          <cell r="I931" t="str">
            <v>T03804</v>
          </cell>
          <cell r="J931" t="str">
            <v>25</v>
          </cell>
          <cell r="K931" t="str">
            <v>2</v>
          </cell>
          <cell r="L931">
            <v>3</v>
          </cell>
          <cell r="M931">
            <v>0</v>
          </cell>
          <cell r="N931">
            <v>2572.4</v>
          </cell>
          <cell r="O931" t="str">
            <v>M</v>
          </cell>
          <cell r="P931" t="str">
            <v>00000000</v>
          </cell>
          <cell r="Q931">
            <v>0</v>
          </cell>
          <cell r="R931">
            <v>371.57</v>
          </cell>
          <cell r="S931">
            <v>71.459999999999994</v>
          </cell>
          <cell r="T931">
            <v>327.98</v>
          </cell>
          <cell r="U931">
            <v>128.62</v>
          </cell>
          <cell r="V931">
            <v>46.3</v>
          </cell>
          <cell r="W931">
            <v>51.45</v>
          </cell>
          <cell r="X931">
            <v>33.67</v>
          </cell>
          <cell r="Y931">
            <v>0</v>
          </cell>
          <cell r="Z931">
            <v>66.040000000000006</v>
          </cell>
          <cell r="AA931">
            <v>77</v>
          </cell>
          <cell r="AB931">
            <v>96</v>
          </cell>
          <cell r="AC931">
            <v>80</v>
          </cell>
          <cell r="AD931">
            <v>13.49</v>
          </cell>
          <cell r="AE931">
            <v>0</v>
          </cell>
          <cell r="AF931">
            <v>0</v>
          </cell>
          <cell r="AG931">
            <v>0</v>
          </cell>
          <cell r="AH931">
            <v>0</v>
          </cell>
          <cell r="AI931">
            <v>0</v>
          </cell>
          <cell r="AJ931">
            <v>0</v>
          </cell>
          <cell r="AK931">
            <v>0</v>
          </cell>
          <cell r="AL931">
            <v>0</v>
          </cell>
          <cell r="AM931">
            <v>0</v>
          </cell>
          <cell r="AN931">
            <v>0</v>
          </cell>
          <cell r="AY931">
            <v>141695.28</v>
          </cell>
        </row>
        <row r="932">
          <cell r="A932">
            <v>2</v>
          </cell>
          <cell r="B932" t="str">
            <v>12</v>
          </cell>
          <cell r="C932" t="str">
            <v>000</v>
          </cell>
          <cell r="D932" t="str">
            <v>1</v>
          </cell>
          <cell r="E932" t="str">
            <v>701</v>
          </cell>
          <cell r="F932" t="str">
            <v>N000</v>
          </cell>
          <cell r="G932" t="str">
            <v>500</v>
          </cell>
          <cell r="H932" t="str">
            <v>1103</v>
          </cell>
          <cell r="I932" t="str">
            <v>CF03809</v>
          </cell>
          <cell r="J932" t="str">
            <v>25</v>
          </cell>
          <cell r="K932" t="str">
            <v>2</v>
          </cell>
          <cell r="L932">
            <v>1</v>
          </cell>
          <cell r="M932">
            <v>0</v>
          </cell>
          <cell r="N932">
            <v>2572.4</v>
          </cell>
          <cell r="O932" t="str">
            <v>M</v>
          </cell>
          <cell r="P932" t="str">
            <v>00000000</v>
          </cell>
          <cell r="Q932">
            <v>0</v>
          </cell>
          <cell r="R932">
            <v>371.57</v>
          </cell>
          <cell r="S932">
            <v>71.459999999999994</v>
          </cell>
          <cell r="T932">
            <v>327.98</v>
          </cell>
          <cell r="U932">
            <v>128.62</v>
          </cell>
          <cell r="V932">
            <v>46.3</v>
          </cell>
          <cell r="W932">
            <v>51.45</v>
          </cell>
          <cell r="X932">
            <v>0</v>
          </cell>
          <cell r="Y932">
            <v>0</v>
          </cell>
          <cell r="Z932">
            <v>65.37</v>
          </cell>
          <cell r="AA932">
            <v>77</v>
          </cell>
          <cell r="AB932">
            <v>96</v>
          </cell>
          <cell r="AC932">
            <v>80</v>
          </cell>
          <cell r="AD932">
            <v>13.49</v>
          </cell>
          <cell r="AE932">
            <v>0</v>
          </cell>
          <cell r="AF932">
            <v>0</v>
          </cell>
          <cell r="AG932">
            <v>0</v>
          </cell>
          <cell r="AH932">
            <v>0</v>
          </cell>
          <cell r="AI932">
            <v>0</v>
          </cell>
          <cell r="AJ932">
            <v>0</v>
          </cell>
          <cell r="AK932">
            <v>0</v>
          </cell>
          <cell r="AL932">
            <v>0</v>
          </cell>
          <cell r="AM932">
            <v>0</v>
          </cell>
          <cell r="AN932">
            <v>0</v>
          </cell>
          <cell r="AY932">
            <v>46819.68</v>
          </cell>
        </row>
        <row r="933">
          <cell r="A933">
            <v>2</v>
          </cell>
          <cell r="B933" t="str">
            <v>12</v>
          </cell>
          <cell r="C933" t="str">
            <v>000</v>
          </cell>
          <cell r="D933" t="str">
            <v>1</v>
          </cell>
          <cell r="E933" t="str">
            <v>701</v>
          </cell>
          <cell r="F933" t="str">
            <v>N000</v>
          </cell>
          <cell r="G933" t="str">
            <v>500</v>
          </cell>
          <cell r="H933" t="str">
            <v>1103</v>
          </cell>
          <cell r="I933" t="str">
            <v>CF04806</v>
          </cell>
          <cell r="J933" t="str">
            <v>26</v>
          </cell>
          <cell r="K933" t="str">
            <v>2</v>
          </cell>
          <cell r="L933">
            <v>6</v>
          </cell>
          <cell r="M933">
            <v>0</v>
          </cell>
          <cell r="N933">
            <v>2692.2</v>
          </cell>
          <cell r="O933" t="str">
            <v>M</v>
          </cell>
          <cell r="P933" t="str">
            <v>00000000</v>
          </cell>
          <cell r="Q933">
            <v>0</v>
          </cell>
          <cell r="R933">
            <v>388.87</v>
          </cell>
          <cell r="S933">
            <v>74.78</v>
          </cell>
          <cell r="T933">
            <v>343.26</v>
          </cell>
          <cell r="U933">
            <v>134.61000000000001</v>
          </cell>
          <cell r="V933">
            <v>48.46</v>
          </cell>
          <cell r="W933">
            <v>53.84</v>
          </cell>
          <cell r="X933">
            <v>47.33</v>
          </cell>
          <cell r="Y933">
            <v>0</v>
          </cell>
          <cell r="Z933">
            <v>69.12</v>
          </cell>
          <cell r="AA933">
            <v>77</v>
          </cell>
          <cell r="AB933">
            <v>96</v>
          </cell>
          <cell r="AC933">
            <v>80</v>
          </cell>
          <cell r="AD933">
            <v>13.49</v>
          </cell>
          <cell r="AE933">
            <v>0</v>
          </cell>
          <cell r="AF933">
            <v>0</v>
          </cell>
          <cell r="AG933">
            <v>0</v>
          </cell>
          <cell r="AH933">
            <v>0</v>
          </cell>
          <cell r="AI933">
            <v>0</v>
          </cell>
          <cell r="AJ933">
            <v>0</v>
          </cell>
          <cell r="AK933">
            <v>0</v>
          </cell>
          <cell r="AL933">
            <v>0</v>
          </cell>
          <cell r="AM933">
            <v>0</v>
          </cell>
          <cell r="AN933">
            <v>0</v>
          </cell>
          <cell r="AY933">
            <v>296565.12</v>
          </cell>
        </row>
        <row r="934">
          <cell r="A934">
            <v>2</v>
          </cell>
          <cell r="B934" t="str">
            <v>12</v>
          </cell>
          <cell r="C934" t="str">
            <v>000</v>
          </cell>
          <cell r="D934" t="str">
            <v>1</v>
          </cell>
          <cell r="E934" t="str">
            <v>701</v>
          </cell>
          <cell r="F934" t="str">
            <v>N000</v>
          </cell>
          <cell r="G934" t="str">
            <v>500</v>
          </cell>
          <cell r="H934" t="str">
            <v>1103</v>
          </cell>
          <cell r="I934" t="str">
            <v>CF04807</v>
          </cell>
          <cell r="J934" t="str">
            <v>27Z</v>
          </cell>
          <cell r="K934" t="str">
            <v>2</v>
          </cell>
          <cell r="L934">
            <v>5</v>
          </cell>
          <cell r="M934">
            <v>0</v>
          </cell>
          <cell r="N934">
            <v>2900.25</v>
          </cell>
          <cell r="O934" t="str">
            <v>M</v>
          </cell>
          <cell r="P934" t="str">
            <v>00000000</v>
          </cell>
          <cell r="Q934">
            <v>205.15</v>
          </cell>
          <cell r="R934">
            <v>418.93</v>
          </cell>
          <cell r="S934">
            <v>80.56</v>
          </cell>
          <cell r="T934">
            <v>369.78</v>
          </cell>
          <cell r="U934">
            <v>145.01</v>
          </cell>
          <cell r="V934">
            <v>55.89</v>
          </cell>
          <cell r="W934">
            <v>58.01</v>
          </cell>
          <cell r="X934">
            <v>74.8</v>
          </cell>
          <cell r="Y934">
            <v>0</v>
          </cell>
          <cell r="Z934">
            <v>78.650000000000006</v>
          </cell>
          <cell r="AA934">
            <v>77</v>
          </cell>
          <cell r="AB934">
            <v>96</v>
          </cell>
          <cell r="AC934">
            <v>80</v>
          </cell>
          <cell r="AD934">
            <v>13.49</v>
          </cell>
          <cell r="AE934">
            <v>0</v>
          </cell>
          <cell r="AF934">
            <v>0</v>
          </cell>
          <cell r="AG934">
            <v>0</v>
          </cell>
          <cell r="AH934">
            <v>0</v>
          </cell>
          <cell r="AI934">
            <v>0</v>
          </cell>
          <cell r="AJ934">
            <v>0</v>
          </cell>
          <cell r="AK934">
            <v>0</v>
          </cell>
          <cell r="AL934">
            <v>0</v>
          </cell>
          <cell r="AM934">
            <v>0</v>
          </cell>
          <cell r="AN934">
            <v>0</v>
          </cell>
          <cell r="AY934">
            <v>279211.2</v>
          </cell>
        </row>
        <row r="935">
          <cell r="A935">
            <v>2</v>
          </cell>
          <cell r="B935" t="str">
            <v>12</v>
          </cell>
          <cell r="C935" t="str">
            <v>000</v>
          </cell>
          <cell r="D935" t="str">
            <v>1</v>
          </cell>
          <cell r="E935" t="str">
            <v>701</v>
          </cell>
          <cell r="F935" t="str">
            <v>N000</v>
          </cell>
          <cell r="G935" t="str">
            <v>500</v>
          </cell>
          <cell r="H935" t="str">
            <v>1103</v>
          </cell>
          <cell r="I935" t="str">
            <v>CF04808</v>
          </cell>
          <cell r="J935" t="str">
            <v>27ZA</v>
          </cell>
          <cell r="K935" t="str">
            <v>2</v>
          </cell>
          <cell r="L935">
            <v>1</v>
          </cell>
          <cell r="M935">
            <v>0</v>
          </cell>
          <cell r="N935">
            <v>2982.9</v>
          </cell>
          <cell r="O935" t="str">
            <v>M</v>
          </cell>
          <cell r="P935" t="str">
            <v>00000000</v>
          </cell>
          <cell r="Q935">
            <v>579.4</v>
          </cell>
          <cell r="R935">
            <v>430.86</v>
          </cell>
          <cell r="S935">
            <v>82.86</v>
          </cell>
          <cell r="T935">
            <v>380.32</v>
          </cell>
          <cell r="U935">
            <v>149.15</v>
          </cell>
          <cell r="V935">
            <v>64.12</v>
          </cell>
          <cell r="W935">
            <v>59.66</v>
          </cell>
          <cell r="X935">
            <v>82</v>
          </cell>
          <cell r="Y935">
            <v>0</v>
          </cell>
          <cell r="Z935">
            <v>88.22</v>
          </cell>
          <cell r="AA935">
            <v>77</v>
          </cell>
          <cell r="AB935">
            <v>96</v>
          </cell>
          <cell r="AC935">
            <v>80</v>
          </cell>
          <cell r="AD935">
            <v>13.49</v>
          </cell>
          <cell r="AE935">
            <v>0</v>
          </cell>
          <cell r="AF935">
            <v>0</v>
          </cell>
          <cell r="AG935">
            <v>0</v>
          </cell>
          <cell r="AH935">
            <v>0</v>
          </cell>
          <cell r="AI935">
            <v>0</v>
          </cell>
          <cell r="AJ935">
            <v>0</v>
          </cell>
          <cell r="AK935">
            <v>0</v>
          </cell>
          <cell r="AL935">
            <v>0</v>
          </cell>
          <cell r="AM935">
            <v>0</v>
          </cell>
          <cell r="AN935">
            <v>0</v>
          </cell>
          <cell r="AY935">
            <v>61991.76</v>
          </cell>
        </row>
        <row r="936">
          <cell r="A936">
            <v>2</v>
          </cell>
          <cell r="B936" t="str">
            <v>12</v>
          </cell>
          <cell r="C936" t="str">
            <v>000</v>
          </cell>
          <cell r="D936" t="str">
            <v>1</v>
          </cell>
          <cell r="E936" t="str">
            <v>701</v>
          </cell>
          <cell r="F936" t="str">
            <v>N000</v>
          </cell>
          <cell r="G936" t="str">
            <v>500</v>
          </cell>
          <cell r="H936" t="str">
            <v>1103</v>
          </cell>
          <cell r="I936" t="str">
            <v>CF08822</v>
          </cell>
          <cell r="J936" t="str">
            <v>23</v>
          </cell>
          <cell r="K936" t="str">
            <v>2</v>
          </cell>
          <cell r="L936">
            <v>1</v>
          </cell>
          <cell r="M936">
            <v>0</v>
          </cell>
          <cell r="N936">
            <v>2451.25</v>
          </cell>
          <cell r="O936" t="str">
            <v>M</v>
          </cell>
          <cell r="P936" t="str">
            <v>00000000</v>
          </cell>
          <cell r="Q936">
            <v>0</v>
          </cell>
          <cell r="R936">
            <v>354.07</v>
          </cell>
          <cell r="S936">
            <v>68.09</v>
          </cell>
          <cell r="T936">
            <v>312.52999999999997</v>
          </cell>
          <cell r="U936">
            <v>122.56</v>
          </cell>
          <cell r="V936">
            <v>44.12</v>
          </cell>
          <cell r="W936">
            <v>49.02</v>
          </cell>
          <cell r="X936">
            <v>46</v>
          </cell>
          <cell r="Y936">
            <v>0</v>
          </cell>
          <cell r="Z936">
            <v>63.45</v>
          </cell>
          <cell r="AA936">
            <v>77</v>
          </cell>
          <cell r="AB936">
            <v>96</v>
          </cell>
          <cell r="AC936">
            <v>80</v>
          </cell>
          <cell r="AD936">
            <v>13.49</v>
          </cell>
          <cell r="AE936">
            <v>0</v>
          </cell>
          <cell r="AF936">
            <v>0</v>
          </cell>
          <cell r="AG936">
            <v>0</v>
          </cell>
          <cell r="AH936">
            <v>0</v>
          </cell>
          <cell r="AI936">
            <v>0</v>
          </cell>
          <cell r="AJ936">
            <v>0</v>
          </cell>
          <cell r="AK936">
            <v>0</v>
          </cell>
          <cell r="AL936">
            <v>0</v>
          </cell>
          <cell r="AM936">
            <v>0</v>
          </cell>
          <cell r="AN936">
            <v>0</v>
          </cell>
          <cell r="AY936">
            <v>45330.96</v>
          </cell>
        </row>
        <row r="937">
          <cell r="A937">
            <v>2</v>
          </cell>
          <cell r="B937" t="str">
            <v>12</v>
          </cell>
          <cell r="C937" t="str">
            <v>000</v>
          </cell>
          <cell r="D937" t="str">
            <v>1</v>
          </cell>
          <cell r="E937" t="str">
            <v>701</v>
          </cell>
          <cell r="F937" t="str">
            <v>N000</v>
          </cell>
          <cell r="G937" t="str">
            <v>500</v>
          </cell>
          <cell r="H937" t="str">
            <v>1103</v>
          </cell>
          <cell r="I937" t="str">
            <v>CF12825</v>
          </cell>
          <cell r="J937" t="str">
            <v>27ZB</v>
          </cell>
          <cell r="K937" t="str">
            <v>2</v>
          </cell>
          <cell r="L937">
            <v>2</v>
          </cell>
          <cell r="M937">
            <v>0</v>
          </cell>
          <cell r="N937">
            <v>3008.65</v>
          </cell>
          <cell r="O937" t="str">
            <v>M</v>
          </cell>
          <cell r="P937" t="str">
            <v>00000000</v>
          </cell>
          <cell r="Q937">
            <v>857</v>
          </cell>
          <cell r="R937">
            <v>434.58</v>
          </cell>
          <cell r="S937">
            <v>83.57</v>
          </cell>
          <cell r="T937">
            <v>383.6</v>
          </cell>
          <cell r="U937">
            <v>150.43</v>
          </cell>
          <cell r="V937">
            <v>69.59</v>
          </cell>
          <cell r="W937">
            <v>60.17</v>
          </cell>
          <cell r="X937">
            <v>54.5</v>
          </cell>
          <cell r="Y937">
            <v>0</v>
          </cell>
          <cell r="Z937">
            <v>93.83</v>
          </cell>
          <cell r="AA937">
            <v>77</v>
          </cell>
          <cell r="AB937">
            <v>96</v>
          </cell>
          <cell r="AC937">
            <v>80</v>
          </cell>
          <cell r="AD937">
            <v>13.49</v>
          </cell>
          <cell r="AE937">
            <v>0</v>
          </cell>
          <cell r="AF937">
            <v>0</v>
          </cell>
          <cell r="AG937">
            <v>0</v>
          </cell>
          <cell r="AH937">
            <v>0</v>
          </cell>
          <cell r="AI937">
            <v>0</v>
          </cell>
          <cell r="AJ937">
            <v>0</v>
          </cell>
          <cell r="AK937">
            <v>0</v>
          </cell>
          <cell r="AL937">
            <v>0</v>
          </cell>
          <cell r="AM937">
            <v>0</v>
          </cell>
          <cell r="AN937">
            <v>0</v>
          </cell>
          <cell r="AY937">
            <v>131097.84</v>
          </cell>
        </row>
        <row r="938">
          <cell r="A938">
            <v>2</v>
          </cell>
          <cell r="B938" t="str">
            <v>12</v>
          </cell>
          <cell r="C938" t="str">
            <v>000</v>
          </cell>
          <cell r="D938" t="str">
            <v>1</v>
          </cell>
          <cell r="E938" t="str">
            <v>701</v>
          </cell>
          <cell r="F938" t="str">
            <v>N000</v>
          </cell>
          <cell r="G938" t="str">
            <v>500</v>
          </cell>
          <cell r="H938" t="str">
            <v>1103</v>
          </cell>
          <cell r="I938" t="str">
            <v>CF21817</v>
          </cell>
          <cell r="J938" t="str">
            <v>27ZA</v>
          </cell>
          <cell r="K938" t="str">
            <v>2</v>
          </cell>
          <cell r="L938">
            <v>1</v>
          </cell>
          <cell r="M938">
            <v>0</v>
          </cell>
          <cell r="N938">
            <v>2982.9</v>
          </cell>
          <cell r="O938" t="str">
            <v>M</v>
          </cell>
          <cell r="P938" t="str">
            <v>00000000</v>
          </cell>
          <cell r="Q938">
            <v>579.4</v>
          </cell>
          <cell r="R938">
            <v>430.86</v>
          </cell>
          <cell r="S938">
            <v>82.86</v>
          </cell>
          <cell r="T938">
            <v>380.32</v>
          </cell>
          <cell r="U938">
            <v>149.15</v>
          </cell>
          <cell r="V938">
            <v>64.12</v>
          </cell>
          <cell r="W938">
            <v>59.66</v>
          </cell>
          <cell r="X938">
            <v>0</v>
          </cell>
          <cell r="Y938">
            <v>0</v>
          </cell>
          <cell r="Z938">
            <v>86.58</v>
          </cell>
          <cell r="AA938">
            <v>77</v>
          </cell>
          <cell r="AB938">
            <v>96</v>
          </cell>
          <cell r="AC938">
            <v>80</v>
          </cell>
          <cell r="AD938">
            <v>13.49</v>
          </cell>
          <cell r="AE938">
            <v>0</v>
          </cell>
          <cell r="AF938">
            <v>0</v>
          </cell>
          <cell r="AG938">
            <v>0</v>
          </cell>
          <cell r="AH938">
            <v>0</v>
          </cell>
          <cell r="AI938">
            <v>0</v>
          </cell>
          <cell r="AJ938">
            <v>0</v>
          </cell>
          <cell r="AK938">
            <v>0</v>
          </cell>
          <cell r="AL938">
            <v>0</v>
          </cell>
          <cell r="AM938">
            <v>0</v>
          </cell>
          <cell r="AN938">
            <v>0</v>
          </cell>
          <cell r="AY938">
            <v>60988.08</v>
          </cell>
        </row>
        <row r="939">
          <cell r="A939">
            <v>2</v>
          </cell>
          <cell r="B939" t="str">
            <v>12</v>
          </cell>
          <cell r="C939" t="str">
            <v>000</v>
          </cell>
          <cell r="D939" t="str">
            <v>1</v>
          </cell>
          <cell r="E939" t="str">
            <v>701</v>
          </cell>
          <cell r="F939" t="str">
            <v>N000</v>
          </cell>
          <cell r="G939" t="str">
            <v>500</v>
          </cell>
          <cell r="H939" t="str">
            <v>1103</v>
          </cell>
          <cell r="I939" t="str">
            <v>CF21829</v>
          </cell>
          <cell r="J939" t="str">
            <v>27ZB</v>
          </cell>
          <cell r="K939" t="str">
            <v>2</v>
          </cell>
          <cell r="L939">
            <v>3</v>
          </cell>
          <cell r="M939">
            <v>0</v>
          </cell>
          <cell r="N939">
            <v>3008.65</v>
          </cell>
          <cell r="O939" t="str">
            <v>M</v>
          </cell>
          <cell r="P939" t="str">
            <v>00000000</v>
          </cell>
          <cell r="Q939">
            <v>857</v>
          </cell>
          <cell r="R939">
            <v>434.58</v>
          </cell>
          <cell r="S939">
            <v>83.57</v>
          </cell>
          <cell r="T939">
            <v>383.6</v>
          </cell>
          <cell r="U939">
            <v>150.43</v>
          </cell>
          <cell r="V939">
            <v>69.59</v>
          </cell>
          <cell r="W939">
            <v>60.17</v>
          </cell>
          <cell r="X939">
            <v>42.67</v>
          </cell>
          <cell r="Y939">
            <v>0</v>
          </cell>
          <cell r="Z939">
            <v>93.59</v>
          </cell>
          <cell r="AA939">
            <v>77</v>
          </cell>
          <cell r="AB939">
            <v>96</v>
          </cell>
          <cell r="AC939">
            <v>80</v>
          </cell>
          <cell r="AD939">
            <v>13.49</v>
          </cell>
          <cell r="AE939">
            <v>0</v>
          </cell>
          <cell r="AF939">
            <v>0</v>
          </cell>
          <cell r="AG939">
            <v>0</v>
          </cell>
          <cell r="AH939">
            <v>0</v>
          </cell>
          <cell r="AI939">
            <v>0</v>
          </cell>
          <cell r="AJ939">
            <v>0</v>
          </cell>
          <cell r="AK939">
            <v>0</v>
          </cell>
          <cell r="AL939">
            <v>0</v>
          </cell>
          <cell r="AM939">
            <v>0</v>
          </cell>
          <cell r="AN939">
            <v>0</v>
          </cell>
          <cell r="AY939">
            <v>196212.24</v>
          </cell>
        </row>
        <row r="940">
          <cell r="A940">
            <v>2</v>
          </cell>
          <cell r="B940" t="str">
            <v>12</v>
          </cell>
          <cell r="C940" t="str">
            <v>000</v>
          </cell>
          <cell r="D940" t="str">
            <v>1</v>
          </cell>
          <cell r="E940" t="str">
            <v>701</v>
          </cell>
          <cell r="F940" t="str">
            <v>N000</v>
          </cell>
          <cell r="G940" t="str">
            <v>500</v>
          </cell>
          <cell r="H940" t="str">
            <v>1103</v>
          </cell>
          <cell r="I940" t="str">
            <v>CF21858</v>
          </cell>
          <cell r="J940" t="str">
            <v>27ZA</v>
          </cell>
          <cell r="K940" t="str">
            <v>2</v>
          </cell>
          <cell r="L940">
            <v>1</v>
          </cell>
          <cell r="M940">
            <v>0</v>
          </cell>
          <cell r="N940">
            <v>2982.9</v>
          </cell>
          <cell r="O940" t="str">
            <v>M</v>
          </cell>
          <cell r="P940" t="str">
            <v>00000000</v>
          </cell>
          <cell r="Q940">
            <v>579.4</v>
          </cell>
          <cell r="R940">
            <v>430.86</v>
          </cell>
          <cell r="S940">
            <v>82.86</v>
          </cell>
          <cell r="T940">
            <v>380.32</v>
          </cell>
          <cell r="U940">
            <v>149.15</v>
          </cell>
          <cell r="V940">
            <v>64.12</v>
          </cell>
          <cell r="W940">
            <v>59.66</v>
          </cell>
          <cell r="X940">
            <v>46</v>
          </cell>
          <cell r="Y940">
            <v>0</v>
          </cell>
          <cell r="Z940">
            <v>87.5</v>
          </cell>
          <cell r="AA940">
            <v>77</v>
          </cell>
          <cell r="AB940">
            <v>96</v>
          </cell>
          <cell r="AC940">
            <v>80</v>
          </cell>
          <cell r="AD940">
            <v>13.49</v>
          </cell>
          <cell r="AE940">
            <v>0</v>
          </cell>
          <cell r="AF940">
            <v>0</v>
          </cell>
          <cell r="AG940">
            <v>0</v>
          </cell>
          <cell r="AH940">
            <v>0</v>
          </cell>
          <cell r="AI940">
            <v>0</v>
          </cell>
          <cell r="AJ940">
            <v>0</v>
          </cell>
          <cell r="AK940">
            <v>0</v>
          </cell>
          <cell r="AL940">
            <v>0</v>
          </cell>
          <cell r="AM940">
            <v>0</v>
          </cell>
          <cell r="AN940">
            <v>0</v>
          </cell>
          <cell r="AY940">
            <v>61551.12</v>
          </cell>
        </row>
        <row r="941">
          <cell r="A941">
            <v>2</v>
          </cell>
          <cell r="B941" t="str">
            <v>12</v>
          </cell>
          <cell r="C941" t="str">
            <v>000</v>
          </cell>
          <cell r="D941" t="str">
            <v>1</v>
          </cell>
          <cell r="E941" t="str">
            <v>701</v>
          </cell>
          <cell r="F941" t="str">
            <v>N000</v>
          </cell>
          <cell r="G941" t="str">
            <v>500</v>
          </cell>
          <cell r="H941" t="str">
            <v>1103</v>
          </cell>
          <cell r="I941" t="str">
            <v>CF21864</v>
          </cell>
          <cell r="J941" t="str">
            <v>27C</v>
          </cell>
          <cell r="K941" t="str">
            <v>1</v>
          </cell>
          <cell r="L941">
            <v>5</v>
          </cell>
          <cell r="M941">
            <v>0</v>
          </cell>
          <cell r="N941">
            <v>3268.2</v>
          </cell>
          <cell r="O941" t="str">
            <v>M</v>
          </cell>
          <cell r="P941" t="str">
            <v>00000000</v>
          </cell>
          <cell r="Q941">
            <v>4783.05</v>
          </cell>
          <cell r="R941">
            <v>472.07</v>
          </cell>
          <cell r="S941">
            <v>90.78</v>
          </cell>
          <cell r="T941">
            <v>416.7</v>
          </cell>
          <cell r="U941">
            <v>163.41</v>
          </cell>
          <cell r="V941">
            <v>144.91999999999999</v>
          </cell>
          <cell r="W941">
            <v>65.36</v>
          </cell>
          <cell r="X941">
            <v>9.1999999999999993</v>
          </cell>
          <cell r="Y941">
            <v>0</v>
          </cell>
          <cell r="Z941">
            <v>174.01</v>
          </cell>
          <cell r="AA941">
            <v>77</v>
          </cell>
          <cell r="AB941">
            <v>0</v>
          </cell>
          <cell r="AC941">
            <v>0</v>
          </cell>
          <cell r="AD941">
            <v>13.49</v>
          </cell>
          <cell r="AE941">
            <v>0</v>
          </cell>
          <cell r="AF941">
            <v>0</v>
          </cell>
          <cell r="AG941">
            <v>0</v>
          </cell>
          <cell r="AH941">
            <v>0</v>
          </cell>
          <cell r="AI941">
            <v>0</v>
          </cell>
          <cell r="AJ941">
            <v>0</v>
          </cell>
          <cell r="AK941">
            <v>0</v>
          </cell>
          <cell r="AL941">
            <v>0</v>
          </cell>
          <cell r="AM941">
            <v>0</v>
          </cell>
          <cell r="AN941">
            <v>0</v>
          </cell>
          <cell r="AY941">
            <v>580691.4</v>
          </cell>
        </row>
        <row r="942">
          <cell r="A942">
            <v>2</v>
          </cell>
          <cell r="B942" t="str">
            <v>12</v>
          </cell>
          <cell r="C942" t="str">
            <v>000</v>
          </cell>
          <cell r="D942" t="str">
            <v>1</v>
          </cell>
          <cell r="E942" t="str">
            <v>701</v>
          </cell>
          <cell r="F942" t="str">
            <v>N000</v>
          </cell>
          <cell r="G942" t="str">
            <v>500</v>
          </cell>
          <cell r="H942" t="str">
            <v>1103</v>
          </cell>
          <cell r="I942" t="str">
            <v>CF21865</v>
          </cell>
          <cell r="J942" t="str">
            <v>27B</v>
          </cell>
          <cell r="K942" t="str">
            <v>1</v>
          </cell>
          <cell r="L942">
            <v>2</v>
          </cell>
          <cell r="M942">
            <v>0</v>
          </cell>
          <cell r="N942">
            <v>3222.2</v>
          </cell>
          <cell r="O942" t="str">
            <v>M</v>
          </cell>
          <cell r="P942" t="str">
            <v>00000000</v>
          </cell>
          <cell r="Q942">
            <v>3558.85</v>
          </cell>
          <cell r="R942">
            <v>465.43</v>
          </cell>
          <cell r="S942">
            <v>89.51</v>
          </cell>
          <cell r="T942">
            <v>410.83</v>
          </cell>
          <cell r="U942">
            <v>161.11000000000001</v>
          </cell>
          <cell r="V942">
            <v>122.06</v>
          </cell>
          <cell r="W942">
            <v>64.44</v>
          </cell>
          <cell r="X942">
            <v>46</v>
          </cell>
          <cell r="Y942">
            <v>0</v>
          </cell>
          <cell r="Z942">
            <v>149.18</v>
          </cell>
          <cell r="AA942">
            <v>77</v>
          </cell>
          <cell r="AB942">
            <v>0</v>
          </cell>
          <cell r="AC942">
            <v>0</v>
          </cell>
          <cell r="AD942">
            <v>13.49</v>
          </cell>
          <cell r="AE942">
            <v>0</v>
          </cell>
          <cell r="AF942">
            <v>0</v>
          </cell>
          <cell r="AG942">
            <v>0</v>
          </cell>
          <cell r="AH942">
            <v>0</v>
          </cell>
          <cell r="AI942">
            <v>0</v>
          </cell>
          <cell r="AJ942">
            <v>0</v>
          </cell>
          <cell r="AK942">
            <v>0</v>
          </cell>
          <cell r="AL942">
            <v>0</v>
          </cell>
          <cell r="AM942">
            <v>0</v>
          </cell>
          <cell r="AN942">
            <v>0</v>
          </cell>
          <cell r="AY942">
            <v>201122.4</v>
          </cell>
        </row>
        <row r="943">
          <cell r="A943">
            <v>2</v>
          </cell>
          <cell r="B943" t="str">
            <v>12</v>
          </cell>
          <cell r="C943" t="str">
            <v>000</v>
          </cell>
          <cell r="D943" t="str">
            <v>1</v>
          </cell>
          <cell r="E943" t="str">
            <v>701</v>
          </cell>
          <cell r="F943" t="str">
            <v>N000</v>
          </cell>
          <cell r="G943" t="str">
            <v>500</v>
          </cell>
          <cell r="H943" t="str">
            <v>1103</v>
          </cell>
          <cell r="I943" t="str">
            <v>CF21866</v>
          </cell>
          <cell r="J943" t="str">
            <v>27A</v>
          </cell>
          <cell r="K943" t="str">
            <v>1</v>
          </cell>
          <cell r="L943">
            <v>2</v>
          </cell>
          <cell r="M943">
            <v>0</v>
          </cell>
          <cell r="N943">
            <v>3185.4</v>
          </cell>
          <cell r="O943" t="str">
            <v>M</v>
          </cell>
          <cell r="P943" t="str">
            <v>00000000</v>
          </cell>
          <cell r="Q943">
            <v>2791.7</v>
          </cell>
          <cell r="R943">
            <v>460.11</v>
          </cell>
          <cell r="S943">
            <v>88.48</v>
          </cell>
          <cell r="T943">
            <v>406.14</v>
          </cell>
          <cell r="U943">
            <v>159.27000000000001</v>
          </cell>
          <cell r="V943">
            <v>107.59</v>
          </cell>
          <cell r="W943">
            <v>63.71</v>
          </cell>
          <cell r="X943">
            <v>23</v>
          </cell>
          <cell r="Y943">
            <v>0</v>
          </cell>
          <cell r="Z943">
            <v>132.51</v>
          </cell>
          <cell r="AA943">
            <v>77</v>
          </cell>
          <cell r="AB943">
            <v>0</v>
          </cell>
          <cell r="AC943">
            <v>0</v>
          </cell>
          <cell r="AD943">
            <v>13.49</v>
          </cell>
          <cell r="AE943">
            <v>0</v>
          </cell>
          <cell r="AF943">
            <v>0</v>
          </cell>
          <cell r="AG943">
            <v>0</v>
          </cell>
          <cell r="AH943">
            <v>0</v>
          </cell>
          <cell r="AI943">
            <v>0</v>
          </cell>
          <cell r="AJ943">
            <v>0</v>
          </cell>
          <cell r="AK943">
            <v>0</v>
          </cell>
          <cell r="AL943">
            <v>0</v>
          </cell>
          <cell r="AM943">
            <v>0</v>
          </cell>
          <cell r="AN943">
            <v>0</v>
          </cell>
          <cell r="AY943">
            <v>180201.60000000001</v>
          </cell>
        </row>
        <row r="944">
          <cell r="A944">
            <v>2</v>
          </cell>
          <cell r="B944" t="str">
            <v>12</v>
          </cell>
          <cell r="C944" t="str">
            <v>000</v>
          </cell>
          <cell r="D944" t="str">
            <v>1</v>
          </cell>
          <cell r="E944" t="str">
            <v>701</v>
          </cell>
          <cell r="F944" t="str">
            <v>N000</v>
          </cell>
          <cell r="G944" t="str">
            <v>500</v>
          </cell>
          <cell r="H944" t="str">
            <v>1103</v>
          </cell>
          <cell r="I944" t="str">
            <v>CF33834</v>
          </cell>
          <cell r="J944" t="str">
            <v>27</v>
          </cell>
          <cell r="K944" t="str">
            <v>2</v>
          </cell>
          <cell r="L944">
            <v>3</v>
          </cell>
          <cell r="M944">
            <v>0</v>
          </cell>
          <cell r="N944">
            <v>2817.8</v>
          </cell>
          <cell r="O944" t="str">
            <v>M</v>
          </cell>
          <cell r="P944" t="str">
            <v>00000000</v>
          </cell>
          <cell r="Q944">
            <v>0</v>
          </cell>
          <cell r="R944">
            <v>407.02</v>
          </cell>
          <cell r="S944">
            <v>78.27</v>
          </cell>
          <cell r="T944">
            <v>359.27</v>
          </cell>
          <cell r="U944">
            <v>140.88999999999999</v>
          </cell>
          <cell r="V944">
            <v>50.72</v>
          </cell>
          <cell r="W944">
            <v>56.36</v>
          </cell>
          <cell r="X944">
            <v>97</v>
          </cell>
          <cell r="Y944">
            <v>0</v>
          </cell>
          <cell r="Z944">
            <v>73.06</v>
          </cell>
          <cell r="AA944">
            <v>77</v>
          </cell>
          <cell r="AB944">
            <v>96</v>
          </cell>
          <cell r="AC944">
            <v>80</v>
          </cell>
          <cell r="AD944">
            <v>13.49</v>
          </cell>
          <cell r="AE944">
            <v>0</v>
          </cell>
          <cell r="AF944">
            <v>0</v>
          </cell>
          <cell r="AG944">
            <v>0</v>
          </cell>
          <cell r="AH944">
            <v>0</v>
          </cell>
          <cell r="AI944">
            <v>0</v>
          </cell>
          <cell r="AJ944">
            <v>0</v>
          </cell>
          <cell r="AK944">
            <v>0</v>
          </cell>
          <cell r="AL944">
            <v>0</v>
          </cell>
          <cell r="AM944">
            <v>0</v>
          </cell>
          <cell r="AN944">
            <v>0</v>
          </cell>
          <cell r="AY944">
            <v>156487.67999999999</v>
          </cell>
        </row>
        <row r="945">
          <cell r="A945">
            <v>2</v>
          </cell>
          <cell r="B945" t="str">
            <v>12</v>
          </cell>
          <cell r="C945" t="str">
            <v>000</v>
          </cell>
          <cell r="D945" t="str">
            <v>1</v>
          </cell>
          <cell r="E945" t="str">
            <v>701</v>
          </cell>
          <cell r="F945" t="str">
            <v>N000</v>
          </cell>
          <cell r="G945" t="str">
            <v>500</v>
          </cell>
          <cell r="H945" t="str">
            <v>1103</v>
          </cell>
          <cell r="I945" t="str">
            <v>CF33892</v>
          </cell>
          <cell r="J945" t="str">
            <v>27ZA</v>
          </cell>
          <cell r="K945" t="str">
            <v>2</v>
          </cell>
          <cell r="L945">
            <v>27</v>
          </cell>
          <cell r="M945">
            <v>0</v>
          </cell>
          <cell r="N945">
            <v>2982.9</v>
          </cell>
          <cell r="O945" t="str">
            <v>M</v>
          </cell>
          <cell r="P945" t="str">
            <v>00000000</v>
          </cell>
          <cell r="Q945">
            <v>579.4</v>
          </cell>
          <cell r="R945">
            <v>430.86</v>
          </cell>
          <cell r="S945">
            <v>82.86</v>
          </cell>
          <cell r="T945">
            <v>380.32</v>
          </cell>
          <cell r="U945">
            <v>149.15</v>
          </cell>
          <cell r="V945">
            <v>64.12</v>
          </cell>
          <cell r="W945">
            <v>59.66</v>
          </cell>
          <cell r="X945">
            <v>50.81</v>
          </cell>
          <cell r="Y945">
            <v>0</v>
          </cell>
          <cell r="Z945">
            <v>87.6</v>
          </cell>
          <cell r="AA945">
            <v>77</v>
          </cell>
          <cell r="AB945">
            <v>96</v>
          </cell>
          <cell r="AC945">
            <v>80</v>
          </cell>
          <cell r="AD945">
            <v>13.49</v>
          </cell>
          <cell r="AE945">
            <v>0</v>
          </cell>
          <cell r="AF945">
            <v>0</v>
          </cell>
          <cell r="AG945">
            <v>0</v>
          </cell>
          <cell r="AH945">
            <v>0</v>
          </cell>
          <cell r="AI945">
            <v>0</v>
          </cell>
          <cell r="AJ945">
            <v>0</v>
          </cell>
          <cell r="AK945">
            <v>0</v>
          </cell>
          <cell r="AL945">
            <v>0</v>
          </cell>
          <cell r="AM945">
            <v>0</v>
          </cell>
          <cell r="AN945">
            <v>0</v>
          </cell>
          <cell r="AY945">
            <v>1663471.08</v>
          </cell>
        </row>
        <row r="946">
          <cell r="A946">
            <v>2</v>
          </cell>
          <cell r="B946" t="str">
            <v>12</v>
          </cell>
          <cell r="C946" t="str">
            <v>000</v>
          </cell>
          <cell r="D946" t="str">
            <v>1</v>
          </cell>
          <cell r="E946" t="str">
            <v>701</v>
          </cell>
          <cell r="F946" t="str">
            <v>N000</v>
          </cell>
          <cell r="G946" t="str">
            <v>500</v>
          </cell>
          <cell r="H946" t="str">
            <v>1103</v>
          </cell>
          <cell r="I946" t="str">
            <v>CF34834</v>
          </cell>
          <cell r="J946" t="str">
            <v>27ZA</v>
          </cell>
          <cell r="K946" t="str">
            <v>2</v>
          </cell>
          <cell r="L946">
            <v>1</v>
          </cell>
          <cell r="M946">
            <v>0</v>
          </cell>
          <cell r="N946">
            <v>2982.9</v>
          </cell>
          <cell r="O946" t="str">
            <v>M</v>
          </cell>
          <cell r="P946" t="str">
            <v>00000000</v>
          </cell>
          <cell r="Q946">
            <v>579.4</v>
          </cell>
          <cell r="R946">
            <v>430.86</v>
          </cell>
          <cell r="S946">
            <v>82.86</v>
          </cell>
          <cell r="T946">
            <v>380.32</v>
          </cell>
          <cell r="U946">
            <v>149.15</v>
          </cell>
          <cell r="V946">
            <v>64.12</v>
          </cell>
          <cell r="W946">
            <v>59.66</v>
          </cell>
          <cell r="X946">
            <v>0</v>
          </cell>
          <cell r="Y946">
            <v>0</v>
          </cell>
          <cell r="Z946">
            <v>86.58</v>
          </cell>
          <cell r="AA946">
            <v>77</v>
          </cell>
          <cell r="AB946">
            <v>96</v>
          </cell>
          <cell r="AC946">
            <v>80</v>
          </cell>
          <cell r="AD946">
            <v>13.49</v>
          </cell>
          <cell r="AE946">
            <v>0</v>
          </cell>
          <cell r="AF946">
            <v>0</v>
          </cell>
          <cell r="AG946">
            <v>0</v>
          </cell>
          <cell r="AH946">
            <v>0</v>
          </cell>
          <cell r="AI946">
            <v>0</v>
          </cell>
          <cell r="AJ946">
            <v>0</v>
          </cell>
          <cell r="AK946">
            <v>0</v>
          </cell>
          <cell r="AL946">
            <v>0</v>
          </cell>
          <cell r="AM946">
            <v>0</v>
          </cell>
          <cell r="AN946">
            <v>0</v>
          </cell>
          <cell r="AY946">
            <v>60988.08</v>
          </cell>
        </row>
        <row r="947">
          <cell r="A947">
            <v>2</v>
          </cell>
          <cell r="B947" t="str">
            <v>12</v>
          </cell>
          <cell r="C947" t="str">
            <v>000</v>
          </cell>
          <cell r="D947" t="str">
            <v>1</v>
          </cell>
          <cell r="E947" t="str">
            <v>701</v>
          </cell>
          <cell r="F947" t="str">
            <v>N000</v>
          </cell>
          <cell r="G947" t="str">
            <v>510</v>
          </cell>
          <cell r="H947" t="str">
            <v>1103</v>
          </cell>
          <cell r="I947" t="str">
            <v>A01803</v>
          </cell>
          <cell r="J947" t="str">
            <v>19</v>
          </cell>
          <cell r="K947" t="str">
            <v>2</v>
          </cell>
          <cell r="L947">
            <v>7</v>
          </cell>
          <cell r="M947">
            <v>0</v>
          </cell>
          <cell r="N947">
            <v>2120.3000000000002</v>
          </cell>
          <cell r="O947" t="str">
            <v>M</v>
          </cell>
          <cell r="P947" t="str">
            <v>00000000</v>
          </cell>
          <cell r="Q947">
            <v>0</v>
          </cell>
          <cell r="R947">
            <v>306.27</v>
          </cell>
          <cell r="S947">
            <v>58.9</v>
          </cell>
          <cell r="T947">
            <v>270.33999999999997</v>
          </cell>
          <cell r="U947">
            <v>106.02</v>
          </cell>
          <cell r="V947">
            <v>38.17</v>
          </cell>
          <cell r="W947">
            <v>42.41</v>
          </cell>
          <cell r="X947">
            <v>13.14</v>
          </cell>
          <cell r="Y947">
            <v>0</v>
          </cell>
          <cell r="Z947">
            <v>55.03</v>
          </cell>
          <cell r="AA947">
            <v>77</v>
          </cell>
          <cell r="AB947">
            <v>96</v>
          </cell>
          <cell r="AC947">
            <v>80</v>
          </cell>
          <cell r="AD947">
            <v>13.49</v>
          </cell>
          <cell r="AE947">
            <v>0</v>
          </cell>
          <cell r="AF947">
            <v>0</v>
          </cell>
          <cell r="AG947">
            <v>0</v>
          </cell>
          <cell r="AH947">
            <v>0</v>
          </cell>
          <cell r="AI947">
            <v>0</v>
          </cell>
          <cell r="AJ947">
            <v>0</v>
          </cell>
          <cell r="AK947">
            <v>0</v>
          </cell>
          <cell r="AL947">
            <v>0</v>
          </cell>
          <cell r="AM947">
            <v>0</v>
          </cell>
          <cell r="AN947">
            <v>0</v>
          </cell>
          <cell r="AY947">
            <v>275273.88</v>
          </cell>
        </row>
        <row r="948">
          <cell r="A948">
            <v>2</v>
          </cell>
          <cell r="B948" t="str">
            <v>12</v>
          </cell>
          <cell r="C948" t="str">
            <v>000</v>
          </cell>
          <cell r="D948" t="str">
            <v>1</v>
          </cell>
          <cell r="E948" t="str">
            <v>701</v>
          </cell>
          <cell r="F948" t="str">
            <v>N000</v>
          </cell>
          <cell r="G948" t="str">
            <v>510</v>
          </cell>
          <cell r="H948" t="str">
            <v>1103</v>
          </cell>
          <cell r="I948" t="str">
            <v>A01805</v>
          </cell>
          <cell r="J948" t="str">
            <v>21</v>
          </cell>
          <cell r="K948" t="str">
            <v>2</v>
          </cell>
          <cell r="L948">
            <v>10</v>
          </cell>
          <cell r="M948">
            <v>0</v>
          </cell>
          <cell r="N948">
            <v>2238.1999999999998</v>
          </cell>
          <cell r="O948" t="str">
            <v>M</v>
          </cell>
          <cell r="P948" t="str">
            <v>00000000</v>
          </cell>
          <cell r="Q948">
            <v>0</v>
          </cell>
          <cell r="R948">
            <v>323.3</v>
          </cell>
          <cell r="S948">
            <v>62.17</v>
          </cell>
          <cell r="T948">
            <v>285.37</v>
          </cell>
          <cell r="U948">
            <v>111.91</v>
          </cell>
          <cell r="V948">
            <v>40.29</v>
          </cell>
          <cell r="W948">
            <v>44.76</v>
          </cell>
          <cell r="X948">
            <v>32.200000000000003</v>
          </cell>
          <cell r="Y948">
            <v>0</v>
          </cell>
          <cell r="Z948">
            <v>58.18</v>
          </cell>
          <cell r="AA948">
            <v>77</v>
          </cell>
          <cell r="AB948">
            <v>96</v>
          </cell>
          <cell r="AC948">
            <v>80</v>
          </cell>
          <cell r="AD948">
            <v>13.49</v>
          </cell>
          <cell r="AE948">
            <v>0</v>
          </cell>
          <cell r="AF948">
            <v>0</v>
          </cell>
          <cell r="AG948">
            <v>0</v>
          </cell>
          <cell r="AH948">
            <v>0</v>
          </cell>
          <cell r="AI948">
            <v>0</v>
          </cell>
          <cell r="AJ948">
            <v>0</v>
          </cell>
          <cell r="AK948">
            <v>0</v>
          </cell>
          <cell r="AL948">
            <v>0</v>
          </cell>
          <cell r="AM948">
            <v>0</v>
          </cell>
          <cell r="AN948">
            <v>0</v>
          </cell>
          <cell r="AY948">
            <v>415544.4</v>
          </cell>
        </row>
        <row r="949">
          <cell r="A949">
            <v>2</v>
          </cell>
          <cell r="B949" t="str">
            <v>12</v>
          </cell>
          <cell r="C949" t="str">
            <v>000</v>
          </cell>
          <cell r="D949" t="str">
            <v>1</v>
          </cell>
          <cell r="E949" t="str">
            <v>701</v>
          </cell>
          <cell r="F949" t="str">
            <v>N000</v>
          </cell>
          <cell r="G949" t="str">
            <v>510</v>
          </cell>
          <cell r="H949" t="str">
            <v>1103</v>
          </cell>
          <cell r="I949" t="str">
            <v>A01806</v>
          </cell>
          <cell r="J949" t="str">
            <v>25</v>
          </cell>
          <cell r="K949" t="str">
            <v>2</v>
          </cell>
          <cell r="L949">
            <v>14</v>
          </cell>
          <cell r="M949">
            <v>0</v>
          </cell>
          <cell r="N949">
            <v>2572.4</v>
          </cell>
          <cell r="O949" t="str">
            <v>M</v>
          </cell>
          <cell r="P949" t="str">
            <v>00000000</v>
          </cell>
          <cell r="Q949">
            <v>0</v>
          </cell>
          <cell r="R949">
            <v>371.57</v>
          </cell>
          <cell r="S949">
            <v>71.459999999999994</v>
          </cell>
          <cell r="T949">
            <v>327.98</v>
          </cell>
          <cell r="U949">
            <v>128.62</v>
          </cell>
          <cell r="V949">
            <v>46.3</v>
          </cell>
          <cell r="W949">
            <v>51.45</v>
          </cell>
          <cell r="X949">
            <v>35.43</v>
          </cell>
          <cell r="Y949">
            <v>0</v>
          </cell>
          <cell r="Z949">
            <v>66.08</v>
          </cell>
          <cell r="AA949">
            <v>77</v>
          </cell>
          <cell r="AB949">
            <v>96</v>
          </cell>
          <cell r="AC949">
            <v>80</v>
          </cell>
          <cell r="AD949">
            <v>13.49</v>
          </cell>
          <cell r="AE949">
            <v>0</v>
          </cell>
          <cell r="AF949">
            <v>0</v>
          </cell>
          <cell r="AG949">
            <v>0</v>
          </cell>
          <cell r="AH949">
            <v>0</v>
          </cell>
          <cell r="AI949">
            <v>0</v>
          </cell>
          <cell r="AJ949">
            <v>0</v>
          </cell>
          <cell r="AK949">
            <v>0</v>
          </cell>
          <cell r="AL949">
            <v>0</v>
          </cell>
          <cell r="AM949">
            <v>0</v>
          </cell>
          <cell r="AN949">
            <v>0</v>
          </cell>
          <cell r="AY949">
            <v>661547.04</v>
          </cell>
        </row>
        <row r="950">
          <cell r="A950">
            <v>2</v>
          </cell>
          <cell r="B950" t="str">
            <v>12</v>
          </cell>
          <cell r="C950" t="str">
            <v>000</v>
          </cell>
          <cell r="D950" t="str">
            <v>1</v>
          </cell>
          <cell r="E950" t="str">
            <v>701</v>
          </cell>
          <cell r="F950" t="str">
            <v>N000</v>
          </cell>
          <cell r="G950" t="str">
            <v>510</v>
          </cell>
          <cell r="H950" t="str">
            <v>1103</v>
          </cell>
          <cell r="I950" t="str">
            <v>A01807</v>
          </cell>
          <cell r="J950" t="str">
            <v>27</v>
          </cell>
          <cell r="K950" t="str">
            <v>2</v>
          </cell>
          <cell r="L950">
            <v>33</v>
          </cell>
          <cell r="M950">
            <v>0</v>
          </cell>
          <cell r="N950">
            <v>2817.8</v>
          </cell>
          <cell r="O950" t="str">
            <v>M</v>
          </cell>
          <cell r="P950" t="str">
            <v>00000000</v>
          </cell>
          <cell r="Q950">
            <v>0</v>
          </cell>
          <cell r="R950">
            <v>407.02</v>
          </cell>
          <cell r="S950">
            <v>78.27</v>
          </cell>
          <cell r="T950">
            <v>359.27</v>
          </cell>
          <cell r="U950">
            <v>140.88999999999999</v>
          </cell>
          <cell r="V950">
            <v>50.72</v>
          </cell>
          <cell r="W950">
            <v>56.36</v>
          </cell>
          <cell r="X950">
            <v>57.27</v>
          </cell>
          <cell r="Y950">
            <v>0</v>
          </cell>
          <cell r="Z950">
            <v>72.27</v>
          </cell>
          <cell r="AA950">
            <v>77</v>
          </cell>
          <cell r="AB950">
            <v>96</v>
          </cell>
          <cell r="AC950">
            <v>80</v>
          </cell>
          <cell r="AD950">
            <v>13.49</v>
          </cell>
          <cell r="AE950">
            <v>0</v>
          </cell>
          <cell r="AF950">
            <v>0</v>
          </cell>
          <cell r="AG950">
            <v>0</v>
          </cell>
          <cell r="AH950">
            <v>0</v>
          </cell>
          <cell r="AI950">
            <v>0</v>
          </cell>
          <cell r="AJ950">
            <v>0</v>
          </cell>
          <cell r="AK950">
            <v>0</v>
          </cell>
          <cell r="AL950">
            <v>0</v>
          </cell>
          <cell r="AM950">
            <v>0</v>
          </cell>
          <cell r="AN950">
            <v>0</v>
          </cell>
          <cell r="AY950">
            <v>1705318.56</v>
          </cell>
        </row>
        <row r="951">
          <cell r="A951">
            <v>2</v>
          </cell>
          <cell r="B951" t="str">
            <v>12</v>
          </cell>
          <cell r="C951" t="str">
            <v>000</v>
          </cell>
          <cell r="D951" t="str">
            <v>1</v>
          </cell>
          <cell r="E951" t="str">
            <v>701</v>
          </cell>
          <cell r="F951" t="str">
            <v>N000</v>
          </cell>
          <cell r="G951" t="str">
            <v>510</v>
          </cell>
          <cell r="H951" t="str">
            <v>1103</v>
          </cell>
          <cell r="I951" t="str">
            <v>A03803</v>
          </cell>
          <cell r="J951" t="str">
            <v>20</v>
          </cell>
          <cell r="K951" t="str">
            <v>2</v>
          </cell>
          <cell r="L951">
            <v>3</v>
          </cell>
          <cell r="M951">
            <v>0</v>
          </cell>
          <cell r="N951">
            <v>2138.85</v>
          </cell>
          <cell r="O951" t="str">
            <v>M</v>
          </cell>
          <cell r="P951" t="str">
            <v>00000000</v>
          </cell>
          <cell r="Q951">
            <v>0</v>
          </cell>
          <cell r="R951">
            <v>308.94</v>
          </cell>
          <cell r="S951">
            <v>59.41</v>
          </cell>
          <cell r="T951">
            <v>272.7</v>
          </cell>
          <cell r="U951">
            <v>106.94</v>
          </cell>
          <cell r="V951">
            <v>38.5</v>
          </cell>
          <cell r="W951">
            <v>42.78</v>
          </cell>
          <cell r="X951">
            <v>0</v>
          </cell>
          <cell r="Y951">
            <v>0</v>
          </cell>
          <cell r="Z951">
            <v>55.2</v>
          </cell>
          <cell r="AA951">
            <v>77</v>
          </cell>
          <cell r="AB951">
            <v>96</v>
          </cell>
          <cell r="AC951">
            <v>80</v>
          </cell>
          <cell r="AD951">
            <v>13.49</v>
          </cell>
          <cell r="AE951">
            <v>0</v>
          </cell>
          <cell r="AF951">
            <v>0</v>
          </cell>
          <cell r="AG951">
            <v>0</v>
          </cell>
          <cell r="AH951">
            <v>0</v>
          </cell>
          <cell r="AI951">
            <v>0</v>
          </cell>
          <cell r="AJ951">
            <v>0</v>
          </cell>
          <cell r="AK951">
            <v>0</v>
          </cell>
          <cell r="AL951">
            <v>0</v>
          </cell>
          <cell r="AM951">
            <v>0</v>
          </cell>
          <cell r="AN951">
            <v>0</v>
          </cell>
          <cell r="AY951">
            <v>118433.16</v>
          </cell>
        </row>
        <row r="952">
          <cell r="A952">
            <v>2</v>
          </cell>
          <cell r="B952" t="str">
            <v>12</v>
          </cell>
          <cell r="C952" t="str">
            <v>000</v>
          </cell>
          <cell r="D952" t="str">
            <v>1</v>
          </cell>
          <cell r="E952" t="str">
            <v>701</v>
          </cell>
          <cell r="F952" t="str">
            <v>N000</v>
          </cell>
          <cell r="G952" t="str">
            <v>510</v>
          </cell>
          <cell r="H952" t="str">
            <v>1103</v>
          </cell>
          <cell r="I952" t="str">
            <v>A03804</v>
          </cell>
          <cell r="J952" t="str">
            <v>23</v>
          </cell>
          <cell r="K952" t="str">
            <v>2</v>
          </cell>
          <cell r="L952">
            <v>8</v>
          </cell>
          <cell r="M952">
            <v>0</v>
          </cell>
          <cell r="N952">
            <v>2451.25</v>
          </cell>
          <cell r="O952" t="str">
            <v>M</v>
          </cell>
          <cell r="P952" t="str">
            <v>00000000</v>
          </cell>
          <cell r="Q952">
            <v>0</v>
          </cell>
          <cell r="R952">
            <v>354.07</v>
          </cell>
          <cell r="S952">
            <v>68.09</v>
          </cell>
          <cell r="T952">
            <v>312.52999999999997</v>
          </cell>
          <cell r="U952">
            <v>122.56</v>
          </cell>
          <cell r="V952">
            <v>44.12</v>
          </cell>
          <cell r="W952">
            <v>49.02</v>
          </cell>
          <cell r="X952">
            <v>44.75</v>
          </cell>
          <cell r="Y952">
            <v>0</v>
          </cell>
          <cell r="Z952">
            <v>63.42</v>
          </cell>
          <cell r="AA952">
            <v>77</v>
          </cell>
          <cell r="AB952">
            <v>96</v>
          </cell>
          <cell r="AC952">
            <v>80</v>
          </cell>
          <cell r="AD952">
            <v>13.49</v>
          </cell>
          <cell r="AE952">
            <v>0</v>
          </cell>
          <cell r="AF952">
            <v>0</v>
          </cell>
          <cell r="AG952">
            <v>0</v>
          </cell>
          <cell r="AH952">
            <v>0</v>
          </cell>
          <cell r="AI952">
            <v>0</v>
          </cell>
          <cell r="AJ952">
            <v>0</v>
          </cell>
          <cell r="AK952">
            <v>0</v>
          </cell>
          <cell r="AL952">
            <v>0</v>
          </cell>
          <cell r="AM952">
            <v>0</v>
          </cell>
          <cell r="AN952">
            <v>0</v>
          </cell>
          <cell r="AY952">
            <v>362524.8</v>
          </cell>
        </row>
        <row r="953">
          <cell r="A953">
            <v>2</v>
          </cell>
          <cell r="B953" t="str">
            <v>12</v>
          </cell>
          <cell r="C953" t="str">
            <v>000</v>
          </cell>
          <cell r="D953" t="str">
            <v>1</v>
          </cell>
          <cell r="E953" t="str">
            <v>701</v>
          </cell>
          <cell r="F953" t="str">
            <v>N000</v>
          </cell>
          <cell r="G953" t="str">
            <v>510</v>
          </cell>
          <cell r="H953" t="str">
            <v>1103</v>
          </cell>
          <cell r="I953" t="str">
            <v>CFMC03</v>
          </cell>
          <cell r="J953" t="str">
            <v>MC03</v>
          </cell>
          <cell r="K953" t="str">
            <v>1</v>
          </cell>
          <cell r="L953">
            <v>14</v>
          </cell>
          <cell r="M953">
            <v>0</v>
          </cell>
          <cell r="N953">
            <v>4311.3999999999996</v>
          </cell>
          <cell r="O953" t="str">
            <v>M</v>
          </cell>
          <cell r="P953" t="str">
            <v>00000000</v>
          </cell>
          <cell r="Q953">
            <v>11306.9</v>
          </cell>
          <cell r="R953">
            <v>622.76</v>
          </cell>
          <cell r="S953">
            <v>119.76</v>
          </cell>
          <cell r="T953">
            <v>549.70000000000005</v>
          </cell>
          <cell r="U953">
            <v>215.57</v>
          </cell>
          <cell r="V953">
            <v>281.13</v>
          </cell>
          <cell r="W953">
            <v>86.23</v>
          </cell>
          <cell r="X953">
            <v>46.43</v>
          </cell>
          <cell r="Y953">
            <v>780.91</v>
          </cell>
          <cell r="Z953">
            <v>329.69</v>
          </cell>
          <cell r="AA953">
            <v>77</v>
          </cell>
          <cell r="AB953">
            <v>0</v>
          </cell>
          <cell r="AC953">
            <v>0</v>
          </cell>
          <cell r="AD953">
            <v>13.49</v>
          </cell>
          <cell r="AE953">
            <v>0</v>
          </cell>
          <cell r="AF953">
            <v>0</v>
          </cell>
          <cell r="AG953">
            <v>0</v>
          </cell>
          <cell r="AH953">
            <v>0</v>
          </cell>
          <cell r="AI953">
            <v>0</v>
          </cell>
          <cell r="AJ953">
            <v>0</v>
          </cell>
          <cell r="AK953">
            <v>0</v>
          </cell>
          <cell r="AL953">
            <v>0</v>
          </cell>
          <cell r="AM953">
            <v>0</v>
          </cell>
          <cell r="AN953">
            <v>0</v>
          </cell>
          <cell r="AY953">
            <v>3148482.96</v>
          </cell>
        </row>
        <row r="954">
          <cell r="A954">
            <v>2</v>
          </cell>
          <cell r="B954" t="str">
            <v>12</v>
          </cell>
          <cell r="C954" t="str">
            <v>000</v>
          </cell>
          <cell r="D954" t="str">
            <v>1</v>
          </cell>
          <cell r="E954" t="str">
            <v>701</v>
          </cell>
          <cell r="F954" t="str">
            <v>N000</v>
          </cell>
          <cell r="G954" t="str">
            <v>510</v>
          </cell>
          <cell r="H954" t="str">
            <v>1103</v>
          </cell>
          <cell r="I954" t="str">
            <v>CFMD09</v>
          </cell>
          <cell r="J954" t="str">
            <v>MD09</v>
          </cell>
          <cell r="K954" t="str">
            <v>1</v>
          </cell>
          <cell r="L954">
            <v>1</v>
          </cell>
          <cell r="M954">
            <v>0</v>
          </cell>
          <cell r="N954">
            <v>14852.65</v>
          </cell>
          <cell r="O954" t="str">
            <v>M</v>
          </cell>
          <cell r="P954" t="str">
            <v>00000000</v>
          </cell>
          <cell r="Q954">
            <v>100991.65</v>
          </cell>
          <cell r="R954">
            <v>2145.38</v>
          </cell>
          <cell r="S954">
            <v>412.57</v>
          </cell>
          <cell r="T954">
            <v>1893.71</v>
          </cell>
          <cell r="U954">
            <v>742.63</v>
          </cell>
          <cell r="V954">
            <v>2085.1999999999998</v>
          </cell>
          <cell r="W954">
            <v>297.05</v>
          </cell>
          <cell r="X954">
            <v>46</v>
          </cell>
          <cell r="Y954">
            <v>5792.22</v>
          </cell>
          <cell r="Z954">
            <v>2370.5100000000002</v>
          </cell>
          <cell r="AA954">
            <v>77</v>
          </cell>
          <cell r="AB954">
            <v>0</v>
          </cell>
          <cell r="AC954">
            <v>0</v>
          </cell>
          <cell r="AD954">
            <v>13.49</v>
          </cell>
          <cell r="AE954">
            <v>0</v>
          </cell>
          <cell r="AF954">
            <v>0</v>
          </cell>
          <cell r="AG954">
            <v>0</v>
          </cell>
          <cell r="AH954">
            <v>0</v>
          </cell>
          <cell r="AI954">
            <v>0</v>
          </cell>
          <cell r="AJ954">
            <v>0</v>
          </cell>
          <cell r="AK954">
            <v>0</v>
          </cell>
          <cell r="AL954">
            <v>0</v>
          </cell>
          <cell r="AM954">
            <v>0</v>
          </cell>
          <cell r="AN954">
            <v>0</v>
          </cell>
          <cell r="AY954">
            <v>1580640.72</v>
          </cell>
        </row>
        <row r="955">
          <cell r="A955">
            <v>2</v>
          </cell>
          <cell r="B955" t="str">
            <v>12</v>
          </cell>
          <cell r="C955" t="str">
            <v>000</v>
          </cell>
          <cell r="D955" t="str">
            <v>1</v>
          </cell>
          <cell r="E955" t="str">
            <v>701</v>
          </cell>
          <cell r="F955" t="str">
            <v>N000</v>
          </cell>
          <cell r="G955" t="str">
            <v>510</v>
          </cell>
          <cell r="H955" t="str">
            <v>1103</v>
          </cell>
          <cell r="I955" t="str">
            <v>CFMG01</v>
          </cell>
          <cell r="J955" t="str">
            <v>MG01</v>
          </cell>
          <cell r="K955" t="str">
            <v>1</v>
          </cell>
          <cell r="L955">
            <v>2</v>
          </cell>
          <cell r="M955">
            <v>0</v>
          </cell>
          <cell r="N955">
            <v>9641.4</v>
          </cell>
          <cell r="O955" t="str">
            <v>M</v>
          </cell>
          <cell r="P955" t="str">
            <v>00000000</v>
          </cell>
          <cell r="Q955">
            <v>56872.15</v>
          </cell>
          <cell r="R955">
            <v>1392.65</v>
          </cell>
          <cell r="S955">
            <v>267.82</v>
          </cell>
          <cell r="T955">
            <v>1229.28</v>
          </cell>
          <cell r="U955">
            <v>482.07</v>
          </cell>
          <cell r="V955">
            <v>1197.25</v>
          </cell>
          <cell r="W955">
            <v>192.83</v>
          </cell>
          <cell r="X955">
            <v>54.5</v>
          </cell>
          <cell r="Y955">
            <v>3325.68</v>
          </cell>
          <cell r="Z955">
            <v>1366.11</v>
          </cell>
          <cell r="AA955">
            <v>77</v>
          </cell>
          <cell r="AB955">
            <v>0</v>
          </cell>
          <cell r="AC955">
            <v>0</v>
          </cell>
          <cell r="AD955">
            <v>13.49</v>
          </cell>
          <cell r="AE955">
            <v>0</v>
          </cell>
          <cell r="AF955">
            <v>0</v>
          </cell>
          <cell r="AG955">
            <v>0</v>
          </cell>
          <cell r="AH955">
            <v>0</v>
          </cell>
          <cell r="AI955">
            <v>0</v>
          </cell>
          <cell r="AJ955">
            <v>0</v>
          </cell>
          <cell r="AK955">
            <v>0</v>
          </cell>
          <cell r="AL955">
            <v>0</v>
          </cell>
          <cell r="AM955">
            <v>0</v>
          </cell>
          <cell r="AN955">
            <v>0</v>
          </cell>
          <cell r="AY955">
            <v>1826693.52</v>
          </cell>
        </row>
        <row r="956">
          <cell r="A956">
            <v>2</v>
          </cell>
          <cell r="B956" t="str">
            <v>12</v>
          </cell>
          <cell r="C956" t="str">
            <v>000</v>
          </cell>
          <cell r="D956" t="str">
            <v>1</v>
          </cell>
          <cell r="E956" t="str">
            <v>701</v>
          </cell>
          <cell r="F956" t="str">
            <v>N000</v>
          </cell>
          <cell r="G956" t="str">
            <v>510</v>
          </cell>
          <cell r="H956" t="str">
            <v>1103</v>
          </cell>
          <cell r="I956" t="str">
            <v>CFMG06</v>
          </cell>
          <cell r="J956" t="str">
            <v>MG06</v>
          </cell>
          <cell r="K956" t="str">
            <v>1</v>
          </cell>
          <cell r="L956">
            <v>3</v>
          </cell>
          <cell r="M956">
            <v>0</v>
          </cell>
          <cell r="N956">
            <v>8232.25</v>
          </cell>
          <cell r="O956" t="str">
            <v>M</v>
          </cell>
          <cell r="P956" t="str">
            <v>00000000</v>
          </cell>
          <cell r="Q956">
            <v>38872.050000000003</v>
          </cell>
          <cell r="R956">
            <v>1189.0999999999999</v>
          </cell>
          <cell r="S956">
            <v>228.67</v>
          </cell>
          <cell r="T956">
            <v>1049.6099999999999</v>
          </cell>
          <cell r="U956">
            <v>411.61</v>
          </cell>
          <cell r="V956">
            <v>847.88</v>
          </cell>
          <cell r="W956">
            <v>164.65</v>
          </cell>
          <cell r="X956">
            <v>88</v>
          </cell>
          <cell r="Y956">
            <v>2355.2199999999998</v>
          </cell>
          <cell r="Z956">
            <v>973.74</v>
          </cell>
          <cell r="AA956">
            <v>77</v>
          </cell>
          <cell r="AB956">
            <v>0</v>
          </cell>
          <cell r="AC956">
            <v>0</v>
          </cell>
          <cell r="AD956">
            <v>13.49</v>
          </cell>
          <cell r="AE956">
            <v>0</v>
          </cell>
          <cell r="AF956">
            <v>0</v>
          </cell>
          <cell r="AG956">
            <v>0</v>
          </cell>
          <cell r="AH956">
            <v>0</v>
          </cell>
          <cell r="AI956">
            <v>0</v>
          </cell>
          <cell r="AJ956">
            <v>0</v>
          </cell>
          <cell r="AK956">
            <v>0</v>
          </cell>
          <cell r="AL956">
            <v>0</v>
          </cell>
          <cell r="AM956">
            <v>0</v>
          </cell>
          <cell r="AN956">
            <v>0</v>
          </cell>
          <cell r="AY956">
            <v>1962117.72</v>
          </cell>
        </row>
        <row r="957">
          <cell r="A957">
            <v>2</v>
          </cell>
          <cell r="B957" t="str">
            <v>12</v>
          </cell>
          <cell r="C957" t="str">
            <v>000</v>
          </cell>
          <cell r="D957" t="str">
            <v>1</v>
          </cell>
          <cell r="E957" t="str">
            <v>701</v>
          </cell>
          <cell r="F957" t="str">
            <v>N000</v>
          </cell>
          <cell r="G957" t="str">
            <v>510</v>
          </cell>
          <cell r="H957" t="str">
            <v>1103</v>
          </cell>
          <cell r="I957" t="str">
            <v>CFMG08</v>
          </cell>
          <cell r="J957" t="str">
            <v>MG08</v>
          </cell>
          <cell r="K957" t="str">
            <v>1</v>
          </cell>
          <cell r="L957">
            <v>1</v>
          </cell>
          <cell r="M957">
            <v>0</v>
          </cell>
          <cell r="N957">
            <v>6807.9</v>
          </cell>
          <cell r="O957" t="str">
            <v>M</v>
          </cell>
          <cell r="P957" t="str">
            <v>00000000</v>
          </cell>
          <cell r="Q957">
            <v>34139.449999999997</v>
          </cell>
          <cell r="R957">
            <v>983.36</v>
          </cell>
          <cell r="S957">
            <v>189.11</v>
          </cell>
          <cell r="T957">
            <v>868.01</v>
          </cell>
          <cell r="U957">
            <v>340.39</v>
          </cell>
          <cell r="V957">
            <v>737.05</v>
          </cell>
          <cell r="W957">
            <v>136.16</v>
          </cell>
          <cell r="X957">
            <v>46</v>
          </cell>
          <cell r="Y957">
            <v>2047.37</v>
          </cell>
          <cell r="Z957">
            <v>844.86</v>
          </cell>
          <cell r="AA957">
            <v>77</v>
          </cell>
          <cell r="AB957">
            <v>0</v>
          </cell>
          <cell r="AC957">
            <v>0</v>
          </cell>
          <cell r="AD957">
            <v>13.49</v>
          </cell>
          <cell r="AE957">
            <v>0</v>
          </cell>
          <cell r="AF957">
            <v>0</v>
          </cell>
          <cell r="AG957">
            <v>0</v>
          </cell>
          <cell r="AH957">
            <v>0</v>
          </cell>
          <cell r="AI957">
            <v>0</v>
          </cell>
          <cell r="AJ957">
            <v>0</v>
          </cell>
          <cell r="AK957">
            <v>0</v>
          </cell>
          <cell r="AL957">
            <v>0</v>
          </cell>
          <cell r="AM957">
            <v>0</v>
          </cell>
          <cell r="AN957">
            <v>0</v>
          </cell>
          <cell r="AY957">
            <v>566761.80000000005</v>
          </cell>
        </row>
        <row r="958">
          <cell r="A958">
            <v>2</v>
          </cell>
          <cell r="B958" t="str">
            <v>12</v>
          </cell>
          <cell r="C958" t="str">
            <v>000</v>
          </cell>
          <cell r="D958" t="str">
            <v>1</v>
          </cell>
          <cell r="E958" t="str">
            <v>701</v>
          </cell>
          <cell r="F958" t="str">
            <v>N000</v>
          </cell>
          <cell r="G958" t="str">
            <v>510</v>
          </cell>
          <cell r="H958" t="str">
            <v>1103</v>
          </cell>
          <cell r="I958" t="str">
            <v>CFMG10</v>
          </cell>
          <cell r="J958" t="str">
            <v>MG10</v>
          </cell>
          <cell r="K958" t="str">
            <v>1</v>
          </cell>
          <cell r="L958">
            <v>1</v>
          </cell>
          <cell r="M958">
            <v>0</v>
          </cell>
          <cell r="N958">
            <v>6807.9</v>
          </cell>
          <cell r="O958" t="str">
            <v>M</v>
          </cell>
          <cell r="P958" t="str">
            <v>00000000</v>
          </cell>
          <cell r="Q958">
            <v>28390.85</v>
          </cell>
          <cell r="R958">
            <v>983.36</v>
          </cell>
          <cell r="S958">
            <v>189.11</v>
          </cell>
          <cell r="T958">
            <v>868.01</v>
          </cell>
          <cell r="U958">
            <v>340.39</v>
          </cell>
          <cell r="V958">
            <v>633.58000000000004</v>
          </cell>
          <cell r="W958">
            <v>136.16</v>
          </cell>
          <cell r="X958">
            <v>327</v>
          </cell>
          <cell r="Y958">
            <v>1759.94</v>
          </cell>
          <cell r="Z958">
            <v>735.5</v>
          </cell>
          <cell r="AA958">
            <v>77</v>
          </cell>
          <cell r="AB958">
            <v>0</v>
          </cell>
          <cell r="AC958">
            <v>0</v>
          </cell>
          <cell r="AD958">
            <v>13.49</v>
          </cell>
          <cell r="AE958">
            <v>0</v>
          </cell>
          <cell r="AF958">
            <v>0</v>
          </cell>
          <cell r="AG958">
            <v>0</v>
          </cell>
          <cell r="AH958">
            <v>0</v>
          </cell>
          <cell r="AI958">
            <v>0</v>
          </cell>
          <cell r="AJ958">
            <v>0</v>
          </cell>
          <cell r="AK958">
            <v>0</v>
          </cell>
          <cell r="AL958">
            <v>0</v>
          </cell>
          <cell r="AM958">
            <v>0</v>
          </cell>
          <cell r="AN958">
            <v>0</v>
          </cell>
          <cell r="AY958">
            <v>495147.48</v>
          </cell>
        </row>
        <row r="959">
          <cell r="A959">
            <v>2</v>
          </cell>
          <cell r="B959" t="str">
            <v>12</v>
          </cell>
          <cell r="C959" t="str">
            <v>000</v>
          </cell>
          <cell r="D959" t="str">
            <v>1</v>
          </cell>
          <cell r="E959" t="str">
            <v>701</v>
          </cell>
          <cell r="F959" t="str">
            <v>N000</v>
          </cell>
          <cell r="G959" t="str">
            <v>510</v>
          </cell>
          <cell r="H959" t="str">
            <v>1103</v>
          </cell>
          <cell r="I959" t="str">
            <v>CFMS06</v>
          </cell>
          <cell r="J959" t="str">
            <v>MS06</v>
          </cell>
          <cell r="K959" t="str">
            <v>1</v>
          </cell>
          <cell r="L959">
            <v>1</v>
          </cell>
          <cell r="M959">
            <v>0</v>
          </cell>
          <cell r="N959">
            <v>4801.8999999999996</v>
          </cell>
          <cell r="O959" t="str">
            <v>M</v>
          </cell>
          <cell r="P959" t="str">
            <v>00000000</v>
          </cell>
          <cell r="Q959">
            <v>21723.85</v>
          </cell>
          <cell r="R959">
            <v>693.61</v>
          </cell>
          <cell r="S959">
            <v>133.38999999999999</v>
          </cell>
          <cell r="T959">
            <v>612.24</v>
          </cell>
          <cell r="U959">
            <v>240.09</v>
          </cell>
          <cell r="V959">
            <v>477.46</v>
          </cell>
          <cell r="W959">
            <v>96.04</v>
          </cell>
          <cell r="X959">
            <v>191</v>
          </cell>
          <cell r="Y959">
            <v>1326.29</v>
          </cell>
          <cell r="Z959">
            <v>552.41</v>
          </cell>
          <cell r="AA959">
            <v>77</v>
          </cell>
          <cell r="AB959">
            <v>0</v>
          </cell>
          <cell r="AC959">
            <v>0</v>
          </cell>
          <cell r="AD959">
            <v>13.49</v>
          </cell>
          <cell r="AE959">
            <v>0</v>
          </cell>
          <cell r="AF959">
            <v>0</v>
          </cell>
          <cell r="AG959">
            <v>0</v>
          </cell>
          <cell r="AH959">
            <v>0</v>
          </cell>
          <cell r="AI959">
            <v>0</v>
          </cell>
          <cell r="AJ959">
            <v>0</v>
          </cell>
          <cell r="AK959">
            <v>0</v>
          </cell>
          <cell r="AL959">
            <v>0</v>
          </cell>
          <cell r="AM959">
            <v>0</v>
          </cell>
          <cell r="AN959">
            <v>0</v>
          </cell>
          <cell r="AY959">
            <v>371265.24</v>
          </cell>
        </row>
        <row r="960">
          <cell r="A960">
            <v>2</v>
          </cell>
          <cell r="B960" t="str">
            <v>12</v>
          </cell>
          <cell r="C960" t="str">
            <v>000</v>
          </cell>
          <cell r="D960" t="str">
            <v>1</v>
          </cell>
          <cell r="E960" t="str">
            <v>701</v>
          </cell>
          <cell r="F960" t="str">
            <v>N000</v>
          </cell>
          <cell r="G960" t="str">
            <v>510</v>
          </cell>
          <cell r="H960" t="str">
            <v>1103</v>
          </cell>
          <cell r="I960" t="str">
            <v>CFMS07</v>
          </cell>
          <cell r="J960" t="str">
            <v>MS07</v>
          </cell>
          <cell r="K960" t="str">
            <v>1</v>
          </cell>
          <cell r="L960">
            <v>1</v>
          </cell>
          <cell r="M960">
            <v>0</v>
          </cell>
          <cell r="N960">
            <v>4801.8999999999996</v>
          </cell>
          <cell r="O960" t="str">
            <v>M</v>
          </cell>
          <cell r="P960" t="str">
            <v>00000000</v>
          </cell>
          <cell r="Q960">
            <v>19053.55</v>
          </cell>
          <cell r="R960">
            <v>693.61</v>
          </cell>
          <cell r="S960">
            <v>133.38999999999999</v>
          </cell>
          <cell r="T960">
            <v>612.24</v>
          </cell>
          <cell r="U960">
            <v>240.09</v>
          </cell>
          <cell r="V960">
            <v>429.39</v>
          </cell>
          <cell r="W960">
            <v>96.04</v>
          </cell>
          <cell r="X960">
            <v>82</v>
          </cell>
          <cell r="Y960">
            <v>1192.77</v>
          </cell>
          <cell r="Z960">
            <v>496.83</v>
          </cell>
          <cell r="AA960">
            <v>77</v>
          </cell>
          <cell r="AB960">
            <v>0</v>
          </cell>
          <cell r="AC960">
            <v>0</v>
          </cell>
          <cell r="AD960">
            <v>13.49</v>
          </cell>
          <cell r="AE960">
            <v>0</v>
          </cell>
          <cell r="AF960">
            <v>0</v>
          </cell>
          <cell r="AG960">
            <v>0</v>
          </cell>
          <cell r="AH960">
            <v>0</v>
          </cell>
          <cell r="AI960">
            <v>0</v>
          </cell>
          <cell r="AJ960">
            <v>0</v>
          </cell>
          <cell r="AK960">
            <v>0</v>
          </cell>
          <cell r="AL960">
            <v>0</v>
          </cell>
          <cell r="AM960">
            <v>0</v>
          </cell>
          <cell r="AN960">
            <v>0</v>
          </cell>
          <cell r="AY960">
            <v>335067.59999999998</v>
          </cell>
        </row>
        <row r="961">
          <cell r="A961">
            <v>2</v>
          </cell>
          <cell r="B961" t="str">
            <v>12</v>
          </cell>
          <cell r="C961" t="str">
            <v>000</v>
          </cell>
          <cell r="D961" t="str">
            <v>1</v>
          </cell>
          <cell r="E961" t="str">
            <v>701</v>
          </cell>
          <cell r="F961" t="str">
            <v>N000</v>
          </cell>
          <cell r="G961" t="str">
            <v>510</v>
          </cell>
          <cell r="H961" t="str">
            <v>1103</v>
          </cell>
          <cell r="I961" t="str">
            <v>CFMS08</v>
          </cell>
          <cell r="J961" t="str">
            <v>MS08</v>
          </cell>
          <cell r="K961" t="str">
            <v>1</v>
          </cell>
          <cell r="L961">
            <v>17</v>
          </cell>
          <cell r="M961">
            <v>0</v>
          </cell>
          <cell r="N961">
            <v>4801.8999999999996</v>
          </cell>
          <cell r="O961" t="str">
            <v>M</v>
          </cell>
          <cell r="P961" t="str">
            <v>00000000</v>
          </cell>
          <cell r="Q961">
            <v>18269.849999999999</v>
          </cell>
          <cell r="R961">
            <v>693.61</v>
          </cell>
          <cell r="S961">
            <v>133.38999999999999</v>
          </cell>
          <cell r="T961">
            <v>612.24</v>
          </cell>
          <cell r="U961">
            <v>240.09</v>
          </cell>
          <cell r="V961">
            <v>415.29</v>
          </cell>
          <cell r="W961">
            <v>96.04</v>
          </cell>
          <cell r="X961">
            <v>49.82</v>
          </cell>
          <cell r="Y961">
            <v>1153.5899999999999</v>
          </cell>
          <cell r="Z961">
            <v>480.51</v>
          </cell>
          <cell r="AA961">
            <v>77</v>
          </cell>
          <cell r="AB961">
            <v>0</v>
          </cell>
          <cell r="AC961">
            <v>0</v>
          </cell>
          <cell r="AD961">
            <v>13.49</v>
          </cell>
          <cell r="AE961">
            <v>0</v>
          </cell>
          <cell r="AF961">
            <v>0</v>
          </cell>
          <cell r="AG961">
            <v>0</v>
          </cell>
          <cell r="AH961">
            <v>0</v>
          </cell>
          <cell r="AI961">
            <v>0</v>
          </cell>
          <cell r="AJ961">
            <v>0</v>
          </cell>
          <cell r="AK961">
            <v>0</v>
          </cell>
          <cell r="AL961">
            <v>0</v>
          </cell>
          <cell r="AM961">
            <v>0</v>
          </cell>
          <cell r="AN961">
            <v>0</v>
          </cell>
          <cell r="AY961">
            <v>5515511.2800000003</v>
          </cell>
        </row>
        <row r="962">
          <cell r="A962">
            <v>2</v>
          </cell>
          <cell r="B962" t="str">
            <v>12</v>
          </cell>
          <cell r="C962" t="str">
            <v>000</v>
          </cell>
          <cell r="D962" t="str">
            <v>1</v>
          </cell>
          <cell r="E962" t="str">
            <v>701</v>
          </cell>
          <cell r="F962" t="str">
            <v>N000</v>
          </cell>
          <cell r="G962" t="str">
            <v>510</v>
          </cell>
          <cell r="H962" t="str">
            <v>1103</v>
          </cell>
          <cell r="I962" t="str">
            <v>M01006</v>
          </cell>
          <cell r="K962" t="str">
            <v>2</v>
          </cell>
          <cell r="L962">
            <v>1</v>
          </cell>
          <cell r="M962">
            <v>0</v>
          </cell>
          <cell r="N962">
            <v>5300</v>
          </cell>
          <cell r="O962" t="str">
            <v>M</v>
          </cell>
          <cell r="P962" t="str">
            <v>00000000</v>
          </cell>
          <cell r="Q962">
            <v>0</v>
          </cell>
          <cell r="R962">
            <v>765.56</v>
          </cell>
          <cell r="S962">
            <v>147.22</v>
          </cell>
          <cell r="T962">
            <v>675.75</v>
          </cell>
          <cell r="U962">
            <v>265</v>
          </cell>
          <cell r="V962">
            <v>95.4</v>
          </cell>
          <cell r="W962">
            <v>106</v>
          </cell>
          <cell r="X962">
            <v>136</v>
          </cell>
          <cell r="Y962">
            <v>0</v>
          </cell>
          <cell r="Z962">
            <v>240.64</v>
          </cell>
          <cell r="AA962">
            <v>77</v>
          </cell>
          <cell r="AB962">
            <v>96</v>
          </cell>
          <cell r="AC962">
            <v>80</v>
          </cell>
          <cell r="AD962">
            <v>13.49</v>
          </cell>
          <cell r="AE962">
            <v>4.42</v>
          </cell>
          <cell r="AF962">
            <v>0</v>
          </cell>
          <cell r="AG962">
            <v>0</v>
          </cell>
          <cell r="AH962">
            <v>2426</v>
          </cell>
          <cell r="AI962">
            <v>0</v>
          </cell>
          <cell r="AJ962">
            <v>3000</v>
          </cell>
          <cell r="AK962">
            <v>0</v>
          </cell>
          <cell r="AL962">
            <v>0</v>
          </cell>
          <cell r="AM962">
            <v>0</v>
          </cell>
          <cell r="AN962">
            <v>0</v>
          </cell>
          <cell r="AY962">
            <v>161141.76000000001</v>
          </cell>
        </row>
        <row r="963">
          <cell r="A963">
            <v>2</v>
          </cell>
          <cell r="B963" t="str">
            <v>12</v>
          </cell>
          <cell r="C963" t="str">
            <v>000</v>
          </cell>
          <cell r="D963" t="str">
            <v>1</v>
          </cell>
          <cell r="E963" t="str">
            <v>701</v>
          </cell>
          <cell r="F963" t="str">
            <v>N000</v>
          </cell>
          <cell r="G963" t="str">
            <v>510</v>
          </cell>
          <cell r="H963" t="str">
            <v>1103</v>
          </cell>
          <cell r="I963" t="str">
            <v>S03810</v>
          </cell>
          <cell r="J963" t="str">
            <v>22</v>
          </cell>
          <cell r="K963" t="str">
            <v>2</v>
          </cell>
          <cell r="L963">
            <v>3</v>
          </cell>
          <cell r="M963">
            <v>0</v>
          </cell>
          <cell r="N963">
            <v>2342.3000000000002</v>
          </cell>
          <cell r="O963" t="str">
            <v>M</v>
          </cell>
          <cell r="P963" t="str">
            <v>00000000</v>
          </cell>
          <cell r="Q963">
            <v>0</v>
          </cell>
          <cell r="R963">
            <v>338.33</v>
          </cell>
          <cell r="S963">
            <v>65.06</v>
          </cell>
          <cell r="T963">
            <v>298.64</v>
          </cell>
          <cell r="U963">
            <v>117.12</v>
          </cell>
          <cell r="V963">
            <v>42.16</v>
          </cell>
          <cell r="W963">
            <v>46.85</v>
          </cell>
          <cell r="X963">
            <v>45.33</v>
          </cell>
          <cell r="Y963">
            <v>0</v>
          </cell>
          <cell r="Z963">
            <v>60.88</v>
          </cell>
          <cell r="AA963">
            <v>77</v>
          </cell>
          <cell r="AB963">
            <v>96</v>
          </cell>
          <cell r="AC963">
            <v>80</v>
          </cell>
          <cell r="AD963">
            <v>13.49</v>
          </cell>
          <cell r="AE963">
            <v>0</v>
          </cell>
          <cell r="AF963">
            <v>0</v>
          </cell>
          <cell r="AG963">
            <v>0</v>
          </cell>
          <cell r="AH963">
            <v>0</v>
          </cell>
          <cell r="AI963">
            <v>0</v>
          </cell>
          <cell r="AJ963">
            <v>0</v>
          </cell>
          <cell r="AK963">
            <v>0</v>
          </cell>
          <cell r="AL963">
            <v>0</v>
          </cell>
          <cell r="AM963">
            <v>0</v>
          </cell>
          <cell r="AN963">
            <v>0</v>
          </cell>
          <cell r="AY963">
            <v>130433.76</v>
          </cell>
        </row>
        <row r="964">
          <cell r="A964">
            <v>2</v>
          </cell>
          <cell r="B964" t="str">
            <v>12</v>
          </cell>
          <cell r="C964" t="str">
            <v>000</v>
          </cell>
          <cell r="D964" t="str">
            <v>1</v>
          </cell>
          <cell r="E964" t="str">
            <v>701</v>
          </cell>
          <cell r="F964" t="str">
            <v>N000</v>
          </cell>
          <cell r="G964" t="str">
            <v>510</v>
          </cell>
          <cell r="H964" t="str">
            <v>1103</v>
          </cell>
          <cell r="I964" t="str">
            <v>S08802</v>
          </cell>
          <cell r="J964" t="str">
            <v>21</v>
          </cell>
          <cell r="K964" t="str">
            <v>2</v>
          </cell>
          <cell r="L964">
            <v>2</v>
          </cell>
          <cell r="M964">
            <v>0</v>
          </cell>
          <cell r="N964">
            <v>2238.1999999999998</v>
          </cell>
          <cell r="O964" t="str">
            <v>M</v>
          </cell>
          <cell r="P964" t="str">
            <v>00000000</v>
          </cell>
          <cell r="Q964">
            <v>0</v>
          </cell>
          <cell r="R964">
            <v>323.3</v>
          </cell>
          <cell r="S964">
            <v>62.17</v>
          </cell>
          <cell r="T964">
            <v>285.37</v>
          </cell>
          <cell r="U964">
            <v>111.91</v>
          </cell>
          <cell r="V964">
            <v>40.29</v>
          </cell>
          <cell r="W964">
            <v>44.76</v>
          </cell>
          <cell r="X964">
            <v>23</v>
          </cell>
          <cell r="Y964">
            <v>0</v>
          </cell>
          <cell r="Z964">
            <v>57.99</v>
          </cell>
          <cell r="AA964">
            <v>77</v>
          </cell>
          <cell r="AB964">
            <v>96</v>
          </cell>
          <cell r="AC964">
            <v>80</v>
          </cell>
          <cell r="AD964">
            <v>13.49</v>
          </cell>
          <cell r="AE964">
            <v>0</v>
          </cell>
          <cell r="AF964">
            <v>0</v>
          </cell>
          <cell r="AG964">
            <v>0</v>
          </cell>
          <cell r="AH964">
            <v>0</v>
          </cell>
          <cell r="AI964">
            <v>0</v>
          </cell>
          <cell r="AJ964">
            <v>0</v>
          </cell>
          <cell r="AK964">
            <v>0</v>
          </cell>
          <cell r="AL964">
            <v>0</v>
          </cell>
          <cell r="AM964">
            <v>0</v>
          </cell>
          <cell r="AN964">
            <v>0</v>
          </cell>
          <cell r="AY964">
            <v>82883.520000000004</v>
          </cell>
        </row>
        <row r="965">
          <cell r="A965">
            <v>2</v>
          </cell>
          <cell r="B965" t="str">
            <v>12</v>
          </cell>
          <cell r="C965" t="str">
            <v>000</v>
          </cell>
          <cell r="D965" t="str">
            <v>1</v>
          </cell>
          <cell r="E965" t="str">
            <v>701</v>
          </cell>
          <cell r="F965" t="str">
            <v>N000</v>
          </cell>
          <cell r="G965" t="str">
            <v>510</v>
          </cell>
          <cell r="H965" t="str">
            <v>1103</v>
          </cell>
          <cell r="I965" t="str">
            <v>T03804</v>
          </cell>
          <cell r="J965" t="str">
            <v>25</v>
          </cell>
          <cell r="K965" t="str">
            <v>2</v>
          </cell>
          <cell r="L965">
            <v>24</v>
          </cell>
          <cell r="M965">
            <v>0</v>
          </cell>
          <cell r="N965">
            <v>2572.4</v>
          </cell>
          <cell r="O965" t="str">
            <v>M</v>
          </cell>
          <cell r="P965" t="str">
            <v>00000000</v>
          </cell>
          <cell r="Q965">
            <v>0</v>
          </cell>
          <cell r="R965">
            <v>371.57</v>
          </cell>
          <cell r="S965">
            <v>71.459999999999994</v>
          </cell>
          <cell r="T965">
            <v>327.98</v>
          </cell>
          <cell r="U965">
            <v>128.62</v>
          </cell>
          <cell r="V965">
            <v>46.3</v>
          </cell>
          <cell r="W965">
            <v>51.45</v>
          </cell>
          <cell r="X965">
            <v>41.21</v>
          </cell>
          <cell r="Y965">
            <v>0</v>
          </cell>
          <cell r="Z965">
            <v>66.19</v>
          </cell>
          <cell r="AA965">
            <v>77</v>
          </cell>
          <cell r="AB965">
            <v>96</v>
          </cell>
          <cell r="AC965">
            <v>80</v>
          </cell>
          <cell r="AD965">
            <v>13.49</v>
          </cell>
          <cell r="AE965">
            <v>0</v>
          </cell>
          <cell r="AF965">
            <v>0</v>
          </cell>
          <cell r="AG965">
            <v>0</v>
          </cell>
          <cell r="AH965">
            <v>0</v>
          </cell>
          <cell r="AI965">
            <v>0</v>
          </cell>
          <cell r="AJ965">
            <v>0</v>
          </cell>
          <cell r="AK965">
            <v>0</v>
          </cell>
          <cell r="AL965">
            <v>0</v>
          </cell>
          <cell r="AM965">
            <v>0</v>
          </cell>
          <cell r="AN965">
            <v>0</v>
          </cell>
          <cell r="AY965">
            <v>1135776.96</v>
          </cell>
        </row>
        <row r="966">
          <cell r="A966">
            <v>2</v>
          </cell>
          <cell r="B966" t="str">
            <v>12</v>
          </cell>
          <cell r="C966" t="str">
            <v>000</v>
          </cell>
          <cell r="D966" t="str">
            <v>1</v>
          </cell>
          <cell r="E966" t="str">
            <v>701</v>
          </cell>
          <cell r="F966" t="str">
            <v>N000</v>
          </cell>
          <cell r="G966" t="str">
            <v>510</v>
          </cell>
          <cell r="H966" t="str">
            <v>1103</v>
          </cell>
          <cell r="I966" t="str">
            <v>T06803</v>
          </cell>
          <cell r="J966" t="str">
            <v>26</v>
          </cell>
          <cell r="K966" t="str">
            <v>2</v>
          </cell>
          <cell r="L966">
            <v>2</v>
          </cell>
          <cell r="M966">
            <v>0</v>
          </cell>
          <cell r="N966">
            <v>2692.2</v>
          </cell>
          <cell r="O966" t="str">
            <v>M</v>
          </cell>
          <cell r="P966" t="str">
            <v>00000000</v>
          </cell>
          <cell r="Q966">
            <v>0</v>
          </cell>
          <cell r="R966">
            <v>388.87</v>
          </cell>
          <cell r="S966">
            <v>74.78</v>
          </cell>
          <cell r="T966">
            <v>343.26</v>
          </cell>
          <cell r="U966">
            <v>134.61000000000001</v>
          </cell>
          <cell r="V966">
            <v>48.46</v>
          </cell>
          <cell r="W966">
            <v>53.84</v>
          </cell>
          <cell r="X966">
            <v>41</v>
          </cell>
          <cell r="Y966">
            <v>0</v>
          </cell>
          <cell r="Z966">
            <v>69</v>
          </cell>
          <cell r="AA966">
            <v>77</v>
          </cell>
          <cell r="AB966">
            <v>96</v>
          </cell>
          <cell r="AC966">
            <v>80</v>
          </cell>
          <cell r="AD966">
            <v>13.49</v>
          </cell>
          <cell r="AE966">
            <v>0</v>
          </cell>
          <cell r="AF966">
            <v>0</v>
          </cell>
          <cell r="AG966">
            <v>0</v>
          </cell>
          <cell r="AH966">
            <v>0</v>
          </cell>
          <cell r="AI966">
            <v>0</v>
          </cell>
          <cell r="AJ966">
            <v>0</v>
          </cell>
          <cell r="AK966">
            <v>0</v>
          </cell>
          <cell r="AL966">
            <v>0</v>
          </cell>
          <cell r="AM966">
            <v>0</v>
          </cell>
          <cell r="AN966">
            <v>0</v>
          </cell>
          <cell r="AY966">
            <v>98700.24</v>
          </cell>
        </row>
        <row r="967">
          <cell r="A967">
            <v>2</v>
          </cell>
          <cell r="B967" t="str">
            <v>12</v>
          </cell>
          <cell r="C967" t="str">
            <v>000</v>
          </cell>
          <cell r="D967" t="str">
            <v>1</v>
          </cell>
          <cell r="E967" t="str">
            <v>701</v>
          </cell>
          <cell r="F967" t="str">
            <v>N000</v>
          </cell>
          <cell r="G967" t="str">
            <v>510</v>
          </cell>
          <cell r="H967" t="str">
            <v>1103</v>
          </cell>
          <cell r="I967" t="str">
            <v>T06807</v>
          </cell>
          <cell r="J967" t="str">
            <v>24</v>
          </cell>
          <cell r="K967" t="str">
            <v>2</v>
          </cell>
          <cell r="L967">
            <v>3</v>
          </cell>
          <cell r="M967">
            <v>0</v>
          </cell>
          <cell r="N967">
            <v>2479.75</v>
          </cell>
          <cell r="O967" t="str">
            <v>M</v>
          </cell>
          <cell r="P967" t="str">
            <v>00000000</v>
          </cell>
          <cell r="Q967">
            <v>0</v>
          </cell>
          <cell r="R967">
            <v>358.19</v>
          </cell>
          <cell r="S967">
            <v>68.88</v>
          </cell>
          <cell r="T967">
            <v>316.17</v>
          </cell>
          <cell r="U967">
            <v>123.99</v>
          </cell>
          <cell r="V967">
            <v>44.64</v>
          </cell>
          <cell r="W967">
            <v>49.59</v>
          </cell>
          <cell r="X967">
            <v>42.67</v>
          </cell>
          <cell r="Y967">
            <v>0</v>
          </cell>
          <cell r="Z967">
            <v>64.05</v>
          </cell>
          <cell r="AA967">
            <v>77</v>
          </cell>
          <cell r="AB967">
            <v>96</v>
          </cell>
          <cell r="AC967">
            <v>80</v>
          </cell>
          <cell r="AD967">
            <v>13.49</v>
          </cell>
          <cell r="AE967">
            <v>0</v>
          </cell>
          <cell r="AF967">
            <v>0</v>
          </cell>
          <cell r="AG967">
            <v>0</v>
          </cell>
          <cell r="AH967">
            <v>0</v>
          </cell>
          <cell r="AI967">
            <v>0</v>
          </cell>
          <cell r="AJ967">
            <v>0</v>
          </cell>
          <cell r="AK967">
            <v>0</v>
          </cell>
          <cell r="AL967">
            <v>0</v>
          </cell>
          <cell r="AM967">
            <v>0</v>
          </cell>
          <cell r="AN967">
            <v>0</v>
          </cell>
          <cell r="AY967">
            <v>137319.12</v>
          </cell>
        </row>
        <row r="968">
          <cell r="A968">
            <v>2</v>
          </cell>
          <cell r="B968" t="str">
            <v>12</v>
          </cell>
          <cell r="C968" t="str">
            <v>000</v>
          </cell>
          <cell r="D968" t="str">
            <v>1</v>
          </cell>
          <cell r="E968" t="str">
            <v>701</v>
          </cell>
          <cell r="F968" t="str">
            <v>N000</v>
          </cell>
          <cell r="G968" t="str">
            <v>510</v>
          </cell>
          <cell r="H968" t="str">
            <v>1103</v>
          </cell>
          <cell r="I968" t="str">
            <v>CF01059</v>
          </cell>
          <cell r="J968" t="str">
            <v>28</v>
          </cell>
          <cell r="K968" t="str">
            <v>1</v>
          </cell>
          <cell r="L968">
            <v>27</v>
          </cell>
          <cell r="M968">
            <v>0</v>
          </cell>
          <cell r="N968">
            <v>3631.8</v>
          </cell>
          <cell r="O968" t="str">
            <v>M</v>
          </cell>
          <cell r="P968" t="str">
            <v>00000000</v>
          </cell>
          <cell r="Q968">
            <v>8731.1</v>
          </cell>
          <cell r="R968">
            <v>524.59</v>
          </cell>
          <cell r="S968">
            <v>100.88</v>
          </cell>
          <cell r="T968">
            <v>463.05</v>
          </cell>
          <cell r="U968">
            <v>181.59</v>
          </cell>
          <cell r="V968">
            <v>222.53</v>
          </cell>
          <cell r="W968">
            <v>72.64</v>
          </cell>
          <cell r="X968">
            <v>36.22</v>
          </cell>
          <cell r="Y968">
            <v>618.15</v>
          </cell>
          <cell r="Z968">
            <v>262.02999999999997</v>
          </cell>
          <cell r="AA968">
            <v>77</v>
          </cell>
          <cell r="AB968">
            <v>0</v>
          </cell>
          <cell r="AC968">
            <v>0</v>
          </cell>
          <cell r="AD968">
            <v>13.49</v>
          </cell>
          <cell r="AE968">
            <v>0</v>
          </cell>
          <cell r="AF968">
            <v>0</v>
          </cell>
          <cell r="AG968">
            <v>0</v>
          </cell>
          <cell r="AH968">
            <v>0</v>
          </cell>
          <cell r="AI968">
            <v>0</v>
          </cell>
          <cell r="AJ968">
            <v>0</v>
          </cell>
          <cell r="AK968">
            <v>0</v>
          </cell>
          <cell r="AL968">
            <v>0</v>
          </cell>
          <cell r="AM968">
            <v>0</v>
          </cell>
          <cell r="AN968">
            <v>0</v>
          </cell>
          <cell r="AY968">
            <v>4838962.68</v>
          </cell>
        </row>
        <row r="969">
          <cell r="A969">
            <v>2</v>
          </cell>
          <cell r="B969" t="str">
            <v>12</v>
          </cell>
          <cell r="C969" t="str">
            <v>000</v>
          </cell>
          <cell r="D969" t="str">
            <v>1</v>
          </cell>
          <cell r="E969" t="str">
            <v>701</v>
          </cell>
          <cell r="F969" t="str">
            <v>N000</v>
          </cell>
          <cell r="G969" t="str">
            <v>510</v>
          </cell>
          <cell r="H969" t="str">
            <v>1103</v>
          </cell>
          <cell r="I969" t="str">
            <v>CF03809</v>
          </cell>
          <cell r="J969" t="str">
            <v>25</v>
          </cell>
          <cell r="K969" t="str">
            <v>2</v>
          </cell>
          <cell r="L969">
            <v>1</v>
          </cell>
          <cell r="M969">
            <v>0</v>
          </cell>
          <cell r="N969">
            <v>2572.4</v>
          </cell>
          <cell r="O969" t="str">
            <v>M</v>
          </cell>
          <cell r="P969" t="str">
            <v>00000000</v>
          </cell>
          <cell r="Q969">
            <v>0</v>
          </cell>
          <cell r="R969">
            <v>371.57</v>
          </cell>
          <cell r="S969">
            <v>71.459999999999994</v>
          </cell>
          <cell r="T969">
            <v>327.98</v>
          </cell>
          <cell r="U969">
            <v>128.62</v>
          </cell>
          <cell r="V969">
            <v>46.3</v>
          </cell>
          <cell r="W969">
            <v>51.45</v>
          </cell>
          <cell r="X969">
            <v>0</v>
          </cell>
          <cell r="Y969">
            <v>0</v>
          </cell>
          <cell r="Z969">
            <v>65.37</v>
          </cell>
          <cell r="AA969">
            <v>77</v>
          </cell>
          <cell r="AB969">
            <v>96</v>
          </cell>
          <cell r="AC969">
            <v>80</v>
          </cell>
          <cell r="AD969">
            <v>13.49</v>
          </cell>
          <cell r="AE969">
            <v>0</v>
          </cell>
          <cell r="AF969">
            <v>0</v>
          </cell>
          <cell r="AG969">
            <v>0</v>
          </cell>
          <cell r="AH969">
            <v>0</v>
          </cell>
          <cell r="AI969">
            <v>0</v>
          </cell>
          <cell r="AJ969">
            <v>0</v>
          </cell>
          <cell r="AK969">
            <v>0</v>
          </cell>
          <cell r="AL969">
            <v>0</v>
          </cell>
          <cell r="AM969">
            <v>0</v>
          </cell>
          <cell r="AN969">
            <v>0</v>
          </cell>
          <cell r="AY969">
            <v>46819.68</v>
          </cell>
        </row>
        <row r="970">
          <cell r="A970">
            <v>2</v>
          </cell>
          <cell r="B970" t="str">
            <v>12</v>
          </cell>
          <cell r="C970" t="str">
            <v>000</v>
          </cell>
          <cell r="D970" t="str">
            <v>1</v>
          </cell>
          <cell r="E970" t="str">
            <v>701</v>
          </cell>
          <cell r="F970" t="str">
            <v>N000</v>
          </cell>
          <cell r="G970" t="str">
            <v>510</v>
          </cell>
          <cell r="H970" t="str">
            <v>1103</v>
          </cell>
          <cell r="I970" t="str">
            <v>CF03820</v>
          </cell>
          <cell r="J970" t="str">
            <v>27Z</v>
          </cell>
          <cell r="K970" t="str">
            <v>2</v>
          </cell>
          <cell r="L970">
            <v>1</v>
          </cell>
          <cell r="M970">
            <v>0</v>
          </cell>
          <cell r="N970">
            <v>2900.25</v>
          </cell>
          <cell r="O970" t="str">
            <v>M</v>
          </cell>
          <cell r="P970" t="str">
            <v>00000000</v>
          </cell>
          <cell r="Q970">
            <v>205.15</v>
          </cell>
          <cell r="R970">
            <v>418.93</v>
          </cell>
          <cell r="S970">
            <v>80.56</v>
          </cell>
          <cell r="T970">
            <v>369.78</v>
          </cell>
          <cell r="U970">
            <v>145.01</v>
          </cell>
          <cell r="V970">
            <v>55.89</v>
          </cell>
          <cell r="W970">
            <v>58.01</v>
          </cell>
          <cell r="X970">
            <v>0</v>
          </cell>
          <cell r="Y970">
            <v>0</v>
          </cell>
          <cell r="Z970">
            <v>77.16</v>
          </cell>
          <cell r="AA970">
            <v>77</v>
          </cell>
          <cell r="AB970">
            <v>96</v>
          </cell>
          <cell r="AC970">
            <v>80</v>
          </cell>
          <cell r="AD970">
            <v>13.49</v>
          </cell>
          <cell r="AE970">
            <v>0</v>
          </cell>
          <cell r="AF970">
            <v>0</v>
          </cell>
          <cell r="AG970">
            <v>0</v>
          </cell>
          <cell r="AH970">
            <v>0</v>
          </cell>
          <cell r="AI970">
            <v>0</v>
          </cell>
          <cell r="AJ970">
            <v>0</v>
          </cell>
          <cell r="AK970">
            <v>0</v>
          </cell>
          <cell r="AL970">
            <v>0</v>
          </cell>
          <cell r="AM970">
            <v>0</v>
          </cell>
          <cell r="AN970">
            <v>0</v>
          </cell>
          <cell r="AY970">
            <v>54926.76</v>
          </cell>
        </row>
        <row r="971">
          <cell r="A971">
            <v>2</v>
          </cell>
          <cell r="B971" t="str">
            <v>12</v>
          </cell>
          <cell r="C971" t="str">
            <v>000</v>
          </cell>
          <cell r="D971" t="str">
            <v>1</v>
          </cell>
          <cell r="E971" t="str">
            <v>701</v>
          </cell>
          <cell r="F971" t="str">
            <v>N000</v>
          </cell>
          <cell r="G971" t="str">
            <v>510</v>
          </cell>
          <cell r="H971" t="str">
            <v>1103</v>
          </cell>
          <cell r="I971" t="str">
            <v>CF04806</v>
          </cell>
          <cell r="J971" t="str">
            <v>26</v>
          </cell>
          <cell r="K971" t="str">
            <v>2</v>
          </cell>
          <cell r="L971">
            <v>17</v>
          </cell>
          <cell r="M971">
            <v>0</v>
          </cell>
          <cell r="N971">
            <v>2692.2</v>
          </cell>
          <cell r="O971" t="str">
            <v>M</v>
          </cell>
          <cell r="P971" t="str">
            <v>00000000</v>
          </cell>
          <cell r="Q971">
            <v>0</v>
          </cell>
          <cell r="R971">
            <v>388.87</v>
          </cell>
          <cell r="S971">
            <v>74.78</v>
          </cell>
          <cell r="T971">
            <v>343.26</v>
          </cell>
          <cell r="U971">
            <v>134.61000000000001</v>
          </cell>
          <cell r="V971">
            <v>48.46</v>
          </cell>
          <cell r="W971">
            <v>53.84</v>
          </cell>
          <cell r="X971">
            <v>37.24</v>
          </cell>
          <cell r="Y971">
            <v>0</v>
          </cell>
          <cell r="Z971">
            <v>68.92</v>
          </cell>
          <cell r="AA971">
            <v>77</v>
          </cell>
          <cell r="AB971">
            <v>96</v>
          </cell>
          <cell r="AC971">
            <v>80</v>
          </cell>
          <cell r="AD971">
            <v>13.49</v>
          </cell>
          <cell r="AE971">
            <v>0</v>
          </cell>
          <cell r="AF971">
            <v>0</v>
          </cell>
          <cell r="AG971">
            <v>0</v>
          </cell>
          <cell r="AH971">
            <v>0</v>
          </cell>
          <cell r="AI971">
            <v>0</v>
          </cell>
          <cell r="AJ971">
            <v>0</v>
          </cell>
          <cell r="AK971">
            <v>0</v>
          </cell>
          <cell r="AL971">
            <v>0</v>
          </cell>
          <cell r="AM971">
            <v>0</v>
          </cell>
          <cell r="AN971">
            <v>0</v>
          </cell>
          <cell r="AY971">
            <v>838168.68</v>
          </cell>
        </row>
        <row r="972">
          <cell r="A972">
            <v>2</v>
          </cell>
          <cell r="B972" t="str">
            <v>12</v>
          </cell>
          <cell r="C972" t="str">
            <v>000</v>
          </cell>
          <cell r="D972" t="str">
            <v>1</v>
          </cell>
          <cell r="E972" t="str">
            <v>701</v>
          </cell>
          <cell r="F972" t="str">
            <v>N000</v>
          </cell>
          <cell r="G972" t="str">
            <v>510</v>
          </cell>
          <cell r="H972" t="str">
            <v>1103</v>
          </cell>
          <cell r="I972" t="str">
            <v>CF04807</v>
          </cell>
          <cell r="J972" t="str">
            <v>27Z</v>
          </cell>
          <cell r="K972" t="str">
            <v>2</v>
          </cell>
          <cell r="L972">
            <v>28</v>
          </cell>
          <cell r="M972">
            <v>0</v>
          </cell>
          <cell r="N972">
            <v>2900.25</v>
          </cell>
          <cell r="O972" t="str">
            <v>M</v>
          </cell>
          <cell r="P972" t="str">
            <v>00000000</v>
          </cell>
          <cell r="Q972">
            <v>205.15</v>
          </cell>
          <cell r="R972">
            <v>418.93</v>
          </cell>
          <cell r="S972">
            <v>80.56</v>
          </cell>
          <cell r="T972">
            <v>369.78</v>
          </cell>
          <cell r="U972">
            <v>145.01</v>
          </cell>
          <cell r="V972">
            <v>55.89</v>
          </cell>
          <cell r="W972">
            <v>58.01</v>
          </cell>
          <cell r="X972">
            <v>55.14</v>
          </cell>
          <cell r="Y972">
            <v>0</v>
          </cell>
          <cell r="Z972">
            <v>78.260000000000005</v>
          </cell>
          <cell r="AA972">
            <v>77</v>
          </cell>
          <cell r="AB972">
            <v>96</v>
          </cell>
          <cell r="AC972">
            <v>80</v>
          </cell>
          <cell r="AD972">
            <v>13.49</v>
          </cell>
          <cell r="AE972">
            <v>0</v>
          </cell>
          <cell r="AF972">
            <v>0</v>
          </cell>
          <cell r="AG972">
            <v>0</v>
          </cell>
          <cell r="AH972">
            <v>0</v>
          </cell>
          <cell r="AI972">
            <v>0</v>
          </cell>
          <cell r="AJ972">
            <v>0</v>
          </cell>
          <cell r="AK972">
            <v>0</v>
          </cell>
          <cell r="AL972">
            <v>0</v>
          </cell>
          <cell r="AM972">
            <v>0</v>
          </cell>
          <cell r="AN972">
            <v>0</v>
          </cell>
          <cell r="AY972">
            <v>1556845.92</v>
          </cell>
        </row>
        <row r="973">
          <cell r="A973">
            <v>2</v>
          </cell>
          <cell r="B973" t="str">
            <v>12</v>
          </cell>
          <cell r="C973" t="str">
            <v>000</v>
          </cell>
          <cell r="D973" t="str">
            <v>1</v>
          </cell>
          <cell r="E973" t="str">
            <v>701</v>
          </cell>
          <cell r="F973" t="str">
            <v>N000</v>
          </cell>
          <cell r="G973" t="str">
            <v>510</v>
          </cell>
          <cell r="H973" t="str">
            <v>1103</v>
          </cell>
          <cell r="I973" t="str">
            <v>CF04808</v>
          </cell>
          <cell r="J973" t="str">
            <v>27ZA</v>
          </cell>
          <cell r="K973" t="str">
            <v>2</v>
          </cell>
          <cell r="L973">
            <v>26</v>
          </cell>
          <cell r="M973">
            <v>0</v>
          </cell>
          <cell r="N973">
            <v>2982.9</v>
          </cell>
          <cell r="O973" t="str">
            <v>M</v>
          </cell>
          <cell r="P973" t="str">
            <v>00000000</v>
          </cell>
          <cell r="Q973">
            <v>579.4</v>
          </cell>
          <cell r="R973">
            <v>430.86</v>
          </cell>
          <cell r="S973">
            <v>82.86</v>
          </cell>
          <cell r="T973">
            <v>380.32</v>
          </cell>
          <cell r="U973">
            <v>149.15</v>
          </cell>
          <cell r="V973">
            <v>64.12</v>
          </cell>
          <cell r="W973">
            <v>59.66</v>
          </cell>
          <cell r="X973">
            <v>15.5</v>
          </cell>
          <cell r="Y973">
            <v>0</v>
          </cell>
          <cell r="Z973">
            <v>86.89</v>
          </cell>
          <cell r="AA973">
            <v>77</v>
          </cell>
          <cell r="AB973">
            <v>96</v>
          </cell>
          <cell r="AC973">
            <v>80</v>
          </cell>
          <cell r="AD973">
            <v>13.49</v>
          </cell>
          <cell r="AE973">
            <v>0</v>
          </cell>
          <cell r="AF973">
            <v>0</v>
          </cell>
          <cell r="AG973">
            <v>0</v>
          </cell>
          <cell r="AH973">
            <v>0</v>
          </cell>
          <cell r="AI973">
            <v>0</v>
          </cell>
          <cell r="AJ973">
            <v>0</v>
          </cell>
          <cell r="AK973">
            <v>0</v>
          </cell>
          <cell r="AL973">
            <v>0</v>
          </cell>
          <cell r="AM973">
            <v>0</v>
          </cell>
          <cell r="AN973">
            <v>0</v>
          </cell>
          <cell r="AY973">
            <v>1590622.8</v>
          </cell>
        </row>
        <row r="974">
          <cell r="A974">
            <v>2</v>
          </cell>
          <cell r="B974" t="str">
            <v>12</v>
          </cell>
          <cell r="C974" t="str">
            <v>000</v>
          </cell>
          <cell r="D974" t="str">
            <v>1</v>
          </cell>
          <cell r="E974" t="str">
            <v>701</v>
          </cell>
          <cell r="F974" t="str">
            <v>N000</v>
          </cell>
          <cell r="G974" t="str">
            <v>510</v>
          </cell>
          <cell r="H974" t="str">
            <v>1103</v>
          </cell>
          <cell r="I974" t="str">
            <v>CF21807</v>
          </cell>
          <cell r="J974" t="str">
            <v>26</v>
          </cell>
          <cell r="K974" t="str">
            <v>2</v>
          </cell>
          <cell r="L974">
            <v>1</v>
          </cell>
          <cell r="M974">
            <v>0</v>
          </cell>
          <cell r="N974">
            <v>2692.2</v>
          </cell>
          <cell r="O974" t="str">
            <v>M</v>
          </cell>
          <cell r="P974" t="str">
            <v>00000000</v>
          </cell>
          <cell r="Q974">
            <v>0</v>
          </cell>
          <cell r="R974">
            <v>388.87</v>
          </cell>
          <cell r="S974">
            <v>74.78</v>
          </cell>
          <cell r="T974">
            <v>343.26</v>
          </cell>
          <cell r="U974">
            <v>134.61000000000001</v>
          </cell>
          <cell r="V974">
            <v>48.46</v>
          </cell>
          <cell r="W974">
            <v>53.84</v>
          </cell>
          <cell r="X974">
            <v>0</v>
          </cell>
          <cell r="Y974">
            <v>0</v>
          </cell>
          <cell r="Z974">
            <v>68.180000000000007</v>
          </cell>
          <cell r="AA974">
            <v>77</v>
          </cell>
          <cell r="AB974">
            <v>96</v>
          </cell>
          <cell r="AC974">
            <v>80</v>
          </cell>
          <cell r="AD974">
            <v>13.49</v>
          </cell>
          <cell r="AE974">
            <v>0</v>
          </cell>
          <cell r="AF974">
            <v>0</v>
          </cell>
          <cell r="AG974">
            <v>0</v>
          </cell>
          <cell r="AH974">
            <v>0</v>
          </cell>
          <cell r="AI974">
            <v>0</v>
          </cell>
          <cell r="AJ974">
            <v>0</v>
          </cell>
          <cell r="AK974">
            <v>0</v>
          </cell>
          <cell r="AL974">
            <v>0</v>
          </cell>
          <cell r="AM974">
            <v>0</v>
          </cell>
          <cell r="AN974">
            <v>0</v>
          </cell>
          <cell r="AY974">
            <v>48848.28</v>
          </cell>
        </row>
        <row r="975">
          <cell r="A975">
            <v>2</v>
          </cell>
          <cell r="B975" t="str">
            <v>12</v>
          </cell>
          <cell r="C975" t="str">
            <v>000</v>
          </cell>
          <cell r="D975" t="str">
            <v>1</v>
          </cell>
          <cell r="E975" t="str">
            <v>701</v>
          </cell>
          <cell r="F975" t="str">
            <v>N000</v>
          </cell>
          <cell r="G975" t="str">
            <v>510</v>
          </cell>
          <cell r="H975" t="str">
            <v>1103</v>
          </cell>
          <cell r="I975" t="str">
            <v>CF21856</v>
          </cell>
          <cell r="J975" t="str">
            <v>27Z</v>
          </cell>
          <cell r="K975" t="str">
            <v>2</v>
          </cell>
          <cell r="L975">
            <v>1</v>
          </cell>
          <cell r="M975">
            <v>0</v>
          </cell>
          <cell r="N975">
            <v>2900.25</v>
          </cell>
          <cell r="O975" t="str">
            <v>M</v>
          </cell>
          <cell r="P975" t="str">
            <v>00000000</v>
          </cell>
          <cell r="Q975">
            <v>205.15</v>
          </cell>
          <cell r="R975">
            <v>418.93</v>
          </cell>
          <cell r="S975">
            <v>80.56</v>
          </cell>
          <cell r="T975">
            <v>369.78</v>
          </cell>
          <cell r="U975">
            <v>145.01</v>
          </cell>
          <cell r="V975">
            <v>55.89</v>
          </cell>
          <cell r="W975">
            <v>58.01</v>
          </cell>
          <cell r="X975">
            <v>0</v>
          </cell>
          <cell r="Y975">
            <v>0</v>
          </cell>
          <cell r="Z975">
            <v>77.16</v>
          </cell>
          <cell r="AA975">
            <v>77</v>
          </cell>
          <cell r="AB975">
            <v>96</v>
          </cell>
          <cell r="AC975">
            <v>80</v>
          </cell>
          <cell r="AD975">
            <v>13.49</v>
          </cell>
          <cell r="AE975">
            <v>0</v>
          </cell>
          <cell r="AF975">
            <v>0</v>
          </cell>
          <cell r="AG975">
            <v>0</v>
          </cell>
          <cell r="AH975">
            <v>0</v>
          </cell>
          <cell r="AI975">
            <v>0</v>
          </cell>
          <cell r="AJ975">
            <v>0</v>
          </cell>
          <cell r="AK975">
            <v>0</v>
          </cell>
          <cell r="AL975">
            <v>0</v>
          </cell>
          <cell r="AM975">
            <v>0</v>
          </cell>
          <cell r="AN975">
            <v>0</v>
          </cell>
          <cell r="AY975">
            <v>54926.76</v>
          </cell>
        </row>
        <row r="976">
          <cell r="A976">
            <v>2</v>
          </cell>
          <cell r="B976" t="str">
            <v>12</v>
          </cell>
          <cell r="C976" t="str">
            <v>000</v>
          </cell>
          <cell r="D976" t="str">
            <v>1</v>
          </cell>
          <cell r="E976" t="str">
            <v>701</v>
          </cell>
          <cell r="F976" t="str">
            <v>N000</v>
          </cell>
          <cell r="G976" t="str">
            <v>510</v>
          </cell>
          <cell r="H976" t="str">
            <v>1103</v>
          </cell>
          <cell r="I976" t="str">
            <v>CF21858</v>
          </cell>
          <cell r="J976" t="str">
            <v>27ZA</v>
          </cell>
          <cell r="K976" t="str">
            <v>2</v>
          </cell>
          <cell r="L976">
            <v>5</v>
          </cell>
          <cell r="M976">
            <v>0</v>
          </cell>
          <cell r="N976">
            <v>2982.9</v>
          </cell>
          <cell r="O976" t="str">
            <v>M</v>
          </cell>
          <cell r="P976" t="str">
            <v>00000000</v>
          </cell>
          <cell r="Q976">
            <v>579.4</v>
          </cell>
          <cell r="R976">
            <v>430.86</v>
          </cell>
          <cell r="S976">
            <v>82.86</v>
          </cell>
          <cell r="T976">
            <v>380.32</v>
          </cell>
          <cell r="U976">
            <v>149.15</v>
          </cell>
          <cell r="V976">
            <v>64.12</v>
          </cell>
          <cell r="W976">
            <v>59.66</v>
          </cell>
          <cell r="X976">
            <v>58.4</v>
          </cell>
          <cell r="Y976">
            <v>0</v>
          </cell>
          <cell r="Z976">
            <v>87.75</v>
          </cell>
          <cell r="AA976">
            <v>77</v>
          </cell>
          <cell r="AB976">
            <v>96</v>
          </cell>
          <cell r="AC976">
            <v>80</v>
          </cell>
          <cell r="AD976">
            <v>13.49</v>
          </cell>
          <cell r="AE976">
            <v>0</v>
          </cell>
          <cell r="AF976">
            <v>0</v>
          </cell>
          <cell r="AG976">
            <v>0</v>
          </cell>
          <cell r="AH976">
            <v>0</v>
          </cell>
          <cell r="AI976">
            <v>0</v>
          </cell>
          <cell r="AJ976">
            <v>0</v>
          </cell>
          <cell r="AK976">
            <v>0</v>
          </cell>
          <cell r="AL976">
            <v>0</v>
          </cell>
          <cell r="AM976">
            <v>0</v>
          </cell>
          <cell r="AN976">
            <v>0</v>
          </cell>
          <cell r="AY976">
            <v>308514.59999999998</v>
          </cell>
        </row>
        <row r="977">
          <cell r="A977">
            <v>2</v>
          </cell>
          <cell r="B977" t="str">
            <v>12</v>
          </cell>
          <cell r="C977" t="str">
            <v>000</v>
          </cell>
          <cell r="D977" t="str">
            <v>1</v>
          </cell>
          <cell r="E977" t="str">
            <v>701</v>
          </cell>
          <cell r="F977" t="str">
            <v>N000</v>
          </cell>
          <cell r="G977" t="str">
            <v>510</v>
          </cell>
          <cell r="H977" t="str">
            <v>1103</v>
          </cell>
          <cell r="I977" t="str">
            <v>CF21859</v>
          </cell>
          <cell r="J977" t="str">
            <v>27ZB</v>
          </cell>
          <cell r="K977" t="str">
            <v>2</v>
          </cell>
          <cell r="L977">
            <v>4</v>
          </cell>
          <cell r="M977">
            <v>0</v>
          </cell>
          <cell r="N977">
            <v>3008.65</v>
          </cell>
          <cell r="O977" t="str">
            <v>M</v>
          </cell>
          <cell r="P977" t="str">
            <v>00000000</v>
          </cell>
          <cell r="Q977">
            <v>857</v>
          </cell>
          <cell r="R977">
            <v>434.58</v>
          </cell>
          <cell r="S977">
            <v>83.57</v>
          </cell>
          <cell r="T977">
            <v>383.6</v>
          </cell>
          <cell r="U977">
            <v>150.43</v>
          </cell>
          <cell r="V977">
            <v>69.59</v>
          </cell>
          <cell r="W977">
            <v>60.17</v>
          </cell>
          <cell r="X977">
            <v>41.25</v>
          </cell>
          <cell r="Y977">
            <v>0</v>
          </cell>
          <cell r="Z977">
            <v>93.56</v>
          </cell>
          <cell r="AA977">
            <v>77</v>
          </cell>
          <cell r="AB977">
            <v>96</v>
          </cell>
          <cell r="AC977">
            <v>80</v>
          </cell>
          <cell r="AD977">
            <v>13.49</v>
          </cell>
          <cell r="AE977">
            <v>0</v>
          </cell>
          <cell r="AF977">
            <v>0</v>
          </cell>
          <cell r="AG977">
            <v>0</v>
          </cell>
          <cell r="AH977">
            <v>0</v>
          </cell>
          <cell r="AI977">
            <v>0</v>
          </cell>
          <cell r="AJ977">
            <v>0</v>
          </cell>
          <cell r="AK977">
            <v>0</v>
          </cell>
          <cell r="AL977">
            <v>0</v>
          </cell>
          <cell r="AM977">
            <v>0</v>
          </cell>
          <cell r="AN977">
            <v>0</v>
          </cell>
          <cell r="AY977">
            <v>261546.72</v>
          </cell>
        </row>
        <row r="978">
          <cell r="A978">
            <v>2</v>
          </cell>
          <cell r="B978" t="str">
            <v>12</v>
          </cell>
          <cell r="C978" t="str">
            <v>000</v>
          </cell>
          <cell r="D978" t="str">
            <v>1</v>
          </cell>
          <cell r="E978" t="str">
            <v>701</v>
          </cell>
          <cell r="F978" t="str">
            <v>N000</v>
          </cell>
          <cell r="G978" t="str">
            <v>510</v>
          </cell>
          <cell r="H978" t="str">
            <v>1103</v>
          </cell>
          <cell r="I978" t="str">
            <v>CF21864</v>
          </cell>
          <cell r="J978" t="str">
            <v>27C</v>
          </cell>
          <cell r="K978" t="str">
            <v>1</v>
          </cell>
          <cell r="L978">
            <v>30</v>
          </cell>
          <cell r="M978">
            <v>0</v>
          </cell>
          <cell r="N978">
            <v>3268.2</v>
          </cell>
          <cell r="O978" t="str">
            <v>M</v>
          </cell>
          <cell r="P978" t="str">
            <v>00000000</v>
          </cell>
          <cell r="Q978">
            <v>4783.05</v>
          </cell>
          <cell r="R978">
            <v>472.07</v>
          </cell>
          <cell r="S978">
            <v>90.78</v>
          </cell>
          <cell r="T978">
            <v>416.7</v>
          </cell>
          <cell r="U978">
            <v>163.41</v>
          </cell>
          <cell r="V978">
            <v>144.91999999999999</v>
          </cell>
          <cell r="W978">
            <v>65.36</v>
          </cell>
          <cell r="X978">
            <v>52.83</v>
          </cell>
          <cell r="Y978">
            <v>0</v>
          </cell>
          <cell r="Z978">
            <v>174.88</v>
          </cell>
          <cell r="AA978">
            <v>77</v>
          </cell>
          <cell r="AB978">
            <v>0</v>
          </cell>
          <cell r="AC978">
            <v>0</v>
          </cell>
          <cell r="AD978">
            <v>13.49</v>
          </cell>
          <cell r="AE978">
            <v>0</v>
          </cell>
          <cell r="AF978">
            <v>0</v>
          </cell>
          <cell r="AG978">
            <v>0</v>
          </cell>
          <cell r="AH978">
            <v>0</v>
          </cell>
          <cell r="AI978">
            <v>0</v>
          </cell>
          <cell r="AJ978">
            <v>0</v>
          </cell>
          <cell r="AK978">
            <v>0</v>
          </cell>
          <cell r="AL978">
            <v>0</v>
          </cell>
          <cell r="AM978">
            <v>0</v>
          </cell>
          <cell r="AN978">
            <v>0</v>
          </cell>
          <cell r="AY978">
            <v>3500168.4</v>
          </cell>
        </row>
        <row r="979">
          <cell r="A979">
            <v>2</v>
          </cell>
          <cell r="B979" t="str">
            <v>12</v>
          </cell>
          <cell r="C979" t="str">
            <v>000</v>
          </cell>
          <cell r="D979" t="str">
            <v>1</v>
          </cell>
          <cell r="E979" t="str">
            <v>701</v>
          </cell>
          <cell r="F979" t="str">
            <v>N000</v>
          </cell>
          <cell r="G979" t="str">
            <v>510</v>
          </cell>
          <cell r="H979" t="str">
            <v>1103</v>
          </cell>
          <cell r="I979" t="str">
            <v>CF21865</v>
          </cell>
          <cell r="J979" t="str">
            <v>27B</v>
          </cell>
          <cell r="K979" t="str">
            <v>1</v>
          </cell>
          <cell r="L979">
            <v>11</v>
          </cell>
          <cell r="M979">
            <v>0</v>
          </cell>
          <cell r="N979">
            <v>3222.2</v>
          </cell>
          <cell r="O979" t="str">
            <v>M</v>
          </cell>
          <cell r="P979" t="str">
            <v>00000000</v>
          </cell>
          <cell r="Q979">
            <v>3558.85</v>
          </cell>
          <cell r="R979">
            <v>465.43</v>
          </cell>
          <cell r="S979">
            <v>89.51</v>
          </cell>
          <cell r="T979">
            <v>410.83</v>
          </cell>
          <cell r="U979">
            <v>161.11000000000001</v>
          </cell>
          <cell r="V979">
            <v>122.06</v>
          </cell>
          <cell r="W979">
            <v>64.44</v>
          </cell>
          <cell r="X979">
            <v>54.18</v>
          </cell>
          <cell r="Y979">
            <v>0</v>
          </cell>
          <cell r="Z979">
            <v>149.34</v>
          </cell>
          <cell r="AA979">
            <v>77</v>
          </cell>
          <cell r="AB979">
            <v>0</v>
          </cell>
          <cell r="AC979">
            <v>0</v>
          </cell>
          <cell r="AD979">
            <v>13.49</v>
          </cell>
          <cell r="AE979">
            <v>0</v>
          </cell>
          <cell r="AF979">
            <v>0</v>
          </cell>
          <cell r="AG979">
            <v>0</v>
          </cell>
          <cell r="AH979">
            <v>0</v>
          </cell>
          <cell r="AI979">
            <v>0</v>
          </cell>
          <cell r="AJ979">
            <v>0</v>
          </cell>
          <cell r="AK979">
            <v>0</v>
          </cell>
          <cell r="AL979">
            <v>0</v>
          </cell>
          <cell r="AM979">
            <v>0</v>
          </cell>
          <cell r="AN979">
            <v>0</v>
          </cell>
          <cell r="AY979">
            <v>1107274.08</v>
          </cell>
        </row>
        <row r="980">
          <cell r="A980">
            <v>2</v>
          </cell>
          <cell r="B980" t="str">
            <v>12</v>
          </cell>
          <cell r="C980" t="str">
            <v>000</v>
          </cell>
          <cell r="D980" t="str">
            <v>1</v>
          </cell>
          <cell r="E980" t="str">
            <v>701</v>
          </cell>
          <cell r="F980" t="str">
            <v>N000</v>
          </cell>
          <cell r="G980" t="str">
            <v>510</v>
          </cell>
          <cell r="H980" t="str">
            <v>1103</v>
          </cell>
          <cell r="I980" t="str">
            <v>CF21866</v>
          </cell>
          <cell r="J980" t="str">
            <v>27A</v>
          </cell>
          <cell r="K980" t="str">
            <v>1</v>
          </cell>
          <cell r="L980">
            <v>6</v>
          </cell>
          <cell r="M980">
            <v>0</v>
          </cell>
          <cell r="N980">
            <v>3185.4</v>
          </cell>
          <cell r="O980" t="str">
            <v>M</v>
          </cell>
          <cell r="P980" t="str">
            <v>00000000</v>
          </cell>
          <cell r="Q980">
            <v>2791.7</v>
          </cell>
          <cell r="R980">
            <v>460.11</v>
          </cell>
          <cell r="S980">
            <v>88.48</v>
          </cell>
          <cell r="T980">
            <v>406.14</v>
          </cell>
          <cell r="U980">
            <v>159.27000000000001</v>
          </cell>
          <cell r="V980">
            <v>107.59</v>
          </cell>
          <cell r="W980">
            <v>63.71</v>
          </cell>
          <cell r="X980">
            <v>23</v>
          </cell>
          <cell r="Y980">
            <v>0</v>
          </cell>
          <cell r="Z980">
            <v>132.51</v>
          </cell>
          <cell r="AA980">
            <v>77</v>
          </cell>
          <cell r="AB980">
            <v>0</v>
          </cell>
          <cell r="AC980">
            <v>0</v>
          </cell>
          <cell r="AD980">
            <v>13.49</v>
          </cell>
          <cell r="AE980">
            <v>0</v>
          </cell>
          <cell r="AF980">
            <v>0</v>
          </cell>
          <cell r="AG980">
            <v>0</v>
          </cell>
          <cell r="AH980">
            <v>0</v>
          </cell>
          <cell r="AI980">
            <v>0</v>
          </cell>
          <cell r="AJ980">
            <v>0</v>
          </cell>
          <cell r="AK980">
            <v>0</v>
          </cell>
          <cell r="AL980">
            <v>0</v>
          </cell>
          <cell r="AM980">
            <v>0</v>
          </cell>
          <cell r="AN980">
            <v>0</v>
          </cell>
          <cell r="AY980">
            <v>540604.80000000005</v>
          </cell>
        </row>
        <row r="981">
          <cell r="A981">
            <v>2</v>
          </cell>
          <cell r="B981" t="str">
            <v>12</v>
          </cell>
          <cell r="C981" t="str">
            <v>000</v>
          </cell>
          <cell r="D981" t="str">
            <v>1</v>
          </cell>
          <cell r="E981" t="str">
            <v>701</v>
          </cell>
          <cell r="F981" t="str">
            <v>N000</v>
          </cell>
          <cell r="G981" t="str">
            <v>510</v>
          </cell>
          <cell r="H981" t="str">
            <v>1103</v>
          </cell>
          <cell r="I981" t="str">
            <v>CF21899</v>
          </cell>
          <cell r="J981" t="str">
            <v>27CC</v>
          </cell>
          <cell r="K981" t="str">
            <v>1</v>
          </cell>
          <cell r="L981">
            <v>1</v>
          </cell>
          <cell r="M981">
            <v>0</v>
          </cell>
          <cell r="N981">
            <v>3368.65</v>
          </cell>
          <cell r="O981" t="str">
            <v>M</v>
          </cell>
          <cell r="P981" t="str">
            <v>00000000</v>
          </cell>
          <cell r="Q981">
            <v>6973.4</v>
          </cell>
          <cell r="R981">
            <v>486.58</v>
          </cell>
          <cell r="S981">
            <v>93.57</v>
          </cell>
          <cell r="T981">
            <v>429.5</v>
          </cell>
          <cell r="U981">
            <v>168.43</v>
          </cell>
          <cell r="V981">
            <v>186.16</v>
          </cell>
          <cell r="W981">
            <v>67.37</v>
          </cell>
          <cell r="X981">
            <v>0</v>
          </cell>
          <cell r="Y981">
            <v>517.1</v>
          </cell>
          <cell r="Z981">
            <v>219.98</v>
          </cell>
          <cell r="AA981">
            <v>77</v>
          </cell>
          <cell r="AB981">
            <v>0</v>
          </cell>
          <cell r="AC981">
            <v>0</v>
          </cell>
          <cell r="AD981">
            <v>13.49</v>
          </cell>
          <cell r="AE981">
            <v>0</v>
          </cell>
          <cell r="AF981">
            <v>0</v>
          </cell>
          <cell r="AG981">
            <v>0</v>
          </cell>
          <cell r="AH981">
            <v>0</v>
          </cell>
          <cell r="AI981">
            <v>0</v>
          </cell>
          <cell r="AJ981">
            <v>0</v>
          </cell>
          <cell r="AK981">
            <v>0</v>
          </cell>
          <cell r="AL981">
            <v>0</v>
          </cell>
          <cell r="AM981">
            <v>0</v>
          </cell>
          <cell r="AN981">
            <v>0</v>
          </cell>
          <cell r="AY981">
            <v>151214.76</v>
          </cell>
        </row>
        <row r="982">
          <cell r="A982">
            <v>2</v>
          </cell>
          <cell r="B982" t="str">
            <v>12</v>
          </cell>
          <cell r="C982" t="str">
            <v>000</v>
          </cell>
          <cell r="D982" t="str">
            <v>1</v>
          </cell>
          <cell r="E982" t="str">
            <v>701</v>
          </cell>
          <cell r="F982" t="str">
            <v>N000</v>
          </cell>
          <cell r="G982" t="str">
            <v>510</v>
          </cell>
          <cell r="H982" t="str">
            <v>1103</v>
          </cell>
          <cell r="I982" t="str">
            <v>CF33834</v>
          </cell>
          <cell r="J982" t="str">
            <v>27</v>
          </cell>
          <cell r="K982" t="str">
            <v>2</v>
          </cell>
          <cell r="L982">
            <v>14</v>
          </cell>
          <cell r="M982">
            <v>0</v>
          </cell>
          <cell r="N982">
            <v>2817.8</v>
          </cell>
          <cell r="O982" t="str">
            <v>M</v>
          </cell>
          <cell r="P982" t="str">
            <v>00000000</v>
          </cell>
          <cell r="Q982">
            <v>0</v>
          </cell>
          <cell r="R982">
            <v>407.02</v>
          </cell>
          <cell r="S982">
            <v>78.27</v>
          </cell>
          <cell r="T982">
            <v>359.27</v>
          </cell>
          <cell r="U982">
            <v>140.88999999999999</v>
          </cell>
          <cell r="V982">
            <v>50.72</v>
          </cell>
          <cell r="W982">
            <v>56.36</v>
          </cell>
          <cell r="X982">
            <v>58.57</v>
          </cell>
          <cell r="Y982">
            <v>0</v>
          </cell>
          <cell r="Z982">
            <v>72.290000000000006</v>
          </cell>
          <cell r="AA982">
            <v>77</v>
          </cell>
          <cell r="AB982">
            <v>96</v>
          </cell>
          <cell r="AC982">
            <v>80</v>
          </cell>
          <cell r="AD982">
            <v>13.49</v>
          </cell>
          <cell r="AE982">
            <v>0</v>
          </cell>
          <cell r="AF982">
            <v>0</v>
          </cell>
          <cell r="AG982">
            <v>0</v>
          </cell>
          <cell r="AH982">
            <v>0</v>
          </cell>
          <cell r="AI982">
            <v>0</v>
          </cell>
          <cell r="AJ982">
            <v>0</v>
          </cell>
          <cell r="AK982">
            <v>0</v>
          </cell>
          <cell r="AL982">
            <v>0</v>
          </cell>
          <cell r="AM982">
            <v>0</v>
          </cell>
          <cell r="AN982">
            <v>0</v>
          </cell>
          <cell r="AY982">
            <v>723690.24</v>
          </cell>
        </row>
        <row r="983">
          <cell r="A983">
            <v>2</v>
          </cell>
          <cell r="B983" t="str">
            <v>12</v>
          </cell>
          <cell r="C983" t="str">
            <v>000</v>
          </cell>
          <cell r="D983" t="str">
            <v>1</v>
          </cell>
          <cell r="E983" t="str">
            <v>701</v>
          </cell>
          <cell r="F983" t="str">
            <v>N000</v>
          </cell>
          <cell r="G983" t="str">
            <v>510</v>
          </cell>
          <cell r="H983" t="str">
            <v>1103</v>
          </cell>
          <cell r="I983" t="str">
            <v>CF33892</v>
          </cell>
          <cell r="J983" t="str">
            <v>27ZA</v>
          </cell>
          <cell r="K983" t="str">
            <v>2</v>
          </cell>
          <cell r="L983">
            <v>92</v>
          </cell>
          <cell r="M983">
            <v>0</v>
          </cell>
          <cell r="N983">
            <v>2982.9</v>
          </cell>
          <cell r="O983" t="str">
            <v>M</v>
          </cell>
          <cell r="P983" t="str">
            <v>00000000</v>
          </cell>
          <cell r="Q983">
            <v>579.4</v>
          </cell>
          <cell r="R983">
            <v>430.86</v>
          </cell>
          <cell r="S983">
            <v>82.86</v>
          </cell>
          <cell r="T983">
            <v>380.32</v>
          </cell>
          <cell r="U983">
            <v>149.15</v>
          </cell>
          <cell r="V983">
            <v>64.12</v>
          </cell>
          <cell r="W983">
            <v>59.66</v>
          </cell>
          <cell r="X983">
            <v>60.89</v>
          </cell>
          <cell r="Y983">
            <v>0</v>
          </cell>
          <cell r="Z983">
            <v>87.8</v>
          </cell>
          <cell r="AA983">
            <v>77</v>
          </cell>
          <cell r="AB983">
            <v>96</v>
          </cell>
          <cell r="AC983">
            <v>80</v>
          </cell>
          <cell r="AD983">
            <v>13.49</v>
          </cell>
          <cell r="AE983">
            <v>0</v>
          </cell>
          <cell r="AF983">
            <v>0</v>
          </cell>
          <cell r="AG983">
            <v>0</v>
          </cell>
          <cell r="AH983">
            <v>0</v>
          </cell>
          <cell r="AI983">
            <v>0</v>
          </cell>
          <cell r="AJ983">
            <v>0</v>
          </cell>
          <cell r="AK983">
            <v>0</v>
          </cell>
          <cell r="AL983">
            <v>0</v>
          </cell>
          <cell r="AM983">
            <v>0</v>
          </cell>
          <cell r="AN983">
            <v>0</v>
          </cell>
          <cell r="AY983">
            <v>5679472.7999999998</v>
          </cell>
        </row>
        <row r="984">
          <cell r="A984">
            <v>2</v>
          </cell>
          <cell r="B984" t="str">
            <v>12</v>
          </cell>
          <cell r="C984" t="str">
            <v>000</v>
          </cell>
          <cell r="D984" t="str">
            <v>1</v>
          </cell>
          <cell r="E984" t="str">
            <v>701</v>
          </cell>
          <cell r="F984" t="str">
            <v>N000</v>
          </cell>
          <cell r="G984" t="str">
            <v>511</v>
          </cell>
          <cell r="H984" t="str">
            <v>1103</v>
          </cell>
          <cell r="I984" t="str">
            <v>A01803</v>
          </cell>
          <cell r="J984" t="str">
            <v>19</v>
          </cell>
          <cell r="K984" t="str">
            <v>2</v>
          </cell>
          <cell r="L984">
            <v>24</v>
          </cell>
          <cell r="M984">
            <v>0</v>
          </cell>
          <cell r="N984">
            <v>2120.3000000000002</v>
          </cell>
          <cell r="O984" t="str">
            <v>M</v>
          </cell>
          <cell r="P984" t="str">
            <v>00000000</v>
          </cell>
          <cell r="Q984">
            <v>0</v>
          </cell>
          <cell r="R984">
            <v>306.27</v>
          </cell>
          <cell r="S984">
            <v>58.9</v>
          </cell>
          <cell r="T984">
            <v>270.33999999999997</v>
          </cell>
          <cell r="U984">
            <v>106.02</v>
          </cell>
          <cell r="V984">
            <v>38.17</v>
          </cell>
          <cell r="W984">
            <v>42.41</v>
          </cell>
          <cell r="X984">
            <v>49.29</v>
          </cell>
          <cell r="Y984">
            <v>0</v>
          </cell>
          <cell r="Z984">
            <v>55.76</v>
          </cell>
          <cell r="AA984">
            <v>77</v>
          </cell>
          <cell r="AB984">
            <v>96</v>
          </cell>
          <cell r="AC984">
            <v>80</v>
          </cell>
          <cell r="AD984">
            <v>13.49</v>
          </cell>
          <cell r="AE984">
            <v>0</v>
          </cell>
          <cell r="AF984">
            <v>0</v>
          </cell>
          <cell r="AG984">
            <v>0</v>
          </cell>
          <cell r="AH984">
            <v>0</v>
          </cell>
          <cell r="AI984">
            <v>0</v>
          </cell>
          <cell r="AJ984">
            <v>0</v>
          </cell>
          <cell r="AK984">
            <v>0</v>
          </cell>
          <cell r="AL984">
            <v>0</v>
          </cell>
          <cell r="AM984">
            <v>0</v>
          </cell>
          <cell r="AN984">
            <v>0</v>
          </cell>
          <cell r="AY984">
            <v>954417.6</v>
          </cell>
        </row>
        <row r="985">
          <cell r="A985">
            <v>2</v>
          </cell>
          <cell r="B985" t="str">
            <v>12</v>
          </cell>
          <cell r="C985" t="str">
            <v>000</v>
          </cell>
          <cell r="D985" t="str">
            <v>1</v>
          </cell>
          <cell r="E985" t="str">
            <v>701</v>
          </cell>
          <cell r="F985" t="str">
            <v>N000</v>
          </cell>
          <cell r="G985" t="str">
            <v>511</v>
          </cell>
          <cell r="H985" t="str">
            <v>1103</v>
          </cell>
          <cell r="I985" t="str">
            <v>A01805</v>
          </cell>
          <cell r="J985" t="str">
            <v>21</v>
          </cell>
          <cell r="K985" t="str">
            <v>2</v>
          </cell>
          <cell r="L985">
            <v>59</v>
          </cell>
          <cell r="M985">
            <v>0</v>
          </cell>
          <cell r="N985">
            <v>2238.1999999999998</v>
          </cell>
          <cell r="O985" t="str">
            <v>M</v>
          </cell>
          <cell r="P985" t="str">
            <v>00000000</v>
          </cell>
          <cell r="Q985">
            <v>0</v>
          </cell>
          <cell r="R985">
            <v>323.3</v>
          </cell>
          <cell r="S985">
            <v>62.17</v>
          </cell>
          <cell r="T985">
            <v>285.37</v>
          </cell>
          <cell r="U985">
            <v>111.91</v>
          </cell>
          <cell r="V985">
            <v>40.29</v>
          </cell>
          <cell r="W985">
            <v>44.76</v>
          </cell>
          <cell r="X985">
            <v>59.95</v>
          </cell>
          <cell r="Y985">
            <v>0</v>
          </cell>
          <cell r="Z985">
            <v>58.73</v>
          </cell>
          <cell r="AA985">
            <v>77</v>
          </cell>
          <cell r="AB985">
            <v>96</v>
          </cell>
          <cell r="AC985">
            <v>80</v>
          </cell>
          <cell r="AD985">
            <v>13.49</v>
          </cell>
          <cell r="AE985">
            <v>0</v>
          </cell>
          <cell r="AF985">
            <v>0</v>
          </cell>
          <cell r="AG985">
            <v>0</v>
          </cell>
          <cell r="AH985">
            <v>0</v>
          </cell>
          <cell r="AI985">
            <v>0</v>
          </cell>
          <cell r="AJ985">
            <v>0</v>
          </cell>
          <cell r="AK985">
            <v>0</v>
          </cell>
          <cell r="AL985">
            <v>0</v>
          </cell>
          <cell r="AM985">
            <v>0</v>
          </cell>
          <cell r="AN985">
            <v>0</v>
          </cell>
          <cell r="AY985">
            <v>2471748.36</v>
          </cell>
        </row>
        <row r="986">
          <cell r="A986">
            <v>2</v>
          </cell>
          <cell r="B986" t="str">
            <v>12</v>
          </cell>
          <cell r="C986" t="str">
            <v>000</v>
          </cell>
          <cell r="D986" t="str">
            <v>1</v>
          </cell>
          <cell r="E986" t="str">
            <v>701</v>
          </cell>
          <cell r="F986" t="str">
            <v>N000</v>
          </cell>
          <cell r="G986" t="str">
            <v>511</v>
          </cell>
          <cell r="H986" t="str">
            <v>1103</v>
          </cell>
          <cell r="I986" t="str">
            <v>A01806</v>
          </cell>
          <cell r="J986" t="str">
            <v>25</v>
          </cell>
          <cell r="K986" t="str">
            <v>2</v>
          </cell>
          <cell r="L986">
            <v>34</v>
          </cell>
          <cell r="M986">
            <v>0</v>
          </cell>
          <cell r="N986">
            <v>2572.4</v>
          </cell>
          <cell r="O986" t="str">
            <v>M</v>
          </cell>
          <cell r="P986" t="str">
            <v>00000000</v>
          </cell>
          <cell r="Q986">
            <v>0</v>
          </cell>
          <cell r="R986">
            <v>371.57</v>
          </cell>
          <cell r="S986">
            <v>71.459999999999994</v>
          </cell>
          <cell r="T986">
            <v>327.98</v>
          </cell>
          <cell r="U986">
            <v>128.62</v>
          </cell>
          <cell r="V986">
            <v>46.3</v>
          </cell>
          <cell r="W986">
            <v>51.45</v>
          </cell>
          <cell r="X986">
            <v>72.180000000000007</v>
          </cell>
          <cell r="Y986">
            <v>0</v>
          </cell>
          <cell r="Z986">
            <v>66.81</v>
          </cell>
          <cell r="AA986">
            <v>77</v>
          </cell>
          <cell r="AB986">
            <v>96</v>
          </cell>
          <cell r="AC986">
            <v>80</v>
          </cell>
          <cell r="AD986">
            <v>13.49</v>
          </cell>
          <cell r="AE986">
            <v>0</v>
          </cell>
          <cell r="AF986">
            <v>0</v>
          </cell>
          <cell r="AG986">
            <v>0</v>
          </cell>
          <cell r="AH986">
            <v>0</v>
          </cell>
          <cell r="AI986">
            <v>0</v>
          </cell>
          <cell r="AJ986">
            <v>0</v>
          </cell>
          <cell r="AK986">
            <v>0</v>
          </cell>
          <cell r="AL986">
            <v>0</v>
          </cell>
          <cell r="AM986">
            <v>0</v>
          </cell>
          <cell r="AN986">
            <v>0</v>
          </cell>
          <cell r="AY986">
            <v>1621906.08</v>
          </cell>
        </row>
        <row r="987">
          <cell r="A987">
            <v>2</v>
          </cell>
          <cell r="B987" t="str">
            <v>12</v>
          </cell>
          <cell r="C987" t="str">
            <v>000</v>
          </cell>
          <cell r="D987" t="str">
            <v>1</v>
          </cell>
          <cell r="E987" t="str">
            <v>701</v>
          </cell>
          <cell r="F987" t="str">
            <v>N000</v>
          </cell>
          <cell r="G987" t="str">
            <v>511</v>
          </cell>
          <cell r="H987" t="str">
            <v>1103</v>
          </cell>
          <cell r="I987" t="str">
            <v>A01807</v>
          </cell>
          <cell r="J987" t="str">
            <v>27</v>
          </cell>
          <cell r="K987" t="str">
            <v>2</v>
          </cell>
          <cell r="L987">
            <v>93</v>
          </cell>
          <cell r="M987">
            <v>0</v>
          </cell>
          <cell r="N987">
            <v>2817.8</v>
          </cell>
          <cell r="O987" t="str">
            <v>M</v>
          </cell>
          <cell r="P987" t="str">
            <v>00000000</v>
          </cell>
          <cell r="Q987">
            <v>0</v>
          </cell>
          <cell r="R987">
            <v>407.02</v>
          </cell>
          <cell r="S987">
            <v>78.27</v>
          </cell>
          <cell r="T987">
            <v>359.27</v>
          </cell>
          <cell r="U987">
            <v>140.88999999999999</v>
          </cell>
          <cell r="V987">
            <v>50.72</v>
          </cell>
          <cell r="W987">
            <v>56.36</v>
          </cell>
          <cell r="X987">
            <v>76.63</v>
          </cell>
          <cell r="Y987">
            <v>0</v>
          </cell>
          <cell r="Z987">
            <v>72.650000000000006</v>
          </cell>
          <cell r="AA987">
            <v>77</v>
          </cell>
          <cell r="AB987">
            <v>96</v>
          </cell>
          <cell r="AC987">
            <v>80</v>
          </cell>
          <cell r="AD987">
            <v>13.49</v>
          </cell>
          <cell r="AE987">
            <v>0</v>
          </cell>
          <cell r="AF987">
            <v>0</v>
          </cell>
          <cell r="AG987">
            <v>0</v>
          </cell>
          <cell r="AH987">
            <v>0</v>
          </cell>
          <cell r="AI987">
            <v>0</v>
          </cell>
          <cell r="AJ987">
            <v>0</v>
          </cell>
          <cell r="AK987">
            <v>0</v>
          </cell>
          <cell r="AL987">
            <v>0</v>
          </cell>
          <cell r="AM987">
            <v>0</v>
          </cell>
          <cell r="AN987">
            <v>0</v>
          </cell>
          <cell r="AY987">
            <v>4827927.5999999996</v>
          </cell>
        </row>
        <row r="988">
          <cell r="A988">
            <v>2</v>
          </cell>
          <cell r="B988" t="str">
            <v>12</v>
          </cell>
          <cell r="C988" t="str">
            <v>000</v>
          </cell>
          <cell r="D988" t="str">
            <v>1</v>
          </cell>
          <cell r="E988" t="str">
            <v>701</v>
          </cell>
          <cell r="F988" t="str">
            <v>N000</v>
          </cell>
          <cell r="G988" t="str">
            <v>511</v>
          </cell>
          <cell r="H988" t="str">
            <v>1103</v>
          </cell>
          <cell r="I988" t="str">
            <v>A03803</v>
          </cell>
          <cell r="J988" t="str">
            <v>20</v>
          </cell>
          <cell r="K988" t="str">
            <v>2</v>
          </cell>
          <cell r="L988">
            <v>1</v>
          </cell>
          <cell r="M988">
            <v>0</v>
          </cell>
          <cell r="N988">
            <v>2138.85</v>
          </cell>
          <cell r="O988" t="str">
            <v>M</v>
          </cell>
          <cell r="P988" t="str">
            <v>00000000</v>
          </cell>
          <cell r="Q988">
            <v>0</v>
          </cell>
          <cell r="R988">
            <v>308.94</v>
          </cell>
          <cell r="S988">
            <v>59.41</v>
          </cell>
          <cell r="T988">
            <v>272.7</v>
          </cell>
          <cell r="U988">
            <v>106.94</v>
          </cell>
          <cell r="V988">
            <v>38.5</v>
          </cell>
          <cell r="W988">
            <v>42.78</v>
          </cell>
          <cell r="X988">
            <v>327</v>
          </cell>
          <cell r="Y988">
            <v>0</v>
          </cell>
          <cell r="Z988">
            <v>61.74</v>
          </cell>
          <cell r="AA988">
            <v>77</v>
          </cell>
          <cell r="AB988">
            <v>96</v>
          </cell>
          <cell r="AC988">
            <v>80</v>
          </cell>
          <cell r="AD988">
            <v>13.49</v>
          </cell>
          <cell r="AE988">
            <v>0</v>
          </cell>
          <cell r="AF988">
            <v>0</v>
          </cell>
          <cell r="AG988">
            <v>0</v>
          </cell>
          <cell r="AH988">
            <v>0</v>
          </cell>
          <cell r="AI988">
            <v>0</v>
          </cell>
          <cell r="AJ988">
            <v>0</v>
          </cell>
          <cell r="AK988">
            <v>0</v>
          </cell>
          <cell r="AL988">
            <v>0</v>
          </cell>
          <cell r="AM988">
            <v>0</v>
          </cell>
          <cell r="AN988">
            <v>0</v>
          </cell>
          <cell r="AY988">
            <v>43480.2</v>
          </cell>
        </row>
        <row r="989">
          <cell r="A989">
            <v>2</v>
          </cell>
          <cell r="B989" t="str">
            <v>12</v>
          </cell>
          <cell r="C989" t="str">
            <v>000</v>
          </cell>
          <cell r="D989" t="str">
            <v>1</v>
          </cell>
          <cell r="E989" t="str">
            <v>701</v>
          </cell>
          <cell r="F989" t="str">
            <v>N000</v>
          </cell>
          <cell r="G989" t="str">
            <v>511</v>
          </cell>
          <cell r="H989" t="str">
            <v>1103</v>
          </cell>
          <cell r="I989" t="str">
            <v>A03804</v>
          </cell>
          <cell r="J989" t="str">
            <v>23</v>
          </cell>
          <cell r="K989" t="str">
            <v>2</v>
          </cell>
          <cell r="L989">
            <v>21</v>
          </cell>
          <cell r="M989">
            <v>0</v>
          </cell>
          <cell r="N989">
            <v>2451.25</v>
          </cell>
          <cell r="O989" t="str">
            <v>M</v>
          </cell>
          <cell r="P989" t="str">
            <v>00000000</v>
          </cell>
          <cell r="Q989">
            <v>0</v>
          </cell>
          <cell r="R989">
            <v>354.07</v>
          </cell>
          <cell r="S989">
            <v>68.09</v>
          </cell>
          <cell r="T989">
            <v>312.52999999999997</v>
          </cell>
          <cell r="U989">
            <v>122.56</v>
          </cell>
          <cell r="V989">
            <v>44.12</v>
          </cell>
          <cell r="W989">
            <v>49.02</v>
          </cell>
          <cell r="X989">
            <v>129.94999999999999</v>
          </cell>
          <cell r="Y989">
            <v>0</v>
          </cell>
          <cell r="Z989">
            <v>65.13</v>
          </cell>
          <cell r="AA989">
            <v>77</v>
          </cell>
          <cell r="AB989">
            <v>96</v>
          </cell>
          <cell r="AC989">
            <v>80</v>
          </cell>
          <cell r="AD989">
            <v>13.49</v>
          </cell>
          <cell r="AE989">
            <v>0</v>
          </cell>
          <cell r="AF989">
            <v>0</v>
          </cell>
          <cell r="AG989">
            <v>0</v>
          </cell>
          <cell r="AH989">
            <v>0</v>
          </cell>
          <cell r="AI989">
            <v>0</v>
          </cell>
          <cell r="AJ989">
            <v>0</v>
          </cell>
          <cell r="AK989">
            <v>0</v>
          </cell>
          <cell r="AL989">
            <v>0</v>
          </cell>
          <cell r="AM989">
            <v>0</v>
          </cell>
          <cell r="AN989">
            <v>0</v>
          </cell>
          <cell r="AY989">
            <v>973528.92</v>
          </cell>
        </row>
        <row r="990">
          <cell r="A990">
            <v>2</v>
          </cell>
          <cell r="B990" t="str">
            <v>12</v>
          </cell>
          <cell r="C990" t="str">
            <v>000</v>
          </cell>
          <cell r="D990" t="str">
            <v>1</v>
          </cell>
          <cell r="E990" t="str">
            <v>701</v>
          </cell>
          <cell r="F990" t="str">
            <v>N000</v>
          </cell>
          <cell r="G990" t="str">
            <v>511</v>
          </cell>
          <cell r="H990" t="str">
            <v>1103</v>
          </cell>
          <cell r="I990" t="str">
            <v>CFMC03</v>
          </cell>
          <cell r="J990" t="str">
            <v>MC03</v>
          </cell>
          <cell r="K990" t="str">
            <v>1</v>
          </cell>
          <cell r="L990">
            <v>5</v>
          </cell>
          <cell r="M990">
            <v>0</v>
          </cell>
          <cell r="N990">
            <v>4311.3999999999996</v>
          </cell>
          <cell r="O990" t="str">
            <v>M</v>
          </cell>
          <cell r="P990" t="str">
            <v>00000000</v>
          </cell>
          <cell r="Q990">
            <v>11306.9</v>
          </cell>
          <cell r="R990">
            <v>622.76</v>
          </cell>
          <cell r="S990">
            <v>119.76</v>
          </cell>
          <cell r="T990">
            <v>549.70000000000005</v>
          </cell>
          <cell r="U990">
            <v>215.57</v>
          </cell>
          <cell r="V990">
            <v>281.13</v>
          </cell>
          <cell r="W990">
            <v>86.23</v>
          </cell>
          <cell r="X990">
            <v>16.399999999999999</v>
          </cell>
          <cell r="Y990">
            <v>780.91</v>
          </cell>
          <cell r="Z990">
            <v>329.08</v>
          </cell>
          <cell r="AA990">
            <v>77</v>
          </cell>
          <cell r="AB990">
            <v>0</v>
          </cell>
          <cell r="AC990">
            <v>0</v>
          </cell>
          <cell r="AD990">
            <v>13.49</v>
          </cell>
          <cell r="AE990">
            <v>0</v>
          </cell>
          <cell r="AF990">
            <v>0</v>
          </cell>
          <cell r="AG990">
            <v>0</v>
          </cell>
          <cell r="AH990">
            <v>0</v>
          </cell>
          <cell r="AI990">
            <v>0</v>
          </cell>
          <cell r="AJ990">
            <v>0</v>
          </cell>
          <cell r="AK990">
            <v>0</v>
          </cell>
          <cell r="AL990">
            <v>0</v>
          </cell>
          <cell r="AM990">
            <v>0</v>
          </cell>
          <cell r="AN990">
            <v>0</v>
          </cell>
          <cell r="AY990">
            <v>1122619.8</v>
          </cell>
        </row>
        <row r="991">
          <cell r="A991">
            <v>2</v>
          </cell>
          <cell r="B991" t="str">
            <v>12</v>
          </cell>
          <cell r="C991" t="str">
            <v>000</v>
          </cell>
          <cell r="D991" t="str">
            <v>1</v>
          </cell>
          <cell r="E991" t="str">
            <v>701</v>
          </cell>
          <cell r="F991" t="str">
            <v>N000</v>
          </cell>
          <cell r="G991" t="str">
            <v>511</v>
          </cell>
          <cell r="H991" t="str">
            <v>1103</v>
          </cell>
          <cell r="I991" t="str">
            <v>CFMC05</v>
          </cell>
          <cell r="J991" t="str">
            <v>MC05</v>
          </cell>
          <cell r="K991" t="str">
            <v>1</v>
          </cell>
          <cell r="L991">
            <v>2</v>
          </cell>
          <cell r="M991">
            <v>0</v>
          </cell>
          <cell r="N991">
            <v>3889.7</v>
          </cell>
          <cell r="O991" t="str">
            <v>M</v>
          </cell>
          <cell r="P991" t="str">
            <v>00000000</v>
          </cell>
          <cell r="Q991">
            <v>10009.85</v>
          </cell>
          <cell r="R991">
            <v>561.85</v>
          </cell>
          <cell r="S991">
            <v>108.05</v>
          </cell>
          <cell r="T991">
            <v>495.94</v>
          </cell>
          <cell r="U991">
            <v>194.49</v>
          </cell>
          <cell r="V991">
            <v>250.19</v>
          </cell>
          <cell r="W991">
            <v>77.790000000000006</v>
          </cell>
          <cell r="X991">
            <v>50.5</v>
          </cell>
          <cell r="Y991">
            <v>694.98</v>
          </cell>
          <cell r="Z991">
            <v>293.94</v>
          </cell>
          <cell r="AA991">
            <v>77</v>
          </cell>
          <cell r="AB991">
            <v>0</v>
          </cell>
          <cell r="AC991">
            <v>0</v>
          </cell>
          <cell r="AD991">
            <v>13.49</v>
          </cell>
          <cell r="AE991">
            <v>0</v>
          </cell>
          <cell r="AF991">
            <v>0</v>
          </cell>
          <cell r="AG991">
            <v>0</v>
          </cell>
          <cell r="AH991">
            <v>0</v>
          </cell>
          <cell r="AI991">
            <v>0</v>
          </cell>
          <cell r="AJ991">
            <v>0</v>
          </cell>
          <cell r="AK991">
            <v>0</v>
          </cell>
          <cell r="AL991">
            <v>0</v>
          </cell>
          <cell r="AM991">
            <v>0</v>
          </cell>
          <cell r="AN991">
            <v>0</v>
          </cell>
          <cell r="AY991">
            <v>401226.48</v>
          </cell>
        </row>
        <row r="992">
          <cell r="A992">
            <v>2</v>
          </cell>
          <cell r="B992" t="str">
            <v>12</v>
          </cell>
          <cell r="C992" t="str">
            <v>000</v>
          </cell>
          <cell r="D992" t="str">
            <v>1</v>
          </cell>
          <cell r="E992" t="str">
            <v>701</v>
          </cell>
          <cell r="F992" t="str">
            <v>N000</v>
          </cell>
          <cell r="G992" t="str">
            <v>511</v>
          </cell>
          <cell r="H992" t="str">
            <v>1103</v>
          </cell>
          <cell r="I992" t="str">
            <v>CFMD09</v>
          </cell>
          <cell r="J992" t="str">
            <v>MD09</v>
          </cell>
          <cell r="K992" t="str">
            <v>1</v>
          </cell>
          <cell r="L992">
            <v>1</v>
          </cell>
          <cell r="M992">
            <v>0</v>
          </cell>
          <cell r="N992">
            <v>14852.65</v>
          </cell>
          <cell r="O992" t="str">
            <v>M</v>
          </cell>
          <cell r="P992" t="str">
            <v>00000000</v>
          </cell>
          <cell r="Q992">
            <v>100991.65</v>
          </cell>
          <cell r="R992">
            <v>2145.38</v>
          </cell>
          <cell r="S992">
            <v>412.57</v>
          </cell>
          <cell r="T992">
            <v>1893.71</v>
          </cell>
          <cell r="U992">
            <v>742.63</v>
          </cell>
          <cell r="V992">
            <v>2085.1999999999998</v>
          </cell>
          <cell r="W992">
            <v>297.05</v>
          </cell>
          <cell r="X992">
            <v>109</v>
          </cell>
          <cell r="Y992">
            <v>5792.22</v>
          </cell>
          <cell r="Z992">
            <v>2371.7600000000002</v>
          </cell>
          <cell r="AA992">
            <v>77</v>
          </cell>
          <cell r="AB992">
            <v>0</v>
          </cell>
          <cell r="AC992">
            <v>0</v>
          </cell>
          <cell r="AD992">
            <v>13.49</v>
          </cell>
          <cell r="AE992">
            <v>0</v>
          </cell>
          <cell r="AF992">
            <v>0</v>
          </cell>
          <cell r="AG992">
            <v>0</v>
          </cell>
          <cell r="AH992">
            <v>0</v>
          </cell>
          <cell r="AI992">
            <v>0</v>
          </cell>
          <cell r="AJ992">
            <v>0</v>
          </cell>
          <cell r="AK992">
            <v>0</v>
          </cell>
          <cell r="AL992">
            <v>0</v>
          </cell>
          <cell r="AM992">
            <v>0</v>
          </cell>
          <cell r="AN992">
            <v>0</v>
          </cell>
          <cell r="AY992">
            <v>1581411.72</v>
          </cell>
        </row>
        <row r="993">
          <cell r="A993">
            <v>2</v>
          </cell>
          <cell r="B993" t="str">
            <v>12</v>
          </cell>
          <cell r="C993" t="str">
            <v>000</v>
          </cell>
          <cell r="D993" t="str">
            <v>1</v>
          </cell>
          <cell r="E993" t="str">
            <v>701</v>
          </cell>
          <cell r="F993" t="str">
            <v>N000</v>
          </cell>
          <cell r="G993" t="str">
            <v>511</v>
          </cell>
          <cell r="H993" t="str">
            <v>1103</v>
          </cell>
          <cell r="I993" t="str">
            <v>CFMG06</v>
          </cell>
          <cell r="J993" t="str">
            <v>MG06</v>
          </cell>
          <cell r="K993" t="str">
            <v>1</v>
          </cell>
          <cell r="L993">
            <v>5</v>
          </cell>
          <cell r="M993">
            <v>0</v>
          </cell>
          <cell r="N993">
            <v>8232.25</v>
          </cell>
          <cell r="O993" t="str">
            <v>M</v>
          </cell>
          <cell r="P993" t="str">
            <v>00000000</v>
          </cell>
          <cell r="Q993">
            <v>38872.050000000003</v>
          </cell>
          <cell r="R993">
            <v>1189.0999999999999</v>
          </cell>
          <cell r="S993">
            <v>228.67</v>
          </cell>
          <cell r="T993">
            <v>1049.6099999999999</v>
          </cell>
          <cell r="U993">
            <v>411.61</v>
          </cell>
          <cell r="V993">
            <v>847.88</v>
          </cell>
          <cell r="W993">
            <v>164.65</v>
          </cell>
          <cell r="X993">
            <v>42</v>
          </cell>
          <cell r="Y993">
            <v>2355.2199999999998</v>
          </cell>
          <cell r="Z993">
            <v>972.82</v>
          </cell>
          <cell r="AA993">
            <v>77</v>
          </cell>
          <cell r="AB993">
            <v>0</v>
          </cell>
          <cell r="AC993">
            <v>0</v>
          </cell>
          <cell r="AD993">
            <v>13.49</v>
          </cell>
          <cell r="AE993">
            <v>0</v>
          </cell>
          <cell r="AF993">
            <v>0</v>
          </cell>
          <cell r="AG993">
            <v>0</v>
          </cell>
          <cell r="AH993">
            <v>0</v>
          </cell>
          <cell r="AI993">
            <v>0</v>
          </cell>
          <cell r="AJ993">
            <v>0</v>
          </cell>
          <cell r="AK993">
            <v>0</v>
          </cell>
          <cell r="AL993">
            <v>0</v>
          </cell>
          <cell r="AM993">
            <v>0</v>
          </cell>
          <cell r="AN993">
            <v>0</v>
          </cell>
          <cell r="AY993">
            <v>3267381</v>
          </cell>
        </row>
        <row r="994">
          <cell r="A994">
            <v>2</v>
          </cell>
          <cell r="B994" t="str">
            <v>12</v>
          </cell>
          <cell r="C994" t="str">
            <v>000</v>
          </cell>
          <cell r="D994" t="str">
            <v>1</v>
          </cell>
          <cell r="E994" t="str">
            <v>701</v>
          </cell>
          <cell r="F994" t="str">
            <v>N000</v>
          </cell>
          <cell r="G994" t="str">
            <v>511</v>
          </cell>
          <cell r="H994" t="str">
            <v>1103</v>
          </cell>
          <cell r="I994" t="str">
            <v>CFMS06</v>
          </cell>
          <cell r="J994" t="str">
            <v>MS06</v>
          </cell>
          <cell r="K994" t="str">
            <v>1</v>
          </cell>
          <cell r="L994">
            <v>1</v>
          </cell>
          <cell r="M994">
            <v>0</v>
          </cell>
          <cell r="N994">
            <v>4801.8999999999996</v>
          </cell>
          <cell r="O994" t="str">
            <v>M</v>
          </cell>
          <cell r="P994" t="str">
            <v>00000000</v>
          </cell>
          <cell r="Q994">
            <v>21723.85</v>
          </cell>
          <cell r="R994">
            <v>693.61</v>
          </cell>
          <cell r="S994">
            <v>133.38999999999999</v>
          </cell>
          <cell r="T994">
            <v>612.24</v>
          </cell>
          <cell r="U994">
            <v>240.09</v>
          </cell>
          <cell r="V994">
            <v>477.46</v>
          </cell>
          <cell r="W994">
            <v>96.04</v>
          </cell>
          <cell r="X994">
            <v>0</v>
          </cell>
          <cell r="Y994">
            <v>1326.29</v>
          </cell>
          <cell r="Z994">
            <v>548.6</v>
          </cell>
          <cell r="AA994">
            <v>77</v>
          </cell>
          <cell r="AB994">
            <v>0</v>
          </cell>
          <cell r="AC994">
            <v>0</v>
          </cell>
          <cell r="AD994">
            <v>13.49</v>
          </cell>
          <cell r="AE994">
            <v>0</v>
          </cell>
          <cell r="AF994">
            <v>0</v>
          </cell>
          <cell r="AG994">
            <v>0</v>
          </cell>
          <cell r="AH994">
            <v>0</v>
          </cell>
          <cell r="AI994">
            <v>0</v>
          </cell>
          <cell r="AJ994">
            <v>0</v>
          </cell>
          <cell r="AK994">
            <v>0</v>
          </cell>
          <cell r="AL994">
            <v>0</v>
          </cell>
          <cell r="AM994">
            <v>0</v>
          </cell>
          <cell r="AN994">
            <v>0</v>
          </cell>
          <cell r="AY994">
            <v>368927.52</v>
          </cell>
        </row>
        <row r="995">
          <cell r="A995">
            <v>2</v>
          </cell>
          <cell r="B995" t="str">
            <v>12</v>
          </cell>
          <cell r="C995" t="str">
            <v>000</v>
          </cell>
          <cell r="D995" t="str">
            <v>1</v>
          </cell>
          <cell r="E995" t="str">
            <v>701</v>
          </cell>
          <cell r="F995" t="str">
            <v>N000</v>
          </cell>
          <cell r="G995" t="str">
            <v>511</v>
          </cell>
          <cell r="H995" t="str">
            <v>1103</v>
          </cell>
          <cell r="I995" t="str">
            <v>CFMS08</v>
          </cell>
          <cell r="J995" t="str">
            <v>MS08</v>
          </cell>
          <cell r="K995" t="str">
            <v>1</v>
          </cell>
          <cell r="L995">
            <v>11</v>
          </cell>
          <cell r="M995">
            <v>0</v>
          </cell>
          <cell r="N995">
            <v>4801.8999999999996</v>
          </cell>
          <cell r="O995" t="str">
            <v>M</v>
          </cell>
          <cell r="P995" t="str">
            <v>00000000</v>
          </cell>
          <cell r="Q995">
            <v>18269.849999999999</v>
          </cell>
          <cell r="R995">
            <v>693.61</v>
          </cell>
          <cell r="S995">
            <v>133.38999999999999</v>
          </cell>
          <cell r="T995">
            <v>612.24</v>
          </cell>
          <cell r="U995">
            <v>240.09</v>
          </cell>
          <cell r="V995">
            <v>415.29</v>
          </cell>
          <cell r="W995">
            <v>96.04</v>
          </cell>
          <cell r="X995">
            <v>24.82</v>
          </cell>
          <cell r="Y995">
            <v>1153.5899999999999</v>
          </cell>
          <cell r="Z995">
            <v>480.01</v>
          </cell>
          <cell r="AA995">
            <v>77</v>
          </cell>
          <cell r="AB995">
            <v>0</v>
          </cell>
          <cell r="AC995">
            <v>0</v>
          </cell>
          <cell r="AD995">
            <v>13.49</v>
          </cell>
          <cell r="AE995">
            <v>0</v>
          </cell>
          <cell r="AF995">
            <v>0</v>
          </cell>
          <cell r="AG995">
            <v>0</v>
          </cell>
          <cell r="AH995">
            <v>0</v>
          </cell>
          <cell r="AI995">
            <v>0</v>
          </cell>
          <cell r="AJ995">
            <v>0</v>
          </cell>
          <cell r="AK995">
            <v>0</v>
          </cell>
          <cell r="AL995">
            <v>0</v>
          </cell>
          <cell r="AM995">
            <v>0</v>
          </cell>
          <cell r="AN995">
            <v>0</v>
          </cell>
          <cell r="AY995">
            <v>3565494.24</v>
          </cell>
        </row>
        <row r="996">
          <cell r="A996">
            <v>2</v>
          </cell>
          <cell r="B996" t="str">
            <v>12</v>
          </cell>
          <cell r="C996" t="str">
            <v>000</v>
          </cell>
          <cell r="D996" t="str">
            <v>1</v>
          </cell>
          <cell r="E996" t="str">
            <v>701</v>
          </cell>
          <cell r="F996" t="str">
            <v>N000</v>
          </cell>
          <cell r="G996" t="str">
            <v>511</v>
          </cell>
          <cell r="H996" t="str">
            <v>1103</v>
          </cell>
          <cell r="I996" t="str">
            <v>M01004</v>
          </cell>
          <cell r="K996" t="str">
            <v>2</v>
          </cell>
          <cell r="L996">
            <v>1</v>
          </cell>
          <cell r="M996">
            <v>0</v>
          </cell>
          <cell r="N996">
            <v>6400</v>
          </cell>
          <cell r="O996" t="str">
            <v>M</v>
          </cell>
          <cell r="P996" t="str">
            <v>00000000</v>
          </cell>
          <cell r="Q996">
            <v>0</v>
          </cell>
          <cell r="R996">
            <v>924.44</v>
          </cell>
          <cell r="S996">
            <v>177.78</v>
          </cell>
          <cell r="T996">
            <v>816</v>
          </cell>
          <cell r="U996">
            <v>320</v>
          </cell>
          <cell r="V996">
            <v>115.2</v>
          </cell>
          <cell r="W996">
            <v>128</v>
          </cell>
          <cell r="X996">
            <v>109</v>
          </cell>
          <cell r="Y996">
            <v>0</v>
          </cell>
          <cell r="Z996">
            <v>289.70999999999998</v>
          </cell>
          <cell r="AA996">
            <v>77</v>
          </cell>
          <cell r="AB996">
            <v>96</v>
          </cell>
          <cell r="AC996">
            <v>80</v>
          </cell>
          <cell r="AD996">
            <v>13.49</v>
          </cell>
          <cell r="AE996">
            <v>5.33</v>
          </cell>
          <cell r="AF996">
            <v>0</v>
          </cell>
          <cell r="AG996">
            <v>0</v>
          </cell>
          <cell r="AH996">
            <v>4086</v>
          </cell>
          <cell r="AI996">
            <v>0</v>
          </cell>
          <cell r="AJ996">
            <v>2530</v>
          </cell>
          <cell r="AK996">
            <v>0</v>
          </cell>
          <cell r="AL996">
            <v>0</v>
          </cell>
          <cell r="AM996">
            <v>0</v>
          </cell>
          <cell r="AN996">
            <v>0</v>
          </cell>
          <cell r="AY996">
            <v>194015.4</v>
          </cell>
        </row>
        <row r="997">
          <cell r="A997">
            <v>2</v>
          </cell>
          <cell r="B997" t="str">
            <v>12</v>
          </cell>
          <cell r="C997" t="str">
            <v>000</v>
          </cell>
          <cell r="D997" t="str">
            <v>1</v>
          </cell>
          <cell r="E997" t="str">
            <v>701</v>
          </cell>
          <cell r="F997" t="str">
            <v>N000</v>
          </cell>
          <cell r="G997" t="str">
            <v>511</v>
          </cell>
          <cell r="H997" t="str">
            <v>1103</v>
          </cell>
          <cell r="I997" t="str">
            <v>M01007</v>
          </cell>
          <cell r="K997" t="str">
            <v>2</v>
          </cell>
          <cell r="L997">
            <v>1</v>
          </cell>
          <cell r="M997">
            <v>0</v>
          </cell>
          <cell r="N997">
            <v>5074</v>
          </cell>
          <cell r="O997" t="str">
            <v>M</v>
          </cell>
          <cell r="P997" t="str">
            <v>00000000</v>
          </cell>
          <cell r="Q997">
            <v>0</v>
          </cell>
          <cell r="R997">
            <v>732.91</v>
          </cell>
          <cell r="S997">
            <v>140.94</v>
          </cell>
          <cell r="T997">
            <v>646.94000000000005</v>
          </cell>
          <cell r="U997">
            <v>253.7</v>
          </cell>
          <cell r="V997">
            <v>91.33</v>
          </cell>
          <cell r="W997">
            <v>101.48</v>
          </cell>
          <cell r="X997">
            <v>46</v>
          </cell>
          <cell r="Y997">
            <v>0</v>
          </cell>
          <cell r="Z997">
            <v>207.26</v>
          </cell>
          <cell r="AA997">
            <v>77</v>
          </cell>
          <cell r="AB997">
            <v>96</v>
          </cell>
          <cell r="AC997">
            <v>80</v>
          </cell>
          <cell r="AD997">
            <v>13.49</v>
          </cell>
          <cell r="AE997">
            <v>4.2300000000000004</v>
          </cell>
          <cell r="AF997">
            <v>0</v>
          </cell>
          <cell r="AG997">
            <v>0</v>
          </cell>
          <cell r="AH997">
            <v>2004</v>
          </cell>
          <cell r="AI997">
            <v>0</v>
          </cell>
          <cell r="AJ997">
            <v>2108</v>
          </cell>
          <cell r="AK997">
            <v>0</v>
          </cell>
          <cell r="AL997">
            <v>0</v>
          </cell>
          <cell r="AM997">
            <v>0</v>
          </cell>
          <cell r="AN997">
            <v>0</v>
          </cell>
          <cell r="AY997">
            <v>140127.35999999999</v>
          </cell>
        </row>
        <row r="998">
          <cell r="A998">
            <v>2</v>
          </cell>
          <cell r="B998" t="str">
            <v>12</v>
          </cell>
          <cell r="C998" t="str">
            <v>000</v>
          </cell>
          <cell r="D998" t="str">
            <v>1</v>
          </cell>
          <cell r="E998" t="str">
            <v>701</v>
          </cell>
          <cell r="F998" t="str">
            <v>N000</v>
          </cell>
          <cell r="G998" t="str">
            <v>511</v>
          </cell>
          <cell r="H998" t="str">
            <v>1103</v>
          </cell>
          <cell r="I998" t="str">
            <v>M02001</v>
          </cell>
          <cell r="K998" t="str">
            <v>2</v>
          </cell>
          <cell r="L998">
            <v>3</v>
          </cell>
          <cell r="M998">
            <v>0</v>
          </cell>
          <cell r="N998">
            <v>5000</v>
          </cell>
          <cell r="O998" t="str">
            <v>M</v>
          </cell>
          <cell r="P998" t="str">
            <v>00000000</v>
          </cell>
          <cell r="Q998">
            <v>0</v>
          </cell>
          <cell r="R998">
            <v>722.22</v>
          </cell>
          <cell r="S998">
            <v>138.88999999999999</v>
          </cell>
          <cell r="T998">
            <v>637.5</v>
          </cell>
          <cell r="U998">
            <v>250</v>
          </cell>
          <cell r="V998">
            <v>90</v>
          </cell>
          <cell r="W998">
            <v>100</v>
          </cell>
          <cell r="X998">
            <v>60.67</v>
          </cell>
          <cell r="Y998">
            <v>0</v>
          </cell>
          <cell r="Z998">
            <v>175.58</v>
          </cell>
          <cell r="AA998">
            <v>77</v>
          </cell>
          <cell r="AB998">
            <v>96</v>
          </cell>
          <cell r="AC998">
            <v>80</v>
          </cell>
          <cell r="AD998">
            <v>13.49</v>
          </cell>
          <cell r="AE998">
            <v>4.17</v>
          </cell>
          <cell r="AF998">
            <v>0</v>
          </cell>
          <cell r="AG998">
            <v>0</v>
          </cell>
          <cell r="AH998">
            <v>0</v>
          </cell>
          <cell r="AI998">
            <v>0</v>
          </cell>
          <cell r="AJ998">
            <v>2600</v>
          </cell>
          <cell r="AK998">
            <v>0</v>
          </cell>
          <cell r="AL998">
            <v>0</v>
          </cell>
          <cell r="AM998">
            <v>0</v>
          </cell>
          <cell r="AN998">
            <v>0</v>
          </cell>
          <cell r="AY998">
            <v>361638.72</v>
          </cell>
        </row>
        <row r="999">
          <cell r="A999">
            <v>2</v>
          </cell>
          <cell r="B999" t="str">
            <v>12</v>
          </cell>
          <cell r="C999" t="str">
            <v>000</v>
          </cell>
          <cell r="D999" t="str">
            <v>1</v>
          </cell>
          <cell r="E999" t="str">
            <v>701</v>
          </cell>
          <cell r="F999" t="str">
            <v>N000</v>
          </cell>
          <cell r="G999" t="str">
            <v>511</v>
          </cell>
          <cell r="H999" t="str">
            <v>1103</v>
          </cell>
          <cell r="I999" t="str">
            <v>M02036</v>
          </cell>
          <cell r="K999" t="str">
            <v>2</v>
          </cell>
          <cell r="L999">
            <v>1</v>
          </cell>
          <cell r="M999">
            <v>0</v>
          </cell>
          <cell r="N999">
            <v>2838</v>
          </cell>
          <cell r="O999" t="str">
            <v>M</v>
          </cell>
          <cell r="P999" t="str">
            <v>00000000</v>
          </cell>
          <cell r="Q999">
            <v>0</v>
          </cell>
          <cell r="R999">
            <v>409.93</v>
          </cell>
          <cell r="S999">
            <v>78.83</v>
          </cell>
          <cell r="T999">
            <v>361.85</v>
          </cell>
          <cell r="U999">
            <v>141.9</v>
          </cell>
          <cell r="V999">
            <v>51.08</v>
          </cell>
          <cell r="W999">
            <v>56.76</v>
          </cell>
          <cell r="X999">
            <v>46</v>
          </cell>
          <cell r="Y999">
            <v>0</v>
          </cell>
          <cell r="Z999">
            <v>116.56</v>
          </cell>
          <cell r="AA999">
            <v>77</v>
          </cell>
          <cell r="AB999">
            <v>96</v>
          </cell>
          <cell r="AC999">
            <v>80</v>
          </cell>
          <cell r="AD999">
            <v>13.49</v>
          </cell>
          <cell r="AE999">
            <v>2.36</v>
          </cell>
          <cell r="AF999">
            <v>0</v>
          </cell>
          <cell r="AG999">
            <v>0</v>
          </cell>
          <cell r="AH999">
            <v>634</v>
          </cell>
          <cell r="AI999">
            <v>0</v>
          </cell>
          <cell r="AJ999">
            <v>1566</v>
          </cell>
          <cell r="AK999">
            <v>0</v>
          </cell>
          <cell r="AL999">
            <v>0</v>
          </cell>
          <cell r="AM999">
            <v>0</v>
          </cell>
          <cell r="AN999">
            <v>0</v>
          </cell>
          <cell r="AY999">
            <v>78837.119999999995</v>
          </cell>
        </row>
        <row r="1000">
          <cell r="A1000">
            <v>2</v>
          </cell>
          <cell r="B1000" t="str">
            <v>12</v>
          </cell>
          <cell r="C1000" t="str">
            <v>000</v>
          </cell>
          <cell r="D1000" t="str">
            <v>1</v>
          </cell>
          <cell r="E1000" t="str">
            <v>701</v>
          </cell>
          <cell r="F1000" t="str">
            <v>N000</v>
          </cell>
          <cell r="G1000" t="str">
            <v>511</v>
          </cell>
          <cell r="H1000" t="str">
            <v>1103</v>
          </cell>
          <cell r="I1000" t="str">
            <v>M02088</v>
          </cell>
          <cell r="K1000" t="str">
            <v>2</v>
          </cell>
          <cell r="L1000">
            <v>1</v>
          </cell>
          <cell r="M1000">
            <v>0</v>
          </cell>
          <cell r="N1000">
            <v>5250</v>
          </cell>
          <cell r="O1000" t="str">
            <v>M</v>
          </cell>
          <cell r="P1000" t="str">
            <v>00000000</v>
          </cell>
          <cell r="Q1000">
            <v>0</v>
          </cell>
          <cell r="R1000">
            <v>758.33</v>
          </cell>
          <cell r="S1000">
            <v>145.83000000000001</v>
          </cell>
          <cell r="T1000">
            <v>669.38</v>
          </cell>
          <cell r="U1000">
            <v>262.5</v>
          </cell>
          <cell r="V1000">
            <v>94.5</v>
          </cell>
          <cell r="W1000">
            <v>105</v>
          </cell>
          <cell r="X1000">
            <v>136</v>
          </cell>
          <cell r="Y1000">
            <v>0</v>
          </cell>
          <cell r="Z1000">
            <v>185.55</v>
          </cell>
          <cell r="AA1000">
            <v>77</v>
          </cell>
          <cell r="AB1000">
            <v>96</v>
          </cell>
          <cell r="AC1000">
            <v>80</v>
          </cell>
          <cell r="AD1000">
            <v>13.49</v>
          </cell>
          <cell r="AE1000">
            <v>4.38</v>
          </cell>
          <cell r="AF1000">
            <v>0</v>
          </cell>
          <cell r="AG1000">
            <v>0</v>
          </cell>
          <cell r="AH1000">
            <v>0</v>
          </cell>
          <cell r="AI1000">
            <v>0</v>
          </cell>
          <cell r="AJ1000">
            <v>2730</v>
          </cell>
          <cell r="AK1000">
            <v>0</v>
          </cell>
          <cell r="AL1000">
            <v>0</v>
          </cell>
          <cell r="AM1000">
            <v>0</v>
          </cell>
          <cell r="AN1000">
            <v>0</v>
          </cell>
          <cell r="AY1000">
            <v>127295.52</v>
          </cell>
        </row>
        <row r="1001">
          <cell r="A1001">
            <v>2</v>
          </cell>
          <cell r="B1001" t="str">
            <v>12</v>
          </cell>
          <cell r="C1001" t="str">
            <v>000</v>
          </cell>
          <cell r="D1001" t="str">
            <v>1</v>
          </cell>
          <cell r="E1001" t="str">
            <v>701</v>
          </cell>
          <cell r="F1001" t="str">
            <v>N000</v>
          </cell>
          <cell r="G1001" t="str">
            <v>511</v>
          </cell>
          <cell r="H1001" t="str">
            <v>1103</v>
          </cell>
          <cell r="I1001" t="str">
            <v>S01803</v>
          </cell>
          <cell r="J1001" t="str">
            <v>19</v>
          </cell>
          <cell r="K1001" t="str">
            <v>2</v>
          </cell>
          <cell r="L1001">
            <v>97</v>
          </cell>
          <cell r="M1001">
            <v>0</v>
          </cell>
          <cell r="N1001">
            <v>2120.3000000000002</v>
          </cell>
          <cell r="O1001" t="str">
            <v>M</v>
          </cell>
          <cell r="P1001" t="str">
            <v>00000000</v>
          </cell>
          <cell r="Q1001">
            <v>0</v>
          </cell>
          <cell r="R1001">
            <v>306.27</v>
          </cell>
          <cell r="S1001">
            <v>58.9</v>
          </cell>
          <cell r="T1001">
            <v>270.33999999999997</v>
          </cell>
          <cell r="U1001">
            <v>106.02</v>
          </cell>
          <cell r="V1001">
            <v>38.17</v>
          </cell>
          <cell r="W1001">
            <v>42.41</v>
          </cell>
          <cell r="X1001">
            <v>45.4</v>
          </cell>
          <cell r="Y1001">
            <v>0</v>
          </cell>
          <cell r="Z1001">
            <v>55.68</v>
          </cell>
          <cell r="AA1001">
            <v>77</v>
          </cell>
          <cell r="AB1001">
            <v>96</v>
          </cell>
          <cell r="AC1001">
            <v>80</v>
          </cell>
          <cell r="AD1001">
            <v>13.49</v>
          </cell>
          <cell r="AE1001">
            <v>0</v>
          </cell>
          <cell r="AF1001">
            <v>0</v>
          </cell>
          <cell r="AG1001">
            <v>0</v>
          </cell>
          <cell r="AH1001">
            <v>0</v>
          </cell>
          <cell r="AI1001">
            <v>0</v>
          </cell>
          <cell r="AJ1001">
            <v>0</v>
          </cell>
          <cell r="AK1001">
            <v>0</v>
          </cell>
          <cell r="AL1001">
            <v>0</v>
          </cell>
          <cell r="AM1001">
            <v>0</v>
          </cell>
          <cell r="AN1001">
            <v>0</v>
          </cell>
          <cell r="AY1001">
            <v>3852816.72</v>
          </cell>
        </row>
        <row r="1002">
          <cell r="A1002">
            <v>2</v>
          </cell>
          <cell r="B1002" t="str">
            <v>12</v>
          </cell>
          <cell r="C1002" t="str">
            <v>000</v>
          </cell>
          <cell r="D1002" t="str">
            <v>1</v>
          </cell>
          <cell r="E1002" t="str">
            <v>701</v>
          </cell>
          <cell r="F1002" t="str">
            <v>N000</v>
          </cell>
          <cell r="G1002" t="str">
            <v>511</v>
          </cell>
          <cell r="H1002" t="str">
            <v>1103</v>
          </cell>
          <cell r="I1002" t="str">
            <v>S01805</v>
          </cell>
          <cell r="J1002" t="str">
            <v>23</v>
          </cell>
          <cell r="K1002" t="str">
            <v>2</v>
          </cell>
          <cell r="L1002">
            <v>2</v>
          </cell>
          <cell r="M1002">
            <v>0</v>
          </cell>
          <cell r="N1002">
            <v>2451.25</v>
          </cell>
          <cell r="O1002" t="str">
            <v>M</v>
          </cell>
          <cell r="P1002" t="str">
            <v>00000000</v>
          </cell>
          <cell r="Q1002">
            <v>0</v>
          </cell>
          <cell r="R1002">
            <v>354.07</v>
          </cell>
          <cell r="S1002">
            <v>68.09</v>
          </cell>
          <cell r="T1002">
            <v>312.52999999999997</v>
          </cell>
          <cell r="U1002">
            <v>122.56</v>
          </cell>
          <cell r="V1002">
            <v>44.12</v>
          </cell>
          <cell r="W1002">
            <v>49.02</v>
          </cell>
          <cell r="X1002">
            <v>64</v>
          </cell>
          <cell r="Y1002">
            <v>0</v>
          </cell>
          <cell r="Z1002">
            <v>63.81</v>
          </cell>
          <cell r="AA1002">
            <v>77</v>
          </cell>
          <cell r="AB1002">
            <v>96</v>
          </cell>
          <cell r="AC1002">
            <v>80</v>
          </cell>
          <cell r="AD1002">
            <v>13.49</v>
          </cell>
          <cell r="AE1002">
            <v>0</v>
          </cell>
          <cell r="AF1002">
            <v>0</v>
          </cell>
          <cell r="AG1002">
            <v>0</v>
          </cell>
          <cell r="AH1002">
            <v>0</v>
          </cell>
          <cell r="AI1002">
            <v>0</v>
          </cell>
          <cell r="AJ1002">
            <v>0</v>
          </cell>
          <cell r="AK1002">
            <v>0</v>
          </cell>
          <cell r="AL1002">
            <v>0</v>
          </cell>
          <cell r="AM1002">
            <v>0</v>
          </cell>
          <cell r="AN1002">
            <v>0</v>
          </cell>
          <cell r="AY1002">
            <v>91102.56</v>
          </cell>
        </row>
        <row r="1003">
          <cell r="A1003">
            <v>2</v>
          </cell>
          <cell r="B1003" t="str">
            <v>12</v>
          </cell>
          <cell r="C1003" t="str">
            <v>000</v>
          </cell>
          <cell r="D1003" t="str">
            <v>1</v>
          </cell>
          <cell r="E1003" t="str">
            <v>701</v>
          </cell>
          <cell r="F1003" t="str">
            <v>N000</v>
          </cell>
          <cell r="G1003" t="str">
            <v>511</v>
          </cell>
          <cell r="H1003" t="str">
            <v>1103</v>
          </cell>
          <cell r="I1003" t="str">
            <v>S01808</v>
          </cell>
          <cell r="J1003" t="str">
            <v>17</v>
          </cell>
          <cell r="K1003" t="str">
            <v>2</v>
          </cell>
          <cell r="L1003">
            <v>31</v>
          </cell>
          <cell r="M1003">
            <v>0</v>
          </cell>
          <cell r="N1003">
            <v>1936.3</v>
          </cell>
          <cell r="O1003" t="str">
            <v>M</v>
          </cell>
          <cell r="P1003" t="str">
            <v>00000000</v>
          </cell>
          <cell r="Q1003">
            <v>0</v>
          </cell>
          <cell r="R1003">
            <v>279.69</v>
          </cell>
          <cell r="S1003">
            <v>53.79</v>
          </cell>
          <cell r="T1003">
            <v>246.88</v>
          </cell>
          <cell r="U1003">
            <v>96.81</v>
          </cell>
          <cell r="V1003">
            <v>34.85</v>
          </cell>
          <cell r="W1003">
            <v>38.729999999999997</v>
          </cell>
          <cell r="X1003">
            <v>35.549999999999997</v>
          </cell>
          <cell r="Y1003">
            <v>0</v>
          </cell>
          <cell r="Z1003">
            <v>51.17</v>
          </cell>
          <cell r="AA1003">
            <v>77</v>
          </cell>
          <cell r="AB1003">
            <v>96</v>
          </cell>
          <cell r="AC1003">
            <v>80</v>
          </cell>
          <cell r="AD1003">
            <v>13.49</v>
          </cell>
          <cell r="AE1003">
            <v>0</v>
          </cell>
          <cell r="AF1003">
            <v>0</v>
          </cell>
          <cell r="AG1003">
            <v>0</v>
          </cell>
          <cell r="AH1003">
            <v>0</v>
          </cell>
          <cell r="AI1003">
            <v>0</v>
          </cell>
          <cell r="AJ1003">
            <v>0</v>
          </cell>
          <cell r="AK1003">
            <v>0</v>
          </cell>
          <cell r="AL1003">
            <v>0</v>
          </cell>
          <cell r="AM1003">
            <v>0</v>
          </cell>
          <cell r="AN1003">
            <v>0</v>
          </cell>
          <cell r="AY1003">
            <v>1130976.72</v>
          </cell>
        </row>
        <row r="1004">
          <cell r="A1004">
            <v>2</v>
          </cell>
          <cell r="B1004" t="str">
            <v>12</v>
          </cell>
          <cell r="C1004" t="str">
            <v>000</v>
          </cell>
          <cell r="D1004" t="str">
            <v>1</v>
          </cell>
          <cell r="E1004" t="str">
            <v>701</v>
          </cell>
          <cell r="F1004" t="str">
            <v>N000</v>
          </cell>
          <cell r="G1004" t="str">
            <v>511</v>
          </cell>
          <cell r="H1004" t="str">
            <v>1103</v>
          </cell>
          <cell r="I1004" t="str">
            <v>S01811</v>
          </cell>
          <cell r="J1004" t="str">
            <v>25</v>
          </cell>
          <cell r="K1004" t="str">
            <v>2</v>
          </cell>
          <cell r="L1004">
            <v>15</v>
          </cell>
          <cell r="M1004">
            <v>0</v>
          </cell>
          <cell r="N1004">
            <v>2572.4</v>
          </cell>
          <cell r="O1004" t="str">
            <v>M</v>
          </cell>
          <cell r="P1004" t="str">
            <v>00000000</v>
          </cell>
          <cell r="Q1004">
            <v>0</v>
          </cell>
          <cell r="R1004">
            <v>371.57</v>
          </cell>
          <cell r="S1004">
            <v>71.459999999999994</v>
          </cell>
          <cell r="T1004">
            <v>327.98</v>
          </cell>
          <cell r="U1004">
            <v>128.62</v>
          </cell>
          <cell r="V1004">
            <v>46.3</v>
          </cell>
          <cell r="W1004">
            <v>51.45</v>
          </cell>
          <cell r="X1004">
            <v>0</v>
          </cell>
          <cell r="Y1004">
            <v>0</v>
          </cell>
          <cell r="Z1004">
            <v>65.37</v>
          </cell>
          <cell r="AA1004">
            <v>77</v>
          </cell>
          <cell r="AB1004">
            <v>96</v>
          </cell>
          <cell r="AC1004">
            <v>80</v>
          </cell>
          <cell r="AD1004">
            <v>13.49</v>
          </cell>
          <cell r="AE1004">
            <v>0</v>
          </cell>
          <cell r="AF1004">
            <v>0</v>
          </cell>
          <cell r="AG1004">
            <v>0</v>
          </cell>
          <cell r="AH1004">
            <v>0</v>
          </cell>
          <cell r="AI1004">
            <v>0</v>
          </cell>
          <cell r="AJ1004">
            <v>0</v>
          </cell>
          <cell r="AK1004">
            <v>0</v>
          </cell>
          <cell r="AL1004">
            <v>0</v>
          </cell>
          <cell r="AM1004">
            <v>0</v>
          </cell>
          <cell r="AN1004">
            <v>0</v>
          </cell>
          <cell r="AY1004">
            <v>702295.2</v>
          </cell>
        </row>
        <row r="1005">
          <cell r="A1005">
            <v>2</v>
          </cell>
          <cell r="B1005" t="str">
            <v>12</v>
          </cell>
          <cell r="C1005" t="str">
            <v>000</v>
          </cell>
          <cell r="D1005" t="str">
            <v>1</v>
          </cell>
          <cell r="E1005" t="str">
            <v>701</v>
          </cell>
          <cell r="F1005" t="str">
            <v>N000</v>
          </cell>
          <cell r="G1005" t="str">
            <v>511</v>
          </cell>
          <cell r="H1005" t="str">
            <v>1103</v>
          </cell>
          <cell r="I1005" t="str">
            <v>S03810</v>
          </cell>
          <cell r="J1005" t="str">
            <v>22</v>
          </cell>
          <cell r="K1005" t="str">
            <v>2</v>
          </cell>
          <cell r="L1005">
            <v>10</v>
          </cell>
          <cell r="M1005">
            <v>0</v>
          </cell>
          <cell r="N1005">
            <v>2342.3000000000002</v>
          </cell>
          <cell r="O1005" t="str">
            <v>M</v>
          </cell>
          <cell r="P1005" t="str">
            <v>00000000</v>
          </cell>
          <cell r="Q1005">
            <v>0</v>
          </cell>
          <cell r="R1005">
            <v>338.33</v>
          </cell>
          <cell r="S1005">
            <v>65.06</v>
          </cell>
          <cell r="T1005">
            <v>298.64</v>
          </cell>
          <cell r="U1005">
            <v>117.12</v>
          </cell>
          <cell r="V1005">
            <v>42.16</v>
          </cell>
          <cell r="W1005">
            <v>46.85</v>
          </cell>
          <cell r="X1005">
            <v>0</v>
          </cell>
          <cell r="Y1005">
            <v>0</v>
          </cell>
          <cell r="Z1005">
            <v>59.97</v>
          </cell>
          <cell r="AA1005">
            <v>77</v>
          </cell>
          <cell r="AB1005">
            <v>96</v>
          </cell>
          <cell r="AC1005">
            <v>80</v>
          </cell>
          <cell r="AD1005">
            <v>13.49</v>
          </cell>
          <cell r="AE1005">
            <v>0</v>
          </cell>
          <cell r="AF1005">
            <v>0</v>
          </cell>
          <cell r="AG1005">
            <v>0</v>
          </cell>
          <cell r="AH1005">
            <v>0</v>
          </cell>
          <cell r="AI1005">
            <v>0</v>
          </cell>
          <cell r="AJ1005">
            <v>0</v>
          </cell>
          <cell r="AK1005">
            <v>0</v>
          </cell>
          <cell r="AL1005">
            <v>0</v>
          </cell>
          <cell r="AM1005">
            <v>0</v>
          </cell>
          <cell r="AN1005">
            <v>0</v>
          </cell>
          <cell r="AY1005">
            <v>429230.4</v>
          </cell>
        </row>
        <row r="1006">
          <cell r="A1006">
            <v>2</v>
          </cell>
          <cell r="B1006" t="str">
            <v>12</v>
          </cell>
          <cell r="C1006" t="str">
            <v>000</v>
          </cell>
          <cell r="D1006" t="str">
            <v>1</v>
          </cell>
          <cell r="E1006" t="str">
            <v>701</v>
          </cell>
          <cell r="F1006" t="str">
            <v>N000</v>
          </cell>
          <cell r="G1006" t="str">
            <v>511</v>
          </cell>
          <cell r="H1006" t="str">
            <v>1103</v>
          </cell>
          <cell r="I1006" t="str">
            <v>S08802</v>
          </cell>
          <cell r="J1006" t="str">
            <v>21</v>
          </cell>
          <cell r="K1006" t="str">
            <v>2</v>
          </cell>
          <cell r="L1006">
            <v>30</v>
          </cell>
          <cell r="M1006">
            <v>0</v>
          </cell>
          <cell r="N1006">
            <v>2238.1999999999998</v>
          </cell>
          <cell r="O1006" t="str">
            <v>M</v>
          </cell>
          <cell r="P1006" t="str">
            <v>00000000</v>
          </cell>
          <cell r="Q1006">
            <v>0</v>
          </cell>
          <cell r="R1006">
            <v>323.3</v>
          </cell>
          <cell r="S1006">
            <v>62.17</v>
          </cell>
          <cell r="T1006">
            <v>285.37</v>
          </cell>
          <cell r="U1006">
            <v>111.91</v>
          </cell>
          <cell r="V1006">
            <v>40.29</v>
          </cell>
          <cell r="W1006">
            <v>44.76</v>
          </cell>
          <cell r="X1006">
            <v>69.03</v>
          </cell>
          <cell r="Y1006">
            <v>0</v>
          </cell>
          <cell r="Z1006">
            <v>58.91</v>
          </cell>
          <cell r="AA1006">
            <v>77</v>
          </cell>
          <cell r="AB1006">
            <v>96</v>
          </cell>
          <cell r="AC1006">
            <v>80</v>
          </cell>
          <cell r="AD1006">
            <v>13.49</v>
          </cell>
          <cell r="AE1006">
            <v>0</v>
          </cell>
          <cell r="AF1006">
            <v>0</v>
          </cell>
          <cell r="AG1006">
            <v>0</v>
          </cell>
          <cell r="AH1006">
            <v>0</v>
          </cell>
          <cell r="AI1006">
            <v>0</v>
          </cell>
          <cell r="AJ1006">
            <v>0</v>
          </cell>
          <cell r="AK1006">
            <v>0</v>
          </cell>
          <cell r="AL1006">
            <v>0</v>
          </cell>
          <cell r="AM1006">
            <v>0</v>
          </cell>
          <cell r="AN1006">
            <v>0</v>
          </cell>
          <cell r="AY1006">
            <v>1260154.8</v>
          </cell>
        </row>
        <row r="1007">
          <cell r="A1007">
            <v>2</v>
          </cell>
          <cell r="B1007" t="str">
            <v>12</v>
          </cell>
          <cell r="C1007" t="str">
            <v>000</v>
          </cell>
          <cell r="D1007" t="str">
            <v>1</v>
          </cell>
          <cell r="E1007" t="str">
            <v>701</v>
          </cell>
          <cell r="F1007" t="str">
            <v>N000</v>
          </cell>
          <cell r="G1007" t="str">
            <v>511</v>
          </cell>
          <cell r="H1007" t="str">
            <v>1103</v>
          </cell>
          <cell r="I1007" t="str">
            <v>T03803</v>
          </cell>
          <cell r="J1007" t="str">
            <v>22</v>
          </cell>
          <cell r="K1007" t="str">
            <v>2</v>
          </cell>
          <cell r="L1007">
            <v>39</v>
          </cell>
          <cell r="M1007">
            <v>0</v>
          </cell>
          <cell r="N1007">
            <v>2342.3000000000002</v>
          </cell>
          <cell r="O1007" t="str">
            <v>M</v>
          </cell>
          <cell r="P1007" t="str">
            <v>00000000</v>
          </cell>
          <cell r="Q1007">
            <v>0</v>
          </cell>
          <cell r="R1007">
            <v>338.33</v>
          </cell>
          <cell r="S1007">
            <v>65.06</v>
          </cell>
          <cell r="T1007">
            <v>298.64</v>
          </cell>
          <cell r="U1007">
            <v>117.12</v>
          </cell>
          <cell r="V1007">
            <v>42.16</v>
          </cell>
          <cell r="W1007">
            <v>46.85</v>
          </cell>
          <cell r="X1007">
            <v>54.18</v>
          </cell>
          <cell r="Y1007">
            <v>0</v>
          </cell>
          <cell r="Z1007">
            <v>61.06</v>
          </cell>
          <cell r="AA1007">
            <v>77</v>
          </cell>
          <cell r="AB1007">
            <v>96</v>
          </cell>
          <cell r="AC1007">
            <v>80</v>
          </cell>
          <cell r="AD1007">
            <v>13.49</v>
          </cell>
          <cell r="AE1007">
            <v>0</v>
          </cell>
          <cell r="AF1007">
            <v>0</v>
          </cell>
          <cell r="AG1007">
            <v>0</v>
          </cell>
          <cell r="AH1007">
            <v>0</v>
          </cell>
          <cell r="AI1007">
            <v>0</v>
          </cell>
          <cell r="AJ1007">
            <v>0</v>
          </cell>
          <cell r="AK1007">
            <v>0</v>
          </cell>
          <cell r="AL1007">
            <v>0</v>
          </cell>
          <cell r="AM1007">
            <v>0</v>
          </cell>
          <cell r="AN1007">
            <v>0</v>
          </cell>
          <cell r="AY1007">
            <v>1699864.92</v>
          </cell>
        </row>
        <row r="1008">
          <cell r="A1008">
            <v>2</v>
          </cell>
          <cell r="B1008" t="str">
            <v>12</v>
          </cell>
          <cell r="C1008" t="str">
            <v>000</v>
          </cell>
          <cell r="D1008" t="str">
            <v>1</v>
          </cell>
          <cell r="E1008" t="str">
            <v>701</v>
          </cell>
          <cell r="F1008" t="str">
            <v>N000</v>
          </cell>
          <cell r="G1008" t="str">
            <v>511</v>
          </cell>
          <cell r="H1008" t="str">
            <v>1103</v>
          </cell>
          <cell r="I1008" t="str">
            <v>T03804</v>
          </cell>
          <cell r="J1008" t="str">
            <v>25</v>
          </cell>
          <cell r="K1008" t="str">
            <v>2</v>
          </cell>
          <cell r="L1008">
            <v>20</v>
          </cell>
          <cell r="M1008">
            <v>0</v>
          </cell>
          <cell r="N1008">
            <v>2572.4</v>
          </cell>
          <cell r="O1008" t="str">
            <v>M</v>
          </cell>
          <cell r="P1008" t="str">
            <v>00000000</v>
          </cell>
          <cell r="Q1008">
            <v>0</v>
          </cell>
          <cell r="R1008">
            <v>371.57</v>
          </cell>
          <cell r="S1008">
            <v>71.459999999999994</v>
          </cell>
          <cell r="T1008">
            <v>327.98</v>
          </cell>
          <cell r="U1008">
            <v>128.62</v>
          </cell>
          <cell r="V1008">
            <v>46.3</v>
          </cell>
          <cell r="W1008">
            <v>51.45</v>
          </cell>
          <cell r="X1008">
            <v>56.55</v>
          </cell>
          <cell r="Y1008">
            <v>0</v>
          </cell>
          <cell r="Z1008">
            <v>66.5</v>
          </cell>
          <cell r="AA1008">
            <v>77</v>
          </cell>
          <cell r="AB1008">
            <v>96</v>
          </cell>
          <cell r="AC1008">
            <v>80</v>
          </cell>
          <cell r="AD1008">
            <v>13.49</v>
          </cell>
          <cell r="AE1008">
            <v>0</v>
          </cell>
          <cell r="AF1008">
            <v>0</v>
          </cell>
          <cell r="AG1008">
            <v>0</v>
          </cell>
          <cell r="AH1008">
            <v>0</v>
          </cell>
          <cell r="AI1008">
            <v>0</v>
          </cell>
          <cell r="AJ1008">
            <v>0</v>
          </cell>
          <cell r="AK1008">
            <v>0</v>
          </cell>
          <cell r="AL1008">
            <v>0</v>
          </cell>
          <cell r="AM1008">
            <v>0</v>
          </cell>
          <cell r="AN1008">
            <v>0</v>
          </cell>
          <cell r="AY1008">
            <v>950236.8</v>
          </cell>
        </row>
        <row r="1009">
          <cell r="A1009">
            <v>2</v>
          </cell>
          <cell r="B1009" t="str">
            <v>12</v>
          </cell>
          <cell r="C1009" t="str">
            <v>000</v>
          </cell>
          <cell r="D1009" t="str">
            <v>1</v>
          </cell>
          <cell r="E1009" t="str">
            <v>701</v>
          </cell>
          <cell r="F1009" t="str">
            <v>N000</v>
          </cell>
          <cell r="G1009" t="str">
            <v>511</v>
          </cell>
          <cell r="H1009" t="str">
            <v>1103</v>
          </cell>
          <cell r="I1009" t="str">
            <v>T06803</v>
          </cell>
          <cell r="J1009" t="str">
            <v>26</v>
          </cell>
          <cell r="K1009" t="str">
            <v>2</v>
          </cell>
          <cell r="L1009">
            <v>3</v>
          </cell>
          <cell r="M1009">
            <v>0</v>
          </cell>
          <cell r="N1009">
            <v>2692.2</v>
          </cell>
          <cell r="O1009" t="str">
            <v>M</v>
          </cell>
          <cell r="P1009" t="str">
            <v>00000000</v>
          </cell>
          <cell r="Q1009">
            <v>0</v>
          </cell>
          <cell r="R1009">
            <v>388.87</v>
          </cell>
          <cell r="S1009">
            <v>74.78</v>
          </cell>
          <cell r="T1009">
            <v>343.26</v>
          </cell>
          <cell r="U1009">
            <v>134.61000000000001</v>
          </cell>
          <cell r="V1009">
            <v>48.46</v>
          </cell>
          <cell r="W1009">
            <v>53.84</v>
          </cell>
          <cell r="X1009">
            <v>42.67</v>
          </cell>
          <cell r="Y1009">
            <v>0</v>
          </cell>
          <cell r="Z1009">
            <v>69.03</v>
          </cell>
          <cell r="AA1009">
            <v>77</v>
          </cell>
          <cell r="AB1009">
            <v>96</v>
          </cell>
          <cell r="AC1009">
            <v>80</v>
          </cell>
          <cell r="AD1009">
            <v>13.49</v>
          </cell>
          <cell r="AE1009">
            <v>0</v>
          </cell>
          <cell r="AF1009">
            <v>0</v>
          </cell>
          <cell r="AG1009">
            <v>0</v>
          </cell>
          <cell r="AH1009">
            <v>0</v>
          </cell>
          <cell r="AI1009">
            <v>0</v>
          </cell>
          <cell r="AJ1009">
            <v>0</v>
          </cell>
          <cell r="AK1009">
            <v>0</v>
          </cell>
          <cell r="AL1009">
            <v>0</v>
          </cell>
          <cell r="AM1009">
            <v>0</v>
          </cell>
          <cell r="AN1009">
            <v>0</v>
          </cell>
          <cell r="AY1009">
            <v>148111.56</v>
          </cell>
        </row>
        <row r="1010">
          <cell r="A1010">
            <v>2</v>
          </cell>
          <cell r="B1010" t="str">
            <v>12</v>
          </cell>
          <cell r="C1010" t="str">
            <v>000</v>
          </cell>
          <cell r="D1010" t="str">
            <v>1</v>
          </cell>
          <cell r="E1010" t="str">
            <v>701</v>
          </cell>
          <cell r="F1010" t="str">
            <v>N000</v>
          </cell>
          <cell r="G1010" t="str">
            <v>511</v>
          </cell>
          <cell r="H1010" t="str">
            <v>1103</v>
          </cell>
          <cell r="I1010" t="str">
            <v>T06807</v>
          </cell>
          <cell r="J1010" t="str">
            <v>24</v>
          </cell>
          <cell r="K1010" t="str">
            <v>2</v>
          </cell>
          <cell r="L1010">
            <v>2</v>
          </cell>
          <cell r="M1010">
            <v>0</v>
          </cell>
          <cell r="N1010">
            <v>2479.75</v>
          </cell>
          <cell r="O1010" t="str">
            <v>M</v>
          </cell>
          <cell r="P1010" t="str">
            <v>00000000</v>
          </cell>
          <cell r="Q1010">
            <v>0</v>
          </cell>
          <cell r="R1010">
            <v>358.19</v>
          </cell>
          <cell r="S1010">
            <v>68.88</v>
          </cell>
          <cell r="T1010">
            <v>316.17</v>
          </cell>
          <cell r="U1010">
            <v>123.99</v>
          </cell>
          <cell r="V1010">
            <v>44.64</v>
          </cell>
          <cell r="W1010">
            <v>49.59</v>
          </cell>
          <cell r="X1010">
            <v>64</v>
          </cell>
          <cell r="Y1010">
            <v>0</v>
          </cell>
          <cell r="Z1010">
            <v>64.48</v>
          </cell>
          <cell r="AA1010">
            <v>77</v>
          </cell>
          <cell r="AB1010">
            <v>96</v>
          </cell>
          <cell r="AC1010">
            <v>80</v>
          </cell>
          <cell r="AD1010">
            <v>13.49</v>
          </cell>
          <cell r="AE1010">
            <v>0</v>
          </cell>
          <cell r="AF1010">
            <v>0</v>
          </cell>
          <cell r="AG1010">
            <v>0</v>
          </cell>
          <cell r="AH1010">
            <v>0</v>
          </cell>
          <cell r="AI1010">
            <v>0</v>
          </cell>
          <cell r="AJ1010">
            <v>0</v>
          </cell>
          <cell r="AK1010">
            <v>0</v>
          </cell>
          <cell r="AL1010">
            <v>0</v>
          </cell>
          <cell r="AM1010">
            <v>0</v>
          </cell>
          <cell r="AN1010">
            <v>0</v>
          </cell>
          <cell r="AY1010">
            <v>92068.32</v>
          </cell>
        </row>
        <row r="1011">
          <cell r="A1011">
            <v>2</v>
          </cell>
          <cell r="B1011" t="str">
            <v>12</v>
          </cell>
          <cell r="C1011" t="str">
            <v>000</v>
          </cell>
          <cell r="D1011" t="str">
            <v>1</v>
          </cell>
          <cell r="E1011" t="str">
            <v>701</v>
          </cell>
          <cell r="F1011" t="str">
            <v>N000</v>
          </cell>
          <cell r="G1011" t="str">
            <v>511</v>
          </cell>
          <cell r="H1011" t="str">
            <v>1103</v>
          </cell>
          <cell r="I1011" t="str">
            <v>CF01059</v>
          </cell>
          <cell r="J1011" t="str">
            <v>28</v>
          </cell>
          <cell r="K1011" t="str">
            <v>1</v>
          </cell>
          <cell r="L1011">
            <v>13</v>
          </cell>
          <cell r="M1011">
            <v>0</v>
          </cell>
          <cell r="N1011">
            <v>3631.8</v>
          </cell>
          <cell r="O1011" t="str">
            <v>M</v>
          </cell>
          <cell r="P1011" t="str">
            <v>00000000</v>
          </cell>
          <cell r="Q1011">
            <v>8731.1</v>
          </cell>
          <cell r="R1011">
            <v>524.59</v>
          </cell>
          <cell r="S1011">
            <v>100.88</v>
          </cell>
          <cell r="T1011">
            <v>463.05</v>
          </cell>
          <cell r="U1011">
            <v>181.59</v>
          </cell>
          <cell r="V1011">
            <v>222.53</v>
          </cell>
          <cell r="W1011">
            <v>72.64</v>
          </cell>
          <cell r="X1011">
            <v>31.62</v>
          </cell>
          <cell r="Y1011">
            <v>618.15</v>
          </cell>
          <cell r="Z1011">
            <v>261.94</v>
          </cell>
          <cell r="AA1011">
            <v>77</v>
          </cell>
          <cell r="AB1011">
            <v>0</v>
          </cell>
          <cell r="AC1011">
            <v>0</v>
          </cell>
          <cell r="AD1011">
            <v>13.49</v>
          </cell>
          <cell r="AE1011">
            <v>0</v>
          </cell>
          <cell r="AF1011">
            <v>0</v>
          </cell>
          <cell r="AG1011">
            <v>0</v>
          </cell>
          <cell r="AH1011">
            <v>0</v>
          </cell>
          <cell r="AI1011">
            <v>0</v>
          </cell>
          <cell r="AJ1011">
            <v>0</v>
          </cell>
          <cell r="AK1011">
            <v>0</v>
          </cell>
          <cell r="AL1011">
            <v>0</v>
          </cell>
          <cell r="AM1011">
            <v>0</v>
          </cell>
          <cell r="AN1011">
            <v>0</v>
          </cell>
          <cell r="AY1011">
            <v>2329139.2799999998</v>
          </cell>
        </row>
        <row r="1012">
          <cell r="A1012">
            <v>2</v>
          </cell>
          <cell r="B1012" t="str">
            <v>12</v>
          </cell>
          <cell r="C1012" t="str">
            <v>000</v>
          </cell>
          <cell r="D1012" t="str">
            <v>1</v>
          </cell>
          <cell r="E1012" t="str">
            <v>701</v>
          </cell>
          <cell r="F1012" t="str">
            <v>N000</v>
          </cell>
          <cell r="G1012" t="str">
            <v>511</v>
          </cell>
          <cell r="H1012" t="str">
            <v>1103</v>
          </cell>
          <cell r="I1012" t="str">
            <v>CF03809</v>
          </cell>
          <cell r="J1012" t="str">
            <v>25</v>
          </cell>
          <cell r="K1012" t="str">
            <v>2</v>
          </cell>
          <cell r="L1012">
            <v>2</v>
          </cell>
          <cell r="M1012">
            <v>0</v>
          </cell>
          <cell r="N1012">
            <v>2572.4</v>
          </cell>
          <cell r="O1012" t="str">
            <v>M</v>
          </cell>
          <cell r="P1012" t="str">
            <v>00000000</v>
          </cell>
          <cell r="Q1012">
            <v>0</v>
          </cell>
          <cell r="R1012">
            <v>371.57</v>
          </cell>
          <cell r="S1012">
            <v>71.459999999999994</v>
          </cell>
          <cell r="T1012">
            <v>327.98</v>
          </cell>
          <cell r="U1012">
            <v>128.62</v>
          </cell>
          <cell r="V1012">
            <v>46.3</v>
          </cell>
          <cell r="W1012">
            <v>51.45</v>
          </cell>
          <cell r="X1012">
            <v>0</v>
          </cell>
          <cell r="Y1012">
            <v>0</v>
          </cell>
          <cell r="Z1012">
            <v>65.37</v>
          </cell>
          <cell r="AA1012">
            <v>77</v>
          </cell>
          <cell r="AB1012">
            <v>96</v>
          </cell>
          <cell r="AC1012">
            <v>80</v>
          </cell>
          <cell r="AD1012">
            <v>13.49</v>
          </cell>
          <cell r="AE1012">
            <v>0</v>
          </cell>
          <cell r="AF1012">
            <v>0</v>
          </cell>
          <cell r="AG1012">
            <v>0</v>
          </cell>
          <cell r="AH1012">
            <v>0</v>
          </cell>
          <cell r="AI1012">
            <v>0</v>
          </cell>
          <cell r="AJ1012">
            <v>0</v>
          </cell>
          <cell r="AK1012">
            <v>0</v>
          </cell>
          <cell r="AL1012">
            <v>0</v>
          </cell>
          <cell r="AM1012">
            <v>0</v>
          </cell>
          <cell r="AN1012">
            <v>0</v>
          </cell>
          <cell r="AY1012">
            <v>93639.360000000001</v>
          </cell>
        </row>
        <row r="1013">
          <cell r="A1013">
            <v>2</v>
          </cell>
          <cell r="B1013" t="str">
            <v>12</v>
          </cell>
          <cell r="C1013" t="str">
            <v>000</v>
          </cell>
          <cell r="D1013" t="str">
            <v>1</v>
          </cell>
          <cell r="E1013" t="str">
            <v>701</v>
          </cell>
          <cell r="F1013" t="str">
            <v>N000</v>
          </cell>
          <cell r="G1013" t="str">
            <v>511</v>
          </cell>
          <cell r="H1013" t="str">
            <v>1103</v>
          </cell>
          <cell r="I1013" t="str">
            <v>CF04806</v>
          </cell>
          <cell r="J1013" t="str">
            <v>26</v>
          </cell>
          <cell r="K1013" t="str">
            <v>2</v>
          </cell>
          <cell r="L1013">
            <v>27</v>
          </cell>
          <cell r="M1013">
            <v>0</v>
          </cell>
          <cell r="N1013">
            <v>2692.2</v>
          </cell>
          <cell r="O1013" t="str">
            <v>M</v>
          </cell>
          <cell r="P1013" t="str">
            <v>00000000</v>
          </cell>
          <cell r="Q1013">
            <v>0</v>
          </cell>
          <cell r="R1013">
            <v>388.87</v>
          </cell>
          <cell r="S1013">
            <v>74.78</v>
          </cell>
          <cell r="T1013">
            <v>343.26</v>
          </cell>
          <cell r="U1013">
            <v>134.61000000000001</v>
          </cell>
          <cell r="V1013">
            <v>48.46</v>
          </cell>
          <cell r="W1013">
            <v>53.84</v>
          </cell>
          <cell r="X1013">
            <v>51.07</v>
          </cell>
          <cell r="Y1013">
            <v>0</v>
          </cell>
          <cell r="Z1013">
            <v>69.2</v>
          </cell>
          <cell r="AA1013">
            <v>77</v>
          </cell>
          <cell r="AB1013">
            <v>96</v>
          </cell>
          <cell r="AC1013">
            <v>80</v>
          </cell>
          <cell r="AD1013">
            <v>13.49</v>
          </cell>
          <cell r="AE1013">
            <v>0</v>
          </cell>
          <cell r="AF1013">
            <v>0</v>
          </cell>
          <cell r="AG1013">
            <v>0</v>
          </cell>
          <cell r="AH1013">
            <v>0</v>
          </cell>
          <cell r="AI1013">
            <v>0</v>
          </cell>
          <cell r="AJ1013">
            <v>0</v>
          </cell>
          <cell r="AK1013">
            <v>0</v>
          </cell>
          <cell r="AL1013">
            <v>0</v>
          </cell>
          <cell r="AM1013">
            <v>0</v>
          </cell>
          <cell r="AN1013">
            <v>0</v>
          </cell>
          <cell r="AY1013">
            <v>1335780.72</v>
          </cell>
        </row>
        <row r="1014">
          <cell r="A1014">
            <v>2</v>
          </cell>
          <cell r="B1014" t="str">
            <v>12</v>
          </cell>
          <cell r="C1014" t="str">
            <v>000</v>
          </cell>
          <cell r="D1014" t="str">
            <v>1</v>
          </cell>
          <cell r="E1014" t="str">
            <v>701</v>
          </cell>
          <cell r="F1014" t="str">
            <v>N000</v>
          </cell>
          <cell r="G1014" t="str">
            <v>511</v>
          </cell>
          <cell r="H1014" t="str">
            <v>1103</v>
          </cell>
          <cell r="I1014" t="str">
            <v>CF04807</v>
          </cell>
          <cell r="J1014" t="str">
            <v>27Z</v>
          </cell>
          <cell r="K1014" t="str">
            <v>2</v>
          </cell>
          <cell r="L1014">
            <v>7</v>
          </cell>
          <cell r="M1014">
            <v>0</v>
          </cell>
          <cell r="N1014">
            <v>2900.25</v>
          </cell>
          <cell r="O1014" t="str">
            <v>M</v>
          </cell>
          <cell r="P1014" t="str">
            <v>00000000</v>
          </cell>
          <cell r="Q1014">
            <v>205.15</v>
          </cell>
          <cell r="R1014">
            <v>418.93</v>
          </cell>
          <cell r="S1014">
            <v>80.56</v>
          </cell>
          <cell r="T1014">
            <v>369.78</v>
          </cell>
          <cell r="U1014">
            <v>145.01</v>
          </cell>
          <cell r="V1014">
            <v>55.89</v>
          </cell>
          <cell r="W1014">
            <v>58.01</v>
          </cell>
          <cell r="X1014">
            <v>50.86</v>
          </cell>
          <cell r="Y1014">
            <v>0</v>
          </cell>
          <cell r="Z1014">
            <v>78.17</v>
          </cell>
          <cell r="AA1014">
            <v>77</v>
          </cell>
          <cell r="AB1014">
            <v>96</v>
          </cell>
          <cell r="AC1014">
            <v>80</v>
          </cell>
          <cell r="AD1014">
            <v>13.49</v>
          </cell>
          <cell r="AE1014">
            <v>0</v>
          </cell>
          <cell r="AF1014">
            <v>0</v>
          </cell>
          <cell r="AG1014">
            <v>0</v>
          </cell>
          <cell r="AH1014">
            <v>0</v>
          </cell>
          <cell r="AI1014">
            <v>0</v>
          </cell>
          <cell r="AJ1014">
            <v>0</v>
          </cell>
          <cell r="AK1014">
            <v>0</v>
          </cell>
          <cell r="AL1014">
            <v>0</v>
          </cell>
          <cell r="AM1014">
            <v>0</v>
          </cell>
          <cell r="AN1014">
            <v>0</v>
          </cell>
          <cell r="AY1014">
            <v>388844.4</v>
          </cell>
        </row>
        <row r="1015">
          <cell r="A1015">
            <v>2</v>
          </cell>
          <cell r="B1015" t="str">
            <v>12</v>
          </cell>
          <cell r="C1015" t="str">
            <v>000</v>
          </cell>
          <cell r="D1015" t="str">
            <v>1</v>
          </cell>
          <cell r="E1015" t="str">
            <v>701</v>
          </cell>
          <cell r="F1015" t="str">
            <v>N000</v>
          </cell>
          <cell r="G1015" t="str">
            <v>511</v>
          </cell>
          <cell r="H1015" t="str">
            <v>1103</v>
          </cell>
          <cell r="I1015" t="str">
            <v>CF04808</v>
          </cell>
          <cell r="J1015" t="str">
            <v>27ZA</v>
          </cell>
          <cell r="K1015" t="str">
            <v>2</v>
          </cell>
          <cell r="L1015">
            <v>5</v>
          </cell>
          <cell r="M1015">
            <v>0</v>
          </cell>
          <cell r="N1015">
            <v>2982.9</v>
          </cell>
          <cell r="O1015" t="str">
            <v>M</v>
          </cell>
          <cell r="P1015" t="str">
            <v>00000000</v>
          </cell>
          <cell r="Q1015">
            <v>579.4</v>
          </cell>
          <cell r="R1015">
            <v>430.86</v>
          </cell>
          <cell r="S1015">
            <v>82.86</v>
          </cell>
          <cell r="T1015">
            <v>380.32</v>
          </cell>
          <cell r="U1015">
            <v>149.15</v>
          </cell>
          <cell r="V1015">
            <v>64.12</v>
          </cell>
          <cell r="W1015">
            <v>59.66</v>
          </cell>
          <cell r="X1015">
            <v>9.1999999999999993</v>
          </cell>
          <cell r="Y1015">
            <v>0</v>
          </cell>
          <cell r="Z1015">
            <v>86.76</v>
          </cell>
          <cell r="AA1015">
            <v>77</v>
          </cell>
          <cell r="AB1015">
            <v>96</v>
          </cell>
          <cell r="AC1015">
            <v>80</v>
          </cell>
          <cell r="AD1015">
            <v>13.49</v>
          </cell>
          <cell r="AE1015">
            <v>0</v>
          </cell>
          <cell r="AF1015">
            <v>0</v>
          </cell>
          <cell r="AG1015">
            <v>0</v>
          </cell>
          <cell r="AH1015">
            <v>0</v>
          </cell>
          <cell r="AI1015">
            <v>0</v>
          </cell>
          <cell r="AJ1015">
            <v>0</v>
          </cell>
          <cell r="AK1015">
            <v>0</v>
          </cell>
          <cell r="AL1015">
            <v>0</v>
          </cell>
          <cell r="AM1015">
            <v>0</v>
          </cell>
          <cell r="AN1015">
            <v>0</v>
          </cell>
          <cell r="AY1015">
            <v>305503.2</v>
          </cell>
        </row>
        <row r="1016">
          <cell r="A1016">
            <v>2</v>
          </cell>
          <cell r="B1016" t="str">
            <v>12</v>
          </cell>
          <cell r="C1016" t="str">
            <v>000</v>
          </cell>
          <cell r="D1016" t="str">
            <v>1</v>
          </cell>
          <cell r="E1016" t="str">
            <v>701</v>
          </cell>
          <cell r="F1016" t="str">
            <v>N000</v>
          </cell>
          <cell r="G1016" t="str">
            <v>511</v>
          </cell>
          <cell r="H1016" t="str">
            <v>1103</v>
          </cell>
          <cell r="I1016" t="str">
            <v>CF04809</v>
          </cell>
          <cell r="J1016" t="str">
            <v>27ZB</v>
          </cell>
          <cell r="K1016" t="str">
            <v>2</v>
          </cell>
          <cell r="L1016">
            <v>1</v>
          </cell>
          <cell r="M1016">
            <v>0</v>
          </cell>
          <cell r="N1016">
            <v>3008.65</v>
          </cell>
          <cell r="O1016" t="str">
            <v>M</v>
          </cell>
          <cell r="P1016" t="str">
            <v>00000000</v>
          </cell>
          <cell r="Q1016">
            <v>857</v>
          </cell>
          <cell r="R1016">
            <v>434.58</v>
          </cell>
          <cell r="S1016">
            <v>83.57</v>
          </cell>
          <cell r="T1016">
            <v>383.6</v>
          </cell>
          <cell r="U1016">
            <v>150.43</v>
          </cell>
          <cell r="V1016">
            <v>69.59</v>
          </cell>
          <cell r="W1016">
            <v>60.17</v>
          </cell>
          <cell r="X1016">
            <v>0</v>
          </cell>
          <cell r="Y1016">
            <v>0</v>
          </cell>
          <cell r="Z1016">
            <v>92.74</v>
          </cell>
          <cell r="AA1016">
            <v>77</v>
          </cell>
          <cell r="AB1016">
            <v>96</v>
          </cell>
          <cell r="AC1016">
            <v>80</v>
          </cell>
          <cell r="AD1016">
            <v>13.49</v>
          </cell>
          <cell r="AE1016">
            <v>0</v>
          </cell>
          <cell r="AF1016">
            <v>0</v>
          </cell>
          <cell r="AG1016">
            <v>0</v>
          </cell>
          <cell r="AH1016">
            <v>0</v>
          </cell>
          <cell r="AI1016">
            <v>0</v>
          </cell>
          <cell r="AJ1016">
            <v>0</v>
          </cell>
          <cell r="AK1016">
            <v>0</v>
          </cell>
          <cell r="AL1016">
            <v>0</v>
          </cell>
          <cell r="AM1016">
            <v>0</v>
          </cell>
          <cell r="AN1016">
            <v>0</v>
          </cell>
          <cell r="AY1016">
            <v>64881.84</v>
          </cell>
        </row>
        <row r="1017">
          <cell r="A1017">
            <v>2</v>
          </cell>
          <cell r="B1017" t="str">
            <v>12</v>
          </cell>
          <cell r="C1017" t="str">
            <v>000</v>
          </cell>
          <cell r="D1017" t="str">
            <v>1</v>
          </cell>
          <cell r="E1017" t="str">
            <v>701</v>
          </cell>
          <cell r="F1017" t="str">
            <v>N000</v>
          </cell>
          <cell r="G1017" t="str">
            <v>511</v>
          </cell>
          <cell r="H1017" t="str">
            <v>1103</v>
          </cell>
          <cell r="I1017" t="str">
            <v>CF06827</v>
          </cell>
          <cell r="J1017" t="str">
            <v>22</v>
          </cell>
          <cell r="K1017" t="str">
            <v>2</v>
          </cell>
          <cell r="L1017">
            <v>4</v>
          </cell>
          <cell r="M1017">
            <v>0</v>
          </cell>
          <cell r="N1017">
            <v>2342.3000000000002</v>
          </cell>
          <cell r="O1017" t="str">
            <v>M</v>
          </cell>
          <cell r="P1017" t="str">
            <v>00000000</v>
          </cell>
          <cell r="Q1017">
            <v>0</v>
          </cell>
          <cell r="R1017">
            <v>338.33</v>
          </cell>
          <cell r="S1017">
            <v>65.06</v>
          </cell>
          <cell r="T1017">
            <v>298.64</v>
          </cell>
          <cell r="U1017">
            <v>117.12</v>
          </cell>
          <cell r="V1017">
            <v>42.16</v>
          </cell>
          <cell r="W1017">
            <v>46.85</v>
          </cell>
          <cell r="X1017">
            <v>0</v>
          </cell>
          <cell r="Y1017">
            <v>0</v>
          </cell>
          <cell r="Z1017">
            <v>59.97</v>
          </cell>
          <cell r="AA1017">
            <v>77</v>
          </cell>
          <cell r="AB1017">
            <v>96</v>
          </cell>
          <cell r="AC1017">
            <v>80</v>
          </cell>
          <cell r="AD1017">
            <v>13.49</v>
          </cell>
          <cell r="AE1017">
            <v>0</v>
          </cell>
          <cell r="AF1017">
            <v>0</v>
          </cell>
          <cell r="AG1017">
            <v>0</v>
          </cell>
          <cell r="AH1017">
            <v>0</v>
          </cell>
          <cell r="AI1017">
            <v>0</v>
          </cell>
          <cell r="AJ1017">
            <v>0</v>
          </cell>
          <cell r="AK1017">
            <v>0</v>
          </cell>
          <cell r="AL1017">
            <v>0</v>
          </cell>
          <cell r="AM1017">
            <v>0</v>
          </cell>
          <cell r="AN1017">
            <v>0</v>
          </cell>
          <cell r="AY1017">
            <v>171692.16</v>
          </cell>
        </row>
        <row r="1018">
          <cell r="A1018">
            <v>2</v>
          </cell>
          <cell r="B1018" t="str">
            <v>12</v>
          </cell>
          <cell r="C1018" t="str">
            <v>000</v>
          </cell>
          <cell r="D1018" t="str">
            <v>1</v>
          </cell>
          <cell r="E1018" t="str">
            <v>701</v>
          </cell>
          <cell r="F1018" t="str">
            <v>N000</v>
          </cell>
          <cell r="G1018" t="str">
            <v>511</v>
          </cell>
          <cell r="H1018" t="str">
            <v>1103</v>
          </cell>
          <cell r="I1018" t="str">
            <v>CF08822</v>
          </cell>
          <cell r="J1018" t="str">
            <v>23</v>
          </cell>
          <cell r="K1018" t="str">
            <v>2</v>
          </cell>
          <cell r="L1018">
            <v>4</v>
          </cell>
          <cell r="M1018">
            <v>0</v>
          </cell>
          <cell r="N1018">
            <v>2451.25</v>
          </cell>
          <cell r="O1018" t="str">
            <v>M</v>
          </cell>
          <cell r="P1018" t="str">
            <v>00000000</v>
          </cell>
          <cell r="Q1018">
            <v>0</v>
          </cell>
          <cell r="R1018">
            <v>354.07</v>
          </cell>
          <cell r="S1018">
            <v>68.09</v>
          </cell>
          <cell r="T1018">
            <v>312.52999999999997</v>
          </cell>
          <cell r="U1018">
            <v>122.56</v>
          </cell>
          <cell r="V1018">
            <v>44.12</v>
          </cell>
          <cell r="W1018">
            <v>49.02</v>
          </cell>
          <cell r="X1018">
            <v>68.25</v>
          </cell>
          <cell r="Y1018">
            <v>0</v>
          </cell>
          <cell r="Z1018">
            <v>63.89</v>
          </cell>
          <cell r="AA1018">
            <v>77</v>
          </cell>
          <cell r="AB1018">
            <v>96</v>
          </cell>
          <cell r="AC1018">
            <v>80</v>
          </cell>
          <cell r="AD1018">
            <v>13.49</v>
          </cell>
          <cell r="AE1018">
            <v>0</v>
          </cell>
          <cell r="AF1018">
            <v>0</v>
          </cell>
          <cell r="AG1018">
            <v>0</v>
          </cell>
          <cell r="AH1018">
            <v>0</v>
          </cell>
          <cell r="AI1018">
            <v>0</v>
          </cell>
          <cell r="AJ1018">
            <v>0</v>
          </cell>
          <cell r="AK1018">
            <v>0</v>
          </cell>
          <cell r="AL1018">
            <v>0</v>
          </cell>
          <cell r="AM1018">
            <v>0</v>
          </cell>
          <cell r="AN1018">
            <v>0</v>
          </cell>
          <cell r="AY1018">
            <v>182412.96</v>
          </cell>
        </row>
        <row r="1019">
          <cell r="A1019">
            <v>2</v>
          </cell>
          <cell r="B1019" t="str">
            <v>12</v>
          </cell>
          <cell r="C1019" t="str">
            <v>000</v>
          </cell>
          <cell r="D1019" t="str">
            <v>1</v>
          </cell>
          <cell r="E1019" t="str">
            <v>701</v>
          </cell>
          <cell r="F1019" t="str">
            <v>N000</v>
          </cell>
          <cell r="G1019" t="str">
            <v>511</v>
          </cell>
          <cell r="H1019" t="str">
            <v>1103</v>
          </cell>
          <cell r="I1019" t="str">
            <v>CF11812</v>
          </cell>
          <cell r="J1019" t="str">
            <v>27Z</v>
          </cell>
          <cell r="K1019" t="str">
            <v>2</v>
          </cell>
          <cell r="L1019">
            <v>1</v>
          </cell>
          <cell r="M1019">
            <v>0</v>
          </cell>
          <cell r="N1019">
            <v>2900.25</v>
          </cell>
          <cell r="O1019" t="str">
            <v>M</v>
          </cell>
          <cell r="P1019" t="str">
            <v>00000000</v>
          </cell>
          <cell r="Q1019">
            <v>205.15</v>
          </cell>
          <cell r="R1019">
            <v>418.93</v>
          </cell>
          <cell r="S1019">
            <v>80.56</v>
          </cell>
          <cell r="T1019">
            <v>369.78</v>
          </cell>
          <cell r="U1019">
            <v>145.01</v>
          </cell>
          <cell r="V1019">
            <v>55.89</v>
          </cell>
          <cell r="W1019">
            <v>58.01</v>
          </cell>
          <cell r="X1019">
            <v>0</v>
          </cell>
          <cell r="Y1019">
            <v>0</v>
          </cell>
          <cell r="Z1019">
            <v>77.16</v>
          </cell>
          <cell r="AA1019">
            <v>77</v>
          </cell>
          <cell r="AB1019">
            <v>96</v>
          </cell>
          <cell r="AC1019">
            <v>80</v>
          </cell>
          <cell r="AD1019">
            <v>13.49</v>
          </cell>
          <cell r="AE1019">
            <v>0</v>
          </cell>
          <cell r="AF1019">
            <v>0</v>
          </cell>
          <cell r="AG1019">
            <v>0</v>
          </cell>
          <cell r="AH1019">
            <v>0</v>
          </cell>
          <cell r="AI1019">
            <v>0</v>
          </cell>
          <cell r="AJ1019">
            <v>0</v>
          </cell>
          <cell r="AK1019">
            <v>0</v>
          </cell>
          <cell r="AL1019">
            <v>0</v>
          </cell>
          <cell r="AM1019">
            <v>0</v>
          </cell>
          <cell r="AN1019">
            <v>0</v>
          </cell>
          <cell r="AY1019">
            <v>54926.76</v>
          </cell>
        </row>
        <row r="1020">
          <cell r="A1020">
            <v>2</v>
          </cell>
          <cell r="B1020" t="str">
            <v>12</v>
          </cell>
          <cell r="C1020" t="str">
            <v>000</v>
          </cell>
          <cell r="D1020" t="str">
            <v>1</v>
          </cell>
          <cell r="E1020" t="str">
            <v>701</v>
          </cell>
          <cell r="F1020" t="str">
            <v>N000</v>
          </cell>
          <cell r="G1020" t="str">
            <v>511</v>
          </cell>
          <cell r="H1020" t="str">
            <v>1103</v>
          </cell>
          <cell r="I1020" t="str">
            <v>CF21807</v>
          </cell>
          <cell r="J1020" t="str">
            <v>26</v>
          </cell>
          <cell r="K1020" t="str">
            <v>2</v>
          </cell>
          <cell r="L1020">
            <v>1</v>
          </cell>
          <cell r="M1020">
            <v>0</v>
          </cell>
          <cell r="N1020">
            <v>2692.2</v>
          </cell>
          <cell r="O1020" t="str">
            <v>M</v>
          </cell>
          <cell r="P1020" t="str">
            <v>00000000</v>
          </cell>
          <cell r="Q1020">
            <v>0</v>
          </cell>
          <cell r="R1020">
            <v>388.87</v>
          </cell>
          <cell r="S1020">
            <v>74.78</v>
          </cell>
          <cell r="T1020">
            <v>343.26</v>
          </cell>
          <cell r="U1020">
            <v>134.61000000000001</v>
          </cell>
          <cell r="V1020">
            <v>48.46</v>
          </cell>
          <cell r="W1020">
            <v>53.84</v>
          </cell>
          <cell r="X1020">
            <v>82</v>
          </cell>
          <cell r="Y1020">
            <v>0</v>
          </cell>
          <cell r="Z1020">
            <v>69.819999999999993</v>
          </cell>
          <cell r="AA1020">
            <v>77</v>
          </cell>
          <cell r="AB1020">
            <v>96</v>
          </cell>
          <cell r="AC1020">
            <v>80</v>
          </cell>
          <cell r="AD1020">
            <v>13.49</v>
          </cell>
          <cell r="AE1020">
            <v>0</v>
          </cell>
          <cell r="AF1020">
            <v>0</v>
          </cell>
          <cell r="AG1020">
            <v>0</v>
          </cell>
          <cell r="AH1020">
            <v>0</v>
          </cell>
          <cell r="AI1020">
            <v>0</v>
          </cell>
          <cell r="AJ1020">
            <v>0</v>
          </cell>
          <cell r="AK1020">
            <v>0</v>
          </cell>
          <cell r="AL1020">
            <v>0</v>
          </cell>
          <cell r="AM1020">
            <v>0</v>
          </cell>
          <cell r="AN1020">
            <v>0</v>
          </cell>
          <cell r="AY1020">
            <v>49851.96</v>
          </cell>
        </row>
        <row r="1021">
          <cell r="A1021">
            <v>2</v>
          </cell>
          <cell r="B1021" t="str">
            <v>12</v>
          </cell>
          <cell r="C1021" t="str">
            <v>000</v>
          </cell>
          <cell r="D1021" t="str">
            <v>1</v>
          </cell>
          <cell r="E1021" t="str">
            <v>701</v>
          </cell>
          <cell r="F1021" t="str">
            <v>N000</v>
          </cell>
          <cell r="G1021" t="str">
            <v>511</v>
          </cell>
          <cell r="H1021" t="str">
            <v>1103</v>
          </cell>
          <cell r="I1021" t="str">
            <v>CF21856</v>
          </cell>
          <cell r="J1021" t="str">
            <v>27Z</v>
          </cell>
          <cell r="K1021" t="str">
            <v>2</v>
          </cell>
          <cell r="L1021">
            <v>3</v>
          </cell>
          <cell r="M1021">
            <v>0</v>
          </cell>
          <cell r="N1021">
            <v>2900.25</v>
          </cell>
          <cell r="O1021" t="str">
            <v>M</v>
          </cell>
          <cell r="P1021" t="str">
            <v>00000000</v>
          </cell>
          <cell r="Q1021">
            <v>205.15</v>
          </cell>
          <cell r="R1021">
            <v>418.93</v>
          </cell>
          <cell r="S1021">
            <v>80.56</v>
          </cell>
          <cell r="T1021">
            <v>369.78</v>
          </cell>
          <cell r="U1021">
            <v>145.01</v>
          </cell>
          <cell r="V1021">
            <v>55.89</v>
          </cell>
          <cell r="W1021">
            <v>58.01</v>
          </cell>
          <cell r="X1021">
            <v>42.67</v>
          </cell>
          <cell r="Y1021">
            <v>0</v>
          </cell>
          <cell r="Z1021">
            <v>78.010000000000005</v>
          </cell>
          <cell r="AA1021">
            <v>77</v>
          </cell>
          <cell r="AB1021">
            <v>96</v>
          </cell>
          <cell r="AC1021">
            <v>80</v>
          </cell>
          <cell r="AD1021">
            <v>13.49</v>
          </cell>
          <cell r="AE1021">
            <v>0</v>
          </cell>
          <cell r="AF1021">
            <v>0</v>
          </cell>
          <cell r="AG1021">
            <v>0</v>
          </cell>
          <cell r="AH1021">
            <v>0</v>
          </cell>
          <cell r="AI1021">
            <v>0</v>
          </cell>
          <cell r="AJ1021">
            <v>0</v>
          </cell>
          <cell r="AK1021">
            <v>0</v>
          </cell>
          <cell r="AL1021">
            <v>0</v>
          </cell>
          <cell r="AM1021">
            <v>0</v>
          </cell>
          <cell r="AN1021">
            <v>0</v>
          </cell>
          <cell r="AY1021">
            <v>166347</v>
          </cell>
        </row>
        <row r="1022">
          <cell r="A1022">
            <v>2</v>
          </cell>
          <cell r="B1022" t="str">
            <v>12</v>
          </cell>
          <cell r="C1022" t="str">
            <v>000</v>
          </cell>
          <cell r="D1022" t="str">
            <v>1</v>
          </cell>
          <cell r="E1022" t="str">
            <v>701</v>
          </cell>
          <cell r="F1022" t="str">
            <v>N000</v>
          </cell>
          <cell r="G1022" t="str">
            <v>511</v>
          </cell>
          <cell r="H1022" t="str">
            <v>1103</v>
          </cell>
          <cell r="I1022" t="str">
            <v>CF21858</v>
          </cell>
          <cell r="J1022" t="str">
            <v>27ZA</v>
          </cell>
          <cell r="K1022" t="str">
            <v>2</v>
          </cell>
          <cell r="L1022">
            <v>4</v>
          </cell>
          <cell r="M1022">
            <v>0</v>
          </cell>
          <cell r="N1022">
            <v>2982.9</v>
          </cell>
          <cell r="O1022" t="str">
            <v>M</v>
          </cell>
          <cell r="P1022" t="str">
            <v>00000000</v>
          </cell>
          <cell r="Q1022">
            <v>579.4</v>
          </cell>
          <cell r="R1022">
            <v>430.86</v>
          </cell>
          <cell r="S1022">
            <v>82.86</v>
          </cell>
          <cell r="T1022">
            <v>380.32</v>
          </cell>
          <cell r="U1022">
            <v>149.15</v>
          </cell>
          <cell r="V1022">
            <v>64.12</v>
          </cell>
          <cell r="W1022">
            <v>59.66</v>
          </cell>
          <cell r="X1022">
            <v>47.75</v>
          </cell>
          <cell r="Y1022">
            <v>0</v>
          </cell>
          <cell r="Z1022">
            <v>87.54</v>
          </cell>
          <cell r="AA1022">
            <v>77</v>
          </cell>
          <cell r="AB1022">
            <v>96</v>
          </cell>
          <cell r="AC1022">
            <v>80</v>
          </cell>
          <cell r="AD1022">
            <v>13.49</v>
          </cell>
          <cell r="AE1022">
            <v>0</v>
          </cell>
          <cell r="AF1022">
            <v>0</v>
          </cell>
          <cell r="AG1022">
            <v>0</v>
          </cell>
          <cell r="AH1022">
            <v>0</v>
          </cell>
          <cell r="AI1022">
            <v>0</v>
          </cell>
          <cell r="AJ1022">
            <v>0</v>
          </cell>
          <cell r="AK1022">
            <v>0</v>
          </cell>
          <cell r="AL1022">
            <v>0</v>
          </cell>
          <cell r="AM1022">
            <v>0</v>
          </cell>
          <cell r="AN1022">
            <v>0</v>
          </cell>
          <cell r="AY1022">
            <v>246290.4</v>
          </cell>
        </row>
        <row r="1023">
          <cell r="A1023">
            <v>2</v>
          </cell>
          <cell r="B1023" t="str">
            <v>12</v>
          </cell>
          <cell r="C1023" t="str">
            <v>000</v>
          </cell>
          <cell r="D1023" t="str">
            <v>1</v>
          </cell>
          <cell r="E1023" t="str">
            <v>701</v>
          </cell>
          <cell r="F1023" t="str">
            <v>N000</v>
          </cell>
          <cell r="G1023" t="str">
            <v>511</v>
          </cell>
          <cell r="H1023" t="str">
            <v>1103</v>
          </cell>
          <cell r="I1023" t="str">
            <v>CF21859</v>
          </cell>
          <cell r="J1023" t="str">
            <v>27ZB</v>
          </cell>
          <cell r="K1023" t="str">
            <v>2</v>
          </cell>
          <cell r="L1023">
            <v>6</v>
          </cell>
          <cell r="M1023">
            <v>0</v>
          </cell>
          <cell r="N1023">
            <v>3008.65</v>
          </cell>
          <cell r="O1023" t="str">
            <v>M</v>
          </cell>
          <cell r="P1023" t="str">
            <v>00000000</v>
          </cell>
          <cell r="Q1023">
            <v>857</v>
          </cell>
          <cell r="R1023">
            <v>434.58</v>
          </cell>
          <cell r="S1023">
            <v>83.57</v>
          </cell>
          <cell r="T1023">
            <v>383.6</v>
          </cell>
          <cell r="U1023">
            <v>150.43</v>
          </cell>
          <cell r="V1023">
            <v>69.59</v>
          </cell>
          <cell r="W1023">
            <v>60.17</v>
          </cell>
          <cell r="X1023">
            <v>53</v>
          </cell>
          <cell r="Y1023">
            <v>0</v>
          </cell>
          <cell r="Z1023">
            <v>93.8</v>
          </cell>
          <cell r="AA1023">
            <v>77</v>
          </cell>
          <cell r="AB1023">
            <v>96</v>
          </cell>
          <cell r="AC1023">
            <v>80</v>
          </cell>
          <cell r="AD1023">
            <v>13.49</v>
          </cell>
          <cell r="AE1023">
            <v>0</v>
          </cell>
          <cell r="AF1023">
            <v>0</v>
          </cell>
          <cell r="AG1023">
            <v>0</v>
          </cell>
          <cell r="AH1023">
            <v>0</v>
          </cell>
          <cell r="AI1023">
            <v>0</v>
          </cell>
          <cell r="AJ1023">
            <v>0</v>
          </cell>
          <cell r="AK1023">
            <v>0</v>
          </cell>
          <cell r="AL1023">
            <v>0</v>
          </cell>
          <cell r="AM1023">
            <v>0</v>
          </cell>
          <cell r="AN1023">
            <v>0</v>
          </cell>
          <cell r="AY1023">
            <v>393183.36</v>
          </cell>
        </row>
        <row r="1024">
          <cell r="A1024">
            <v>2</v>
          </cell>
          <cell r="B1024" t="str">
            <v>12</v>
          </cell>
          <cell r="C1024" t="str">
            <v>000</v>
          </cell>
          <cell r="D1024" t="str">
            <v>1</v>
          </cell>
          <cell r="E1024" t="str">
            <v>701</v>
          </cell>
          <cell r="F1024" t="str">
            <v>N000</v>
          </cell>
          <cell r="G1024" t="str">
            <v>511</v>
          </cell>
          <cell r="H1024" t="str">
            <v>1103</v>
          </cell>
          <cell r="I1024" t="str">
            <v>CF21864</v>
          </cell>
          <cell r="J1024" t="str">
            <v>27C</v>
          </cell>
          <cell r="K1024" t="str">
            <v>1</v>
          </cell>
          <cell r="L1024">
            <v>17</v>
          </cell>
          <cell r="M1024">
            <v>0</v>
          </cell>
          <cell r="N1024">
            <v>3268.2</v>
          </cell>
          <cell r="O1024" t="str">
            <v>M</v>
          </cell>
          <cell r="P1024" t="str">
            <v>00000000</v>
          </cell>
          <cell r="Q1024">
            <v>4783.05</v>
          </cell>
          <cell r="R1024">
            <v>472.07</v>
          </cell>
          <cell r="S1024">
            <v>90.78</v>
          </cell>
          <cell r="T1024">
            <v>416.7</v>
          </cell>
          <cell r="U1024">
            <v>163.41</v>
          </cell>
          <cell r="V1024">
            <v>144.91999999999999</v>
          </cell>
          <cell r="W1024">
            <v>65.36</v>
          </cell>
          <cell r="X1024">
            <v>17.760000000000002</v>
          </cell>
          <cell r="Y1024">
            <v>0</v>
          </cell>
          <cell r="Z1024">
            <v>174.18</v>
          </cell>
          <cell r="AA1024">
            <v>77</v>
          </cell>
          <cell r="AB1024">
            <v>0</v>
          </cell>
          <cell r="AC1024">
            <v>0</v>
          </cell>
          <cell r="AD1024">
            <v>13.49</v>
          </cell>
          <cell r="AE1024">
            <v>0</v>
          </cell>
          <cell r="AF1024">
            <v>0</v>
          </cell>
          <cell r="AG1024">
            <v>0</v>
          </cell>
          <cell r="AH1024">
            <v>0</v>
          </cell>
          <cell r="AI1024">
            <v>0</v>
          </cell>
          <cell r="AJ1024">
            <v>0</v>
          </cell>
          <cell r="AK1024">
            <v>0</v>
          </cell>
          <cell r="AL1024">
            <v>0</v>
          </cell>
          <cell r="AM1024">
            <v>0</v>
          </cell>
          <cell r="AN1024">
            <v>0</v>
          </cell>
          <cell r="AY1024">
            <v>1976131.68</v>
          </cell>
        </row>
        <row r="1025">
          <cell r="A1025">
            <v>2</v>
          </cell>
          <cell r="B1025" t="str">
            <v>12</v>
          </cell>
          <cell r="C1025" t="str">
            <v>000</v>
          </cell>
          <cell r="D1025" t="str">
            <v>1</v>
          </cell>
          <cell r="E1025" t="str">
            <v>701</v>
          </cell>
          <cell r="F1025" t="str">
            <v>N000</v>
          </cell>
          <cell r="G1025" t="str">
            <v>511</v>
          </cell>
          <cell r="H1025" t="str">
            <v>1103</v>
          </cell>
          <cell r="I1025" t="str">
            <v>CF21865</v>
          </cell>
          <cell r="J1025" t="str">
            <v>27B</v>
          </cell>
          <cell r="K1025" t="str">
            <v>1</v>
          </cell>
          <cell r="L1025">
            <v>3</v>
          </cell>
          <cell r="M1025">
            <v>0</v>
          </cell>
          <cell r="N1025">
            <v>3222.2</v>
          </cell>
          <cell r="O1025" t="str">
            <v>M</v>
          </cell>
          <cell r="P1025" t="str">
            <v>00000000</v>
          </cell>
          <cell r="Q1025">
            <v>3558.85</v>
          </cell>
          <cell r="R1025">
            <v>465.43</v>
          </cell>
          <cell r="S1025">
            <v>89.51</v>
          </cell>
          <cell r="T1025">
            <v>410.83</v>
          </cell>
          <cell r="U1025">
            <v>161.11000000000001</v>
          </cell>
          <cell r="V1025">
            <v>122.06</v>
          </cell>
          <cell r="W1025">
            <v>64.44</v>
          </cell>
          <cell r="X1025">
            <v>30.67</v>
          </cell>
          <cell r="Y1025">
            <v>0</v>
          </cell>
          <cell r="Z1025">
            <v>148.87</v>
          </cell>
          <cell r="AA1025">
            <v>77</v>
          </cell>
          <cell r="AB1025">
            <v>0</v>
          </cell>
          <cell r="AC1025">
            <v>0</v>
          </cell>
          <cell r="AD1025">
            <v>13.49</v>
          </cell>
          <cell r="AE1025">
            <v>0</v>
          </cell>
          <cell r="AF1025">
            <v>0</v>
          </cell>
          <cell r="AG1025">
            <v>0</v>
          </cell>
          <cell r="AH1025">
            <v>0</v>
          </cell>
          <cell r="AI1025">
            <v>0</v>
          </cell>
          <cell r="AJ1025">
            <v>0</v>
          </cell>
          <cell r="AK1025">
            <v>0</v>
          </cell>
          <cell r="AL1025">
            <v>0</v>
          </cell>
          <cell r="AM1025">
            <v>0</v>
          </cell>
          <cell r="AN1025">
            <v>0</v>
          </cell>
          <cell r="AY1025">
            <v>301120.56</v>
          </cell>
        </row>
        <row r="1026">
          <cell r="A1026">
            <v>2</v>
          </cell>
          <cell r="B1026" t="str">
            <v>12</v>
          </cell>
          <cell r="C1026" t="str">
            <v>000</v>
          </cell>
          <cell r="D1026" t="str">
            <v>1</v>
          </cell>
          <cell r="E1026" t="str">
            <v>701</v>
          </cell>
          <cell r="F1026" t="str">
            <v>N000</v>
          </cell>
          <cell r="G1026" t="str">
            <v>511</v>
          </cell>
          <cell r="H1026" t="str">
            <v>1103</v>
          </cell>
          <cell r="I1026" t="str">
            <v>CF33834</v>
          </cell>
          <cell r="J1026" t="str">
            <v>27</v>
          </cell>
          <cell r="K1026" t="str">
            <v>2</v>
          </cell>
          <cell r="L1026">
            <v>22</v>
          </cell>
          <cell r="M1026">
            <v>0</v>
          </cell>
          <cell r="N1026">
            <v>2817.8</v>
          </cell>
          <cell r="O1026" t="str">
            <v>M</v>
          </cell>
          <cell r="P1026" t="str">
            <v>00000000</v>
          </cell>
          <cell r="Q1026">
            <v>0</v>
          </cell>
          <cell r="R1026">
            <v>407.02</v>
          </cell>
          <cell r="S1026">
            <v>78.27</v>
          </cell>
          <cell r="T1026">
            <v>359.27</v>
          </cell>
          <cell r="U1026">
            <v>140.88999999999999</v>
          </cell>
          <cell r="V1026">
            <v>50.72</v>
          </cell>
          <cell r="W1026">
            <v>56.36</v>
          </cell>
          <cell r="X1026">
            <v>65.5</v>
          </cell>
          <cell r="Y1026">
            <v>0</v>
          </cell>
          <cell r="Z1026">
            <v>72.430000000000007</v>
          </cell>
          <cell r="AA1026">
            <v>77</v>
          </cell>
          <cell r="AB1026">
            <v>96</v>
          </cell>
          <cell r="AC1026">
            <v>80</v>
          </cell>
          <cell r="AD1026">
            <v>13.49</v>
          </cell>
          <cell r="AE1026">
            <v>0</v>
          </cell>
          <cell r="AF1026">
            <v>0</v>
          </cell>
          <cell r="AG1026">
            <v>0</v>
          </cell>
          <cell r="AH1026">
            <v>0</v>
          </cell>
          <cell r="AI1026">
            <v>0</v>
          </cell>
          <cell r="AJ1026">
            <v>0</v>
          </cell>
          <cell r="AK1026">
            <v>0</v>
          </cell>
          <cell r="AL1026">
            <v>0</v>
          </cell>
          <cell r="AM1026">
            <v>0</v>
          </cell>
          <cell r="AN1026">
            <v>0</v>
          </cell>
          <cell r="AY1026">
            <v>1139094</v>
          </cell>
        </row>
        <row r="1027">
          <cell r="A1027">
            <v>2</v>
          </cell>
          <cell r="B1027" t="str">
            <v>12</v>
          </cell>
          <cell r="C1027" t="str">
            <v>000</v>
          </cell>
          <cell r="D1027" t="str">
            <v>1</v>
          </cell>
          <cell r="E1027" t="str">
            <v>701</v>
          </cell>
          <cell r="F1027" t="str">
            <v>N000</v>
          </cell>
          <cell r="G1027" t="str">
            <v>511</v>
          </cell>
          <cell r="H1027" t="str">
            <v>1103</v>
          </cell>
          <cell r="I1027" t="str">
            <v>CF33892</v>
          </cell>
          <cell r="J1027" t="str">
            <v>27ZA</v>
          </cell>
          <cell r="K1027" t="str">
            <v>2</v>
          </cell>
          <cell r="L1027">
            <v>188</v>
          </cell>
          <cell r="M1027">
            <v>0</v>
          </cell>
          <cell r="N1027">
            <v>2982.9</v>
          </cell>
          <cell r="O1027" t="str">
            <v>M</v>
          </cell>
          <cell r="P1027" t="str">
            <v>00000000</v>
          </cell>
          <cell r="Q1027">
            <v>579.4</v>
          </cell>
          <cell r="R1027">
            <v>430.86</v>
          </cell>
          <cell r="S1027">
            <v>82.86</v>
          </cell>
          <cell r="T1027">
            <v>380.32</v>
          </cell>
          <cell r="U1027">
            <v>149.15</v>
          </cell>
          <cell r="V1027">
            <v>64.12</v>
          </cell>
          <cell r="W1027">
            <v>59.66</v>
          </cell>
          <cell r="X1027">
            <v>62.32</v>
          </cell>
          <cell r="Y1027">
            <v>0</v>
          </cell>
          <cell r="Z1027">
            <v>87.83</v>
          </cell>
          <cell r="AA1027">
            <v>77</v>
          </cell>
          <cell r="AB1027">
            <v>96</v>
          </cell>
          <cell r="AC1027">
            <v>80</v>
          </cell>
          <cell r="AD1027">
            <v>13.49</v>
          </cell>
          <cell r="AE1027">
            <v>0</v>
          </cell>
          <cell r="AF1027">
            <v>0</v>
          </cell>
          <cell r="AG1027">
            <v>0</v>
          </cell>
          <cell r="AH1027">
            <v>0</v>
          </cell>
          <cell r="AI1027">
            <v>0</v>
          </cell>
          <cell r="AJ1027">
            <v>0</v>
          </cell>
          <cell r="AK1027">
            <v>0</v>
          </cell>
          <cell r="AL1027">
            <v>0</v>
          </cell>
          <cell r="AM1027">
            <v>0</v>
          </cell>
          <cell r="AN1027">
            <v>0</v>
          </cell>
          <cell r="AY1027">
            <v>11609172.960000001</v>
          </cell>
        </row>
        <row r="1028">
          <cell r="A1028">
            <v>2</v>
          </cell>
          <cell r="B1028" t="str">
            <v>12</v>
          </cell>
          <cell r="C1028" t="str">
            <v>000</v>
          </cell>
          <cell r="D1028" t="str">
            <v>1</v>
          </cell>
          <cell r="E1028" t="str">
            <v>701</v>
          </cell>
          <cell r="F1028" t="str">
            <v>N000</v>
          </cell>
          <cell r="G1028" t="str">
            <v>511</v>
          </cell>
          <cell r="H1028" t="str">
            <v>1103</v>
          </cell>
          <cell r="I1028" t="str">
            <v>CF34806</v>
          </cell>
          <cell r="J1028" t="str">
            <v>23</v>
          </cell>
          <cell r="K1028" t="str">
            <v>2</v>
          </cell>
          <cell r="L1028">
            <v>3</v>
          </cell>
          <cell r="M1028">
            <v>0</v>
          </cell>
          <cell r="N1028">
            <v>2451.25</v>
          </cell>
          <cell r="O1028" t="str">
            <v>M</v>
          </cell>
          <cell r="P1028" t="str">
            <v>00000000</v>
          </cell>
          <cell r="Q1028">
            <v>0</v>
          </cell>
          <cell r="R1028">
            <v>354.07</v>
          </cell>
          <cell r="S1028">
            <v>68.09</v>
          </cell>
          <cell r="T1028">
            <v>312.52999999999997</v>
          </cell>
          <cell r="U1028">
            <v>122.56</v>
          </cell>
          <cell r="V1028">
            <v>44.12</v>
          </cell>
          <cell r="W1028">
            <v>49.02</v>
          </cell>
          <cell r="X1028">
            <v>0</v>
          </cell>
          <cell r="Y1028">
            <v>0</v>
          </cell>
          <cell r="Z1028">
            <v>62.53</v>
          </cell>
          <cell r="AA1028">
            <v>77</v>
          </cell>
          <cell r="AB1028">
            <v>96</v>
          </cell>
          <cell r="AC1028">
            <v>80</v>
          </cell>
          <cell r="AD1028">
            <v>13.49</v>
          </cell>
          <cell r="AE1028">
            <v>0</v>
          </cell>
          <cell r="AF1028">
            <v>0</v>
          </cell>
          <cell r="AG1028">
            <v>0</v>
          </cell>
          <cell r="AH1028">
            <v>0</v>
          </cell>
          <cell r="AI1028">
            <v>0</v>
          </cell>
          <cell r="AJ1028">
            <v>0</v>
          </cell>
          <cell r="AK1028">
            <v>0</v>
          </cell>
          <cell r="AL1028">
            <v>0</v>
          </cell>
          <cell r="AM1028">
            <v>0</v>
          </cell>
          <cell r="AN1028">
            <v>0</v>
          </cell>
          <cell r="AY1028">
            <v>134303.76</v>
          </cell>
        </row>
        <row r="1029">
          <cell r="A1029">
            <v>2</v>
          </cell>
          <cell r="B1029" t="str">
            <v>12</v>
          </cell>
          <cell r="C1029" t="str">
            <v>000</v>
          </cell>
          <cell r="D1029" t="str">
            <v>1</v>
          </cell>
          <cell r="E1029" t="str">
            <v>701</v>
          </cell>
          <cell r="F1029" t="str">
            <v>N000</v>
          </cell>
          <cell r="G1029" t="str">
            <v>511</v>
          </cell>
          <cell r="H1029" t="str">
            <v>1103</v>
          </cell>
          <cell r="I1029" t="str">
            <v>CF41040</v>
          </cell>
          <cell r="K1029" t="str">
            <v>2</v>
          </cell>
          <cell r="L1029">
            <v>9</v>
          </cell>
          <cell r="M1029">
            <v>0</v>
          </cell>
          <cell r="N1029">
            <v>7482</v>
          </cell>
          <cell r="O1029" t="str">
            <v>M</v>
          </cell>
          <cell r="P1029" t="str">
            <v>00000000</v>
          </cell>
          <cell r="Q1029">
            <v>0</v>
          </cell>
          <cell r="R1029">
            <v>1080.73</v>
          </cell>
          <cell r="S1029">
            <v>207.83</v>
          </cell>
          <cell r="T1029">
            <v>953.96</v>
          </cell>
          <cell r="U1029">
            <v>374.1</v>
          </cell>
          <cell r="V1029">
            <v>134.68</v>
          </cell>
          <cell r="W1029">
            <v>149.63999999999999</v>
          </cell>
          <cell r="X1029">
            <v>33.56</v>
          </cell>
          <cell r="Y1029">
            <v>0</v>
          </cell>
          <cell r="Z1029">
            <v>289.89</v>
          </cell>
          <cell r="AA1029">
            <v>77</v>
          </cell>
          <cell r="AB1029">
            <v>96</v>
          </cell>
          <cell r="AC1029">
            <v>80</v>
          </cell>
          <cell r="AD1029">
            <v>13.49</v>
          </cell>
          <cell r="AE1029">
            <v>6.24</v>
          </cell>
          <cell r="AF1029">
            <v>0</v>
          </cell>
          <cell r="AG1029">
            <v>0</v>
          </cell>
          <cell r="AH1029">
            <v>0</v>
          </cell>
          <cell r="AI1029">
            <v>0</v>
          </cell>
          <cell r="AJ1029">
            <v>5431</v>
          </cell>
          <cell r="AK1029">
            <v>0</v>
          </cell>
          <cell r="AL1029">
            <v>0</v>
          </cell>
          <cell r="AM1029">
            <v>0</v>
          </cell>
          <cell r="AN1029">
            <v>0</v>
          </cell>
          <cell r="AY1029">
            <v>1772292.96</v>
          </cell>
        </row>
        <row r="1030">
          <cell r="A1030">
            <v>2</v>
          </cell>
          <cell r="B1030" t="str">
            <v>12</v>
          </cell>
          <cell r="C1030" t="str">
            <v>000</v>
          </cell>
          <cell r="D1030" t="str">
            <v>1</v>
          </cell>
          <cell r="E1030" t="str">
            <v>701</v>
          </cell>
          <cell r="F1030" t="str">
            <v>N000</v>
          </cell>
          <cell r="G1030" t="str">
            <v>511</v>
          </cell>
          <cell r="H1030" t="str">
            <v>1103</v>
          </cell>
          <cell r="I1030" t="str">
            <v>CF53807</v>
          </cell>
          <cell r="J1030" t="str">
            <v>27Z</v>
          </cell>
          <cell r="K1030" t="str">
            <v>2</v>
          </cell>
          <cell r="L1030">
            <v>1</v>
          </cell>
          <cell r="M1030">
            <v>0</v>
          </cell>
          <cell r="N1030">
            <v>2900.25</v>
          </cell>
          <cell r="O1030" t="str">
            <v>M</v>
          </cell>
          <cell r="P1030" t="str">
            <v>00000000</v>
          </cell>
          <cell r="Q1030">
            <v>205.15</v>
          </cell>
          <cell r="R1030">
            <v>418.93</v>
          </cell>
          <cell r="S1030">
            <v>80.56</v>
          </cell>
          <cell r="T1030">
            <v>369.78</v>
          </cell>
          <cell r="U1030">
            <v>145.01</v>
          </cell>
          <cell r="V1030">
            <v>55.89</v>
          </cell>
          <cell r="W1030">
            <v>58.01</v>
          </cell>
          <cell r="X1030">
            <v>82</v>
          </cell>
          <cell r="Y1030">
            <v>0</v>
          </cell>
          <cell r="Z1030">
            <v>78.8</v>
          </cell>
          <cell r="AA1030">
            <v>77</v>
          </cell>
          <cell r="AB1030">
            <v>96</v>
          </cell>
          <cell r="AC1030">
            <v>80</v>
          </cell>
          <cell r="AD1030">
            <v>13.49</v>
          </cell>
          <cell r="AE1030">
            <v>0</v>
          </cell>
          <cell r="AF1030">
            <v>0</v>
          </cell>
          <cell r="AG1030">
            <v>0</v>
          </cell>
          <cell r="AH1030">
            <v>0</v>
          </cell>
          <cell r="AI1030">
            <v>0</v>
          </cell>
          <cell r="AJ1030">
            <v>0</v>
          </cell>
          <cell r="AK1030">
            <v>0</v>
          </cell>
          <cell r="AL1030">
            <v>0</v>
          </cell>
          <cell r="AM1030">
            <v>0</v>
          </cell>
          <cell r="AN1030">
            <v>0</v>
          </cell>
          <cell r="AY1030">
            <v>55930.44</v>
          </cell>
        </row>
        <row r="1031">
          <cell r="A1031">
            <v>2</v>
          </cell>
          <cell r="B1031" t="str">
            <v>12</v>
          </cell>
          <cell r="C1031" t="str">
            <v>000</v>
          </cell>
          <cell r="D1031" t="str">
            <v>1</v>
          </cell>
          <cell r="E1031" t="str">
            <v>701</v>
          </cell>
          <cell r="F1031" t="str">
            <v>N000</v>
          </cell>
          <cell r="G1031" t="str">
            <v>512</v>
          </cell>
          <cell r="H1031" t="str">
            <v>1103</v>
          </cell>
          <cell r="I1031" t="str">
            <v>A01803</v>
          </cell>
          <cell r="J1031" t="str">
            <v>19</v>
          </cell>
          <cell r="K1031" t="str">
            <v>2</v>
          </cell>
          <cell r="L1031">
            <v>1</v>
          </cell>
          <cell r="M1031">
            <v>0</v>
          </cell>
          <cell r="N1031">
            <v>2120.3000000000002</v>
          </cell>
          <cell r="O1031" t="str">
            <v>M</v>
          </cell>
          <cell r="P1031" t="str">
            <v>00000000</v>
          </cell>
          <cell r="Q1031">
            <v>0</v>
          </cell>
          <cell r="R1031">
            <v>306.27</v>
          </cell>
          <cell r="S1031">
            <v>58.9</v>
          </cell>
          <cell r="T1031">
            <v>270.33999999999997</v>
          </cell>
          <cell r="U1031">
            <v>106.02</v>
          </cell>
          <cell r="V1031">
            <v>38.17</v>
          </cell>
          <cell r="W1031">
            <v>42.41</v>
          </cell>
          <cell r="X1031">
            <v>46</v>
          </cell>
          <cell r="Y1031">
            <v>0</v>
          </cell>
          <cell r="Z1031">
            <v>55.69</v>
          </cell>
          <cell r="AA1031">
            <v>77</v>
          </cell>
          <cell r="AB1031">
            <v>96</v>
          </cell>
          <cell r="AC1031">
            <v>80</v>
          </cell>
          <cell r="AD1031">
            <v>13.49</v>
          </cell>
          <cell r="AE1031">
            <v>0</v>
          </cell>
          <cell r="AF1031">
            <v>0</v>
          </cell>
          <cell r="AG1031">
            <v>0</v>
          </cell>
          <cell r="AH1031">
            <v>0</v>
          </cell>
          <cell r="AI1031">
            <v>0</v>
          </cell>
          <cell r="AJ1031">
            <v>0</v>
          </cell>
          <cell r="AK1031">
            <v>0</v>
          </cell>
          <cell r="AL1031">
            <v>0</v>
          </cell>
          <cell r="AM1031">
            <v>0</v>
          </cell>
          <cell r="AN1031">
            <v>0</v>
          </cell>
          <cell r="AY1031">
            <v>39727.08</v>
          </cell>
        </row>
        <row r="1032">
          <cell r="A1032">
            <v>2</v>
          </cell>
          <cell r="B1032" t="str">
            <v>12</v>
          </cell>
          <cell r="C1032" t="str">
            <v>000</v>
          </cell>
          <cell r="D1032" t="str">
            <v>1</v>
          </cell>
          <cell r="E1032" t="str">
            <v>701</v>
          </cell>
          <cell r="F1032" t="str">
            <v>N000</v>
          </cell>
          <cell r="G1032" t="str">
            <v>512</v>
          </cell>
          <cell r="H1032" t="str">
            <v>1103</v>
          </cell>
          <cell r="I1032" t="str">
            <v>A01805</v>
          </cell>
          <cell r="J1032" t="str">
            <v>21</v>
          </cell>
          <cell r="K1032" t="str">
            <v>2</v>
          </cell>
          <cell r="L1032">
            <v>31</v>
          </cell>
          <cell r="M1032">
            <v>0</v>
          </cell>
          <cell r="N1032">
            <v>2238.1999999999998</v>
          </cell>
          <cell r="O1032" t="str">
            <v>M</v>
          </cell>
          <cell r="P1032" t="str">
            <v>00000000</v>
          </cell>
          <cell r="Q1032">
            <v>0</v>
          </cell>
          <cell r="R1032">
            <v>323.3</v>
          </cell>
          <cell r="S1032">
            <v>62.17</v>
          </cell>
          <cell r="T1032">
            <v>285.37</v>
          </cell>
          <cell r="U1032">
            <v>111.91</v>
          </cell>
          <cell r="V1032">
            <v>40.29</v>
          </cell>
          <cell r="W1032">
            <v>44.76</v>
          </cell>
          <cell r="X1032">
            <v>53.48</v>
          </cell>
          <cell r="Y1032">
            <v>0</v>
          </cell>
          <cell r="Z1032">
            <v>58.6</v>
          </cell>
          <cell r="AA1032">
            <v>77</v>
          </cell>
          <cell r="AB1032">
            <v>96</v>
          </cell>
          <cell r="AC1032">
            <v>80</v>
          </cell>
          <cell r="AD1032">
            <v>13.49</v>
          </cell>
          <cell r="AE1032">
            <v>0</v>
          </cell>
          <cell r="AF1032">
            <v>0</v>
          </cell>
          <cell r="AG1032">
            <v>0</v>
          </cell>
          <cell r="AH1032">
            <v>0</v>
          </cell>
          <cell r="AI1032">
            <v>0</v>
          </cell>
          <cell r="AJ1032">
            <v>0</v>
          </cell>
          <cell r="AK1032">
            <v>0</v>
          </cell>
          <cell r="AL1032">
            <v>0</v>
          </cell>
          <cell r="AM1032">
            <v>0</v>
          </cell>
          <cell r="AN1032">
            <v>0</v>
          </cell>
          <cell r="AY1032">
            <v>1296260.04</v>
          </cell>
        </row>
        <row r="1033">
          <cell r="A1033">
            <v>2</v>
          </cell>
          <cell r="B1033" t="str">
            <v>12</v>
          </cell>
          <cell r="C1033" t="str">
            <v>000</v>
          </cell>
          <cell r="D1033" t="str">
            <v>1</v>
          </cell>
          <cell r="E1033" t="str">
            <v>701</v>
          </cell>
          <cell r="F1033" t="str">
            <v>N000</v>
          </cell>
          <cell r="G1033" t="str">
            <v>512</v>
          </cell>
          <cell r="H1033" t="str">
            <v>1103</v>
          </cell>
          <cell r="I1033" t="str">
            <v>A01806</v>
          </cell>
          <cell r="J1033" t="str">
            <v>25</v>
          </cell>
          <cell r="K1033" t="str">
            <v>2</v>
          </cell>
          <cell r="L1033">
            <v>17</v>
          </cell>
          <cell r="M1033">
            <v>0</v>
          </cell>
          <cell r="N1033">
            <v>2572.4</v>
          </cell>
          <cell r="O1033" t="str">
            <v>M</v>
          </cell>
          <cell r="P1033" t="str">
            <v>00000000</v>
          </cell>
          <cell r="Q1033">
            <v>0</v>
          </cell>
          <cell r="R1033">
            <v>371.57</v>
          </cell>
          <cell r="S1033">
            <v>71.459999999999994</v>
          </cell>
          <cell r="T1033">
            <v>327.98</v>
          </cell>
          <cell r="U1033">
            <v>128.62</v>
          </cell>
          <cell r="V1033">
            <v>46.3</v>
          </cell>
          <cell r="W1033">
            <v>51.45</v>
          </cell>
          <cell r="X1033">
            <v>62.41</v>
          </cell>
          <cell r="Y1033">
            <v>0</v>
          </cell>
          <cell r="Z1033">
            <v>66.62</v>
          </cell>
          <cell r="AA1033">
            <v>77</v>
          </cell>
          <cell r="AB1033">
            <v>96</v>
          </cell>
          <cell r="AC1033">
            <v>80</v>
          </cell>
          <cell r="AD1033">
            <v>13.49</v>
          </cell>
          <cell r="AE1033">
            <v>0</v>
          </cell>
          <cell r="AF1033">
            <v>0</v>
          </cell>
          <cell r="AG1033">
            <v>0</v>
          </cell>
          <cell r="AH1033">
            <v>0</v>
          </cell>
          <cell r="AI1033">
            <v>0</v>
          </cell>
          <cell r="AJ1033">
            <v>0</v>
          </cell>
          <cell r="AK1033">
            <v>0</v>
          </cell>
          <cell r="AL1033">
            <v>0</v>
          </cell>
          <cell r="AM1033">
            <v>0</v>
          </cell>
          <cell r="AN1033">
            <v>0</v>
          </cell>
          <cell r="AY1033">
            <v>808921.2</v>
          </cell>
        </row>
        <row r="1034">
          <cell r="A1034">
            <v>2</v>
          </cell>
          <cell r="B1034" t="str">
            <v>12</v>
          </cell>
          <cell r="C1034" t="str">
            <v>000</v>
          </cell>
          <cell r="D1034" t="str">
            <v>1</v>
          </cell>
          <cell r="E1034" t="str">
            <v>701</v>
          </cell>
          <cell r="F1034" t="str">
            <v>N000</v>
          </cell>
          <cell r="G1034" t="str">
            <v>512</v>
          </cell>
          <cell r="H1034" t="str">
            <v>1103</v>
          </cell>
          <cell r="I1034" t="str">
            <v>A01807</v>
          </cell>
          <cell r="J1034" t="str">
            <v>27</v>
          </cell>
          <cell r="K1034" t="str">
            <v>2</v>
          </cell>
          <cell r="L1034">
            <v>116</v>
          </cell>
          <cell r="M1034">
            <v>0</v>
          </cell>
          <cell r="N1034">
            <v>2817.8</v>
          </cell>
          <cell r="O1034" t="str">
            <v>M</v>
          </cell>
          <cell r="P1034" t="str">
            <v>00000000</v>
          </cell>
          <cell r="Q1034">
            <v>0</v>
          </cell>
          <cell r="R1034">
            <v>407.02</v>
          </cell>
          <cell r="S1034">
            <v>78.27</v>
          </cell>
          <cell r="T1034">
            <v>359.27</v>
          </cell>
          <cell r="U1034">
            <v>140.88999999999999</v>
          </cell>
          <cell r="V1034">
            <v>50.72</v>
          </cell>
          <cell r="W1034">
            <v>56.36</v>
          </cell>
          <cell r="X1034">
            <v>59.25</v>
          </cell>
          <cell r="Y1034">
            <v>0</v>
          </cell>
          <cell r="Z1034">
            <v>72.31</v>
          </cell>
          <cell r="AA1034">
            <v>77</v>
          </cell>
          <cell r="AB1034">
            <v>96</v>
          </cell>
          <cell r="AC1034">
            <v>80</v>
          </cell>
          <cell r="AD1034">
            <v>13.49</v>
          </cell>
          <cell r="AE1034">
            <v>0</v>
          </cell>
          <cell r="AF1034">
            <v>0</v>
          </cell>
          <cell r="AG1034">
            <v>0</v>
          </cell>
          <cell r="AH1034">
            <v>0</v>
          </cell>
          <cell r="AI1034">
            <v>0</v>
          </cell>
          <cell r="AJ1034">
            <v>0</v>
          </cell>
          <cell r="AK1034">
            <v>0</v>
          </cell>
          <cell r="AL1034">
            <v>0</v>
          </cell>
          <cell r="AM1034">
            <v>0</v>
          </cell>
          <cell r="AN1034">
            <v>0</v>
          </cell>
          <cell r="AY1034">
            <v>5997264.96</v>
          </cell>
        </row>
        <row r="1035">
          <cell r="A1035">
            <v>2</v>
          </cell>
          <cell r="B1035" t="str">
            <v>12</v>
          </cell>
          <cell r="C1035" t="str">
            <v>000</v>
          </cell>
          <cell r="D1035" t="str">
            <v>1</v>
          </cell>
          <cell r="E1035" t="str">
            <v>701</v>
          </cell>
          <cell r="F1035" t="str">
            <v>N000</v>
          </cell>
          <cell r="G1035" t="str">
            <v>512</v>
          </cell>
          <cell r="H1035" t="str">
            <v>1103</v>
          </cell>
          <cell r="I1035" t="str">
            <v>A03803</v>
          </cell>
          <cell r="J1035" t="str">
            <v>20</v>
          </cell>
          <cell r="K1035" t="str">
            <v>2</v>
          </cell>
          <cell r="L1035">
            <v>3</v>
          </cell>
          <cell r="M1035">
            <v>0</v>
          </cell>
          <cell r="N1035">
            <v>2138.85</v>
          </cell>
          <cell r="O1035" t="str">
            <v>M</v>
          </cell>
          <cell r="P1035" t="str">
            <v>00000000</v>
          </cell>
          <cell r="Q1035">
            <v>0</v>
          </cell>
          <cell r="R1035">
            <v>308.94</v>
          </cell>
          <cell r="S1035">
            <v>59.41</v>
          </cell>
          <cell r="T1035">
            <v>272.7</v>
          </cell>
          <cell r="U1035">
            <v>106.94</v>
          </cell>
          <cell r="V1035">
            <v>38.5</v>
          </cell>
          <cell r="W1035">
            <v>42.78</v>
          </cell>
          <cell r="X1035">
            <v>52</v>
          </cell>
          <cell r="Y1035">
            <v>0</v>
          </cell>
          <cell r="Z1035">
            <v>56.24</v>
          </cell>
          <cell r="AA1035">
            <v>77</v>
          </cell>
          <cell r="AB1035">
            <v>96</v>
          </cell>
          <cell r="AC1035">
            <v>80</v>
          </cell>
          <cell r="AD1035">
            <v>13.49</v>
          </cell>
          <cell r="AE1035">
            <v>0</v>
          </cell>
          <cell r="AF1035">
            <v>0</v>
          </cell>
          <cell r="AG1035">
            <v>0</v>
          </cell>
          <cell r="AH1035">
            <v>0</v>
          </cell>
          <cell r="AI1035">
            <v>0</v>
          </cell>
          <cell r="AJ1035">
            <v>0</v>
          </cell>
          <cell r="AK1035">
            <v>0</v>
          </cell>
          <cell r="AL1035">
            <v>0</v>
          </cell>
          <cell r="AM1035">
            <v>0</v>
          </cell>
          <cell r="AN1035">
            <v>0</v>
          </cell>
          <cell r="AY1035">
            <v>120342.6</v>
          </cell>
        </row>
        <row r="1036">
          <cell r="A1036">
            <v>2</v>
          </cell>
          <cell r="B1036" t="str">
            <v>12</v>
          </cell>
          <cell r="C1036" t="str">
            <v>000</v>
          </cell>
          <cell r="D1036" t="str">
            <v>1</v>
          </cell>
          <cell r="E1036" t="str">
            <v>701</v>
          </cell>
          <cell r="F1036" t="str">
            <v>N000</v>
          </cell>
          <cell r="G1036" t="str">
            <v>512</v>
          </cell>
          <cell r="H1036" t="str">
            <v>1103</v>
          </cell>
          <cell r="I1036" t="str">
            <v>CFMC03</v>
          </cell>
          <cell r="J1036" t="str">
            <v>MC03</v>
          </cell>
          <cell r="K1036" t="str">
            <v>1</v>
          </cell>
          <cell r="L1036">
            <v>13</v>
          </cell>
          <cell r="M1036">
            <v>0</v>
          </cell>
          <cell r="N1036">
            <v>4311.3999999999996</v>
          </cell>
          <cell r="O1036" t="str">
            <v>M</v>
          </cell>
          <cell r="P1036" t="str">
            <v>00000000</v>
          </cell>
          <cell r="Q1036">
            <v>11306.9</v>
          </cell>
          <cell r="R1036">
            <v>622.76</v>
          </cell>
          <cell r="S1036">
            <v>119.76</v>
          </cell>
          <cell r="T1036">
            <v>549.70000000000005</v>
          </cell>
          <cell r="U1036">
            <v>215.57</v>
          </cell>
          <cell r="V1036">
            <v>281.13</v>
          </cell>
          <cell r="W1036">
            <v>86.23</v>
          </cell>
          <cell r="X1036">
            <v>59.08</v>
          </cell>
          <cell r="Y1036">
            <v>780.91</v>
          </cell>
          <cell r="Z1036">
            <v>329.94</v>
          </cell>
          <cell r="AA1036">
            <v>77</v>
          </cell>
          <cell r="AB1036">
            <v>0</v>
          </cell>
          <cell r="AC1036">
            <v>0</v>
          </cell>
          <cell r="AD1036">
            <v>13.49</v>
          </cell>
          <cell r="AE1036">
            <v>0</v>
          </cell>
          <cell r="AF1036">
            <v>0</v>
          </cell>
          <cell r="AG1036">
            <v>0</v>
          </cell>
          <cell r="AH1036">
            <v>0</v>
          </cell>
          <cell r="AI1036">
            <v>0</v>
          </cell>
          <cell r="AJ1036">
            <v>0</v>
          </cell>
          <cell r="AK1036">
            <v>0</v>
          </cell>
          <cell r="AL1036">
            <v>0</v>
          </cell>
          <cell r="AM1036">
            <v>0</v>
          </cell>
          <cell r="AN1036">
            <v>0</v>
          </cell>
          <cell r="AY1036">
            <v>2925603.72</v>
          </cell>
        </row>
        <row r="1037">
          <cell r="A1037">
            <v>2</v>
          </cell>
          <cell r="B1037" t="str">
            <v>12</v>
          </cell>
          <cell r="C1037" t="str">
            <v>000</v>
          </cell>
          <cell r="D1037" t="str">
            <v>1</v>
          </cell>
          <cell r="E1037" t="str">
            <v>701</v>
          </cell>
          <cell r="F1037" t="str">
            <v>N000</v>
          </cell>
          <cell r="G1037" t="str">
            <v>512</v>
          </cell>
          <cell r="H1037" t="str">
            <v>1103</v>
          </cell>
          <cell r="I1037" t="str">
            <v>CFMD09</v>
          </cell>
          <cell r="J1037" t="str">
            <v>MD09</v>
          </cell>
          <cell r="K1037" t="str">
            <v>1</v>
          </cell>
          <cell r="L1037">
            <v>1</v>
          </cell>
          <cell r="M1037">
            <v>0</v>
          </cell>
          <cell r="N1037">
            <v>14852.65</v>
          </cell>
          <cell r="O1037" t="str">
            <v>M</v>
          </cell>
          <cell r="P1037" t="str">
            <v>00000000</v>
          </cell>
          <cell r="Q1037">
            <v>100991.65</v>
          </cell>
          <cell r="R1037">
            <v>2145.38</v>
          </cell>
          <cell r="S1037">
            <v>412.57</v>
          </cell>
          <cell r="T1037">
            <v>1893.71</v>
          </cell>
          <cell r="U1037">
            <v>742.63</v>
          </cell>
          <cell r="V1037">
            <v>2085.1999999999998</v>
          </cell>
          <cell r="W1037">
            <v>297.05</v>
          </cell>
          <cell r="X1037">
            <v>46</v>
          </cell>
          <cell r="Y1037">
            <v>5792.22</v>
          </cell>
          <cell r="Z1037">
            <v>2370.5100000000002</v>
          </cell>
          <cell r="AA1037">
            <v>77</v>
          </cell>
          <cell r="AB1037">
            <v>0</v>
          </cell>
          <cell r="AC1037">
            <v>0</v>
          </cell>
          <cell r="AD1037">
            <v>13.49</v>
          </cell>
          <cell r="AE1037">
            <v>0</v>
          </cell>
          <cell r="AF1037">
            <v>0</v>
          </cell>
          <cell r="AG1037">
            <v>0</v>
          </cell>
          <cell r="AH1037">
            <v>0</v>
          </cell>
          <cell r="AI1037">
            <v>0</v>
          </cell>
          <cell r="AJ1037">
            <v>0</v>
          </cell>
          <cell r="AK1037">
            <v>0</v>
          </cell>
          <cell r="AL1037">
            <v>0</v>
          </cell>
          <cell r="AM1037">
            <v>0</v>
          </cell>
          <cell r="AN1037">
            <v>0</v>
          </cell>
          <cell r="AY1037">
            <v>1580640.72</v>
          </cell>
        </row>
        <row r="1038">
          <cell r="A1038">
            <v>2</v>
          </cell>
          <cell r="B1038" t="str">
            <v>12</v>
          </cell>
          <cell r="C1038" t="str">
            <v>000</v>
          </cell>
          <cell r="D1038" t="str">
            <v>1</v>
          </cell>
          <cell r="E1038" t="str">
            <v>701</v>
          </cell>
          <cell r="F1038" t="str">
            <v>N000</v>
          </cell>
          <cell r="G1038" t="str">
            <v>512</v>
          </cell>
          <cell r="H1038" t="str">
            <v>1103</v>
          </cell>
          <cell r="I1038" t="str">
            <v>CFMG01</v>
          </cell>
          <cell r="J1038" t="str">
            <v>MG01</v>
          </cell>
          <cell r="K1038" t="str">
            <v>1</v>
          </cell>
          <cell r="L1038">
            <v>2</v>
          </cell>
          <cell r="M1038">
            <v>0</v>
          </cell>
          <cell r="N1038">
            <v>9641.4</v>
          </cell>
          <cell r="O1038" t="str">
            <v>M</v>
          </cell>
          <cell r="P1038" t="str">
            <v>00000000</v>
          </cell>
          <cell r="Q1038">
            <v>56872.15</v>
          </cell>
          <cell r="R1038">
            <v>1392.65</v>
          </cell>
          <cell r="S1038">
            <v>267.82</v>
          </cell>
          <cell r="T1038">
            <v>1229.28</v>
          </cell>
          <cell r="U1038">
            <v>482.07</v>
          </cell>
          <cell r="V1038">
            <v>1197.25</v>
          </cell>
          <cell r="W1038">
            <v>192.83</v>
          </cell>
          <cell r="X1038">
            <v>68.5</v>
          </cell>
          <cell r="Y1038">
            <v>3325.68</v>
          </cell>
          <cell r="Z1038">
            <v>1366.39</v>
          </cell>
          <cell r="AA1038">
            <v>77</v>
          </cell>
          <cell r="AB1038">
            <v>0</v>
          </cell>
          <cell r="AC1038">
            <v>0</v>
          </cell>
          <cell r="AD1038">
            <v>13.49</v>
          </cell>
          <cell r="AE1038">
            <v>0</v>
          </cell>
          <cell r="AF1038">
            <v>0</v>
          </cell>
          <cell r="AG1038">
            <v>0</v>
          </cell>
          <cell r="AH1038">
            <v>0</v>
          </cell>
          <cell r="AI1038">
            <v>0</v>
          </cell>
          <cell r="AJ1038">
            <v>0</v>
          </cell>
          <cell r="AK1038">
            <v>0</v>
          </cell>
          <cell r="AL1038">
            <v>0</v>
          </cell>
          <cell r="AM1038">
            <v>0</v>
          </cell>
          <cell r="AN1038">
            <v>0</v>
          </cell>
          <cell r="AY1038">
            <v>1827036.24</v>
          </cell>
        </row>
        <row r="1039">
          <cell r="A1039">
            <v>2</v>
          </cell>
          <cell r="B1039" t="str">
            <v>12</v>
          </cell>
          <cell r="C1039" t="str">
            <v>000</v>
          </cell>
          <cell r="D1039" t="str">
            <v>1</v>
          </cell>
          <cell r="E1039" t="str">
            <v>701</v>
          </cell>
          <cell r="F1039" t="str">
            <v>N000</v>
          </cell>
          <cell r="G1039" t="str">
            <v>512</v>
          </cell>
          <cell r="H1039" t="str">
            <v>1103</v>
          </cell>
          <cell r="I1039" t="str">
            <v>CFMG06</v>
          </cell>
          <cell r="J1039" t="str">
            <v>MG06</v>
          </cell>
          <cell r="K1039" t="str">
            <v>1</v>
          </cell>
          <cell r="L1039">
            <v>5</v>
          </cell>
          <cell r="M1039">
            <v>0</v>
          </cell>
          <cell r="N1039">
            <v>8232.25</v>
          </cell>
          <cell r="O1039" t="str">
            <v>M</v>
          </cell>
          <cell r="P1039" t="str">
            <v>00000000</v>
          </cell>
          <cell r="Q1039">
            <v>38872.050000000003</v>
          </cell>
          <cell r="R1039">
            <v>1189.0999999999999</v>
          </cell>
          <cell r="S1039">
            <v>228.67</v>
          </cell>
          <cell r="T1039">
            <v>1049.6099999999999</v>
          </cell>
          <cell r="U1039">
            <v>411.61</v>
          </cell>
          <cell r="V1039">
            <v>847.88</v>
          </cell>
          <cell r="W1039">
            <v>164.65</v>
          </cell>
          <cell r="X1039">
            <v>60.4</v>
          </cell>
          <cell r="Y1039">
            <v>2355.2199999999998</v>
          </cell>
          <cell r="Z1039">
            <v>973.19</v>
          </cell>
          <cell r="AA1039">
            <v>77</v>
          </cell>
          <cell r="AB1039">
            <v>0</v>
          </cell>
          <cell r="AC1039">
            <v>0</v>
          </cell>
          <cell r="AD1039">
            <v>13.49</v>
          </cell>
          <cell r="AE1039">
            <v>0</v>
          </cell>
          <cell r="AF1039">
            <v>0</v>
          </cell>
          <cell r="AG1039">
            <v>0</v>
          </cell>
          <cell r="AH1039">
            <v>0</v>
          </cell>
          <cell r="AI1039">
            <v>0</v>
          </cell>
          <cell r="AJ1039">
            <v>0</v>
          </cell>
          <cell r="AK1039">
            <v>0</v>
          </cell>
          <cell r="AL1039">
            <v>0</v>
          </cell>
          <cell r="AM1039">
            <v>0</v>
          </cell>
          <cell r="AN1039">
            <v>0</v>
          </cell>
          <cell r="AY1039">
            <v>3268507.2</v>
          </cell>
        </row>
        <row r="1040">
          <cell r="A1040">
            <v>2</v>
          </cell>
          <cell r="B1040" t="str">
            <v>12</v>
          </cell>
          <cell r="C1040" t="str">
            <v>000</v>
          </cell>
          <cell r="D1040" t="str">
            <v>1</v>
          </cell>
          <cell r="E1040" t="str">
            <v>701</v>
          </cell>
          <cell r="F1040" t="str">
            <v>N000</v>
          </cell>
          <cell r="G1040" t="str">
            <v>512</v>
          </cell>
          <cell r="H1040" t="str">
            <v>1103</v>
          </cell>
          <cell r="I1040" t="str">
            <v>CFMS06</v>
          </cell>
          <cell r="J1040" t="str">
            <v>MS06</v>
          </cell>
          <cell r="K1040" t="str">
            <v>1</v>
          </cell>
          <cell r="L1040">
            <v>1</v>
          </cell>
          <cell r="M1040">
            <v>0</v>
          </cell>
          <cell r="N1040">
            <v>4801.8999999999996</v>
          </cell>
          <cell r="O1040" t="str">
            <v>M</v>
          </cell>
          <cell r="P1040" t="str">
            <v>00000000</v>
          </cell>
          <cell r="Q1040">
            <v>21723.85</v>
          </cell>
          <cell r="R1040">
            <v>693.61</v>
          </cell>
          <cell r="S1040">
            <v>133.38999999999999</v>
          </cell>
          <cell r="T1040">
            <v>612.24</v>
          </cell>
          <cell r="U1040">
            <v>240.09</v>
          </cell>
          <cell r="V1040">
            <v>477.46</v>
          </cell>
          <cell r="W1040">
            <v>96.04</v>
          </cell>
          <cell r="X1040">
            <v>46</v>
          </cell>
          <cell r="Y1040">
            <v>1326.29</v>
          </cell>
          <cell r="Z1040">
            <v>549.51</v>
          </cell>
          <cell r="AA1040">
            <v>77</v>
          </cell>
          <cell r="AB1040">
            <v>0</v>
          </cell>
          <cell r="AC1040">
            <v>0</v>
          </cell>
          <cell r="AD1040">
            <v>13.49</v>
          </cell>
          <cell r="AE1040">
            <v>0</v>
          </cell>
          <cell r="AF1040">
            <v>0</v>
          </cell>
          <cell r="AG1040">
            <v>0</v>
          </cell>
          <cell r="AH1040">
            <v>0</v>
          </cell>
          <cell r="AI1040">
            <v>0</v>
          </cell>
          <cell r="AJ1040">
            <v>0</v>
          </cell>
          <cell r="AK1040">
            <v>0</v>
          </cell>
          <cell r="AL1040">
            <v>0</v>
          </cell>
          <cell r="AM1040">
            <v>0</v>
          </cell>
          <cell r="AN1040">
            <v>0</v>
          </cell>
          <cell r="AY1040">
            <v>369490.44</v>
          </cell>
        </row>
        <row r="1041">
          <cell r="A1041">
            <v>2</v>
          </cell>
          <cell r="B1041" t="str">
            <v>12</v>
          </cell>
          <cell r="C1041" t="str">
            <v>000</v>
          </cell>
          <cell r="D1041" t="str">
            <v>1</v>
          </cell>
          <cell r="E1041" t="str">
            <v>701</v>
          </cell>
          <cell r="F1041" t="str">
            <v>N000</v>
          </cell>
          <cell r="G1041" t="str">
            <v>512</v>
          </cell>
          <cell r="H1041" t="str">
            <v>1103</v>
          </cell>
          <cell r="I1041" t="str">
            <v>CFMS07</v>
          </cell>
          <cell r="J1041" t="str">
            <v>MS07</v>
          </cell>
          <cell r="K1041" t="str">
            <v>1</v>
          </cell>
          <cell r="L1041">
            <v>4</v>
          </cell>
          <cell r="M1041">
            <v>0</v>
          </cell>
          <cell r="N1041">
            <v>4801.8999999999996</v>
          </cell>
          <cell r="O1041" t="str">
            <v>M</v>
          </cell>
          <cell r="P1041" t="str">
            <v>00000000</v>
          </cell>
          <cell r="Q1041">
            <v>19053.55</v>
          </cell>
          <cell r="R1041">
            <v>693.61</v>
          </cell>
          <cell r="S1041">
            <v>133.38999999999999</v>
          </cell>
          <cell r="T1041">
            <v>612.24</v>
          </cell>
          <cell r="U1041">
            <v>240.09</v>
          </cell>
          <cell r="V1041">
            <v>429.39</v>
          </cell>
          <cell r="W1041">
            <v>96.04</v>
          </cell>
          <cell r="X1041">
            <v>61.75</v>
          </cell>
          <cell r="Y1041">
            <v>1192.77</v>
          </cell>
          <cell r="Z1041">
            <v>496.42</v>
          </cell>
          <cell r="AA1041">
            <v>77</v>
          </cell>
          <cell r="AB1041">
            <v>0</v>
          </cell>
          <cell r="AC1041">
            <v>0</v>
          </cell>
          <cell r="AD1041">
            <v>13.49</v>
          </cell>
          <cell r="AE1041">
            <v>0</v>
          </cell>
          <cell r="AF1041">
            <v>0</v>
          </cell>
          <cell r="AG1041">
            <v>0</v>
          </cell>
          <cell r="AH1041">
            <v>0</v>
          </cell>
          <cell r="AI1041">
            <v>0</v>
          </cell>
          <cell r="AJ1041">
            <v>0</v>
          </cell>
          <cell r="AK1041">
            <v>0</v>
          </cell>
          <cell r="AL1041">
            <v>0</v>
          </cell>
          <cell r="AM1041">
            <v>0</v>
          </cell>
          <cell r="AN1041">
            <v>0</v>
          </cell>
          <cell r="AY1041">
            <v>1339278.72</v>
          </cell>
        </row>
        <row r="1042">
          <cell r="A1042">
            <v>2</v>
          </cell>
          <cell r="B1042" t="str">
            <v>12</v>
          </cell>
          <cell r="C1042" t="str">
            <v>000</v>
          </cell>
          <cell r="D1042" t="str">
            <v>1</v>
          </cell>
          <cell r="E1042" t="str">
            <v>701</v>
          </cell>
          <cell r="F1042" t="str">
            <v>N000</v>
          </cell>
          <cell r="G1042" t="str">
            <v>512</v>
          </cell>
          <cell r="H1042" t="str">
            <v>1103</v>
          </cell>
          <cell r="I1042" t="str">
            <v>CFMS08</v>
          </cell>
          <cell r="J1042" t="str">
            <v>MS08</v>
          </cell>
          <cell r="K1042" t="str">
            <v>1</v>
          </cell>
          <cell r="L1042">
            <v>11</v>
          </cell>
          <cell r="M1042">
            <v>0</v>
          </cell>
          <cell r="N1042">
            <v>4801.8999999999996</v>
          </cell>
          <cell r="O1042" t="str">
            <v>M</v>
          </cell>
          <cell r="P1042" t="str">
            <v>00000000</v>
          </cell>
          <cell r="Q1042">
            <v>18269.849999999999</v>
          </cell>
          <cell r="R1042">
            <v>693.61</v>
          </cell>
          <cell r="S1042">
            <v>133.38999999999999</v>
          </cell>
          <cell r="T1042">
            <v>612.24</v>
          </cell>
          <cell r="U1042">
            <v>240.09</v>
          </cell>
          <cell r="V1042">
            <v>415.29</v>
          </cell>
          <cell r="W1042">
            <v>96.04</v>
          </cell>
          <cell r="X1042">
            <v>44.91</v>
          </cell>
          <cell r="Y1042">
            <v>1153.5899999999999</v>
          </cell>
          <cell r="Z1042">
            <v>480.41</v>
          </cell>
          <cell r="AA1042">
            <v>77</v>
          </cell>
          <cell r="AB1042">
            <v>0</v>
          </cell>
          <cell r="AC1042">
            <v>0</v>
          </cell>
          <cell r="AD1042">
            <v>13.49</v>
          </cell>
          <cell r="AE1042">
            <v>0</v>
          </cell>
          <cell r="AF1042">
            <v>0</v>
          </cell>
          <cell r="AG1042">
            <v>0</v>
          </cell>
          <cell r="AH1042">
            <v>0</v>
          </cell>
          <cell r="AI1042">
            <v>0</v>
          </cell>
          <cell r="AJ1042">
            <v>0</v>
          </cell>
          <cell r="AK1042">
            <v>0</v>
          </cell>
          <cell r="AL1042">
            <v>0</v>
          </cell>
          <cell r="AM1042">
            <v>0</v>
          </cell>
          <cell r="AN1042">
            <v>0</v>
          </cell>
          <cell r="AY1042">
            <v>3568198.92</v>
          </cell>
        </row>
        <row r="1043">
          <cell r="A1043">
            <v>2</v>
          </cell>
          <cell r="B1043" t="str">
            <v>12</v>
          </cell>
          <cell r="C1043" t="str">
            <v>000</v>
          </cell>
          <cell r="D1043" t="str">
            <v>1</v>
          </cell>
          <cell r="E1043" t="str">
            <v>701</v>
          </cell>
          <cell r="F1043" t="str">
            <v>N000</v>
          </cell>
          <cell r="G1043" t="str">
            <v>512</v>
          </cell>
          <cell r="H1043" t="str">
            <v>1103</v>
          </cell>
          <cell r="I1043" t="str">
            <v>M01004</v>
          </cell>
          <cell r="K1043" t="str">
            <v>2</v>
          </cell>
          <cell r="L1043">
            <v>4</v>
          </cell>
          <cell r="M1043">
            <v>0</v>
          </cell>
          <cell r="N1043">
            <v>6400</v>
          </cell>
          <cell r="O1043" t="str">
            <v>M</v>
          </cell>
          <cell r="P1043" t="str">
            <v>00000000</v>
          </cell>
          <cell r="Q1043">
            <v>0</v>
          </cell>
          <cell r="R1043">
            <v>924.44</v>
          </cell>
          <cell r="S1043">
            <v>177.78</v>
          </cell>
          <cell r="T1043">
            <v>816</v>
          </cell>
          <cell r="U1043">
            <v>320</v>
          </cell>
          <cell r="V1043">
            <v>115.2</v>
          </cell>
          <cell r="W1043">
            <v>128</v>
          </cell>
          <cell r="X1043">
            <v>46</v>
          </cell>
          <cell r="Y1043">
            <v>0</v>
          </cell>
          <cell r="Z1043">
            <v>288.45</v>
          </cell>
          <cell r="AA1043">
            <v>77</v>
          </cell>
          <cell r="AB1043">
            <v>96</v>
          </cell>
          <cell r="AC1043">
            <v>80</v>
          </cell>
          <cell r="AD1043">
            <v>13.49</v>
          </cell>
          <cell r="AE1043">
            <v>5.33</v>
          </cell>
          <cell r="AF1043">
            <v>0</v>
          </cell>
          <cell r="AG1043">
            <v>0</v>
          </cell>
          <cell r="AH1043">
            <v>4086</v>
          </cell>
          <cell r="AI1043">
            <v>0</v>
          </cell>
          <cell r="AJ1043">
            <v>2530</v>
          </cell>
          <cell r="AK1043">
            <v>0</v>
          </cell>
          <cell r="AL1043">
            <v>0</v>
          </cell>
          <cell r="AM1043">
            <v>0</v>
          </cell>
          <cell r="AN1043">
            <v>0</v>
          </cell>
          <cell r="AY1043">
            <v>772977.12</v>
          </cell>
        </row>
        <row r="1044">
          <cell r="A1044">
            <v>2</v>
          </cell>
          <cell r="B1044" t="str">
            <v>12</v>
          </cell>
          <cell r="C1044" t="str">
            <v>000</v>
          </cell>
          <cell r="D1044" t="str">
            <v>1</v>
          </cell>
          <cell r="E1044" t="str">
            <v>701</v>
          </cell>
          <cell r="F1044" t="str">
            <v>N000</v>
          </cell>
          <cell r="G1044" t="str">
            <v>512</v>
          </cell>
          <cell r="H1044" t="str">
            <v>1103</v>
          </cell>
          <cell r="I1044" t="str">
            <v>M01006</v>
          </cell>
          <cell r="K1044" t="str">
            <v>2</v>
          </cell>
          <cell r="L1044">
            <v>2</v>
          </cell>
          <cell r="M1044">
            <v>0</v>
          </cell>
          <cell r="N1044">
            <v>5300</v>
          </cell>
          <cell r="O1044" t="str">
            <v>M</v>
          </cell>
          <cell r="P1044" t="str">
            <v>00000000</v>
          </cell>
          <cell r="Q1044">
            <v>0</v>
          </cell>
          <cell r="R1044">
            <v>765.56</v>
          </cell>
          <cell r="S1044">
            <v>147.22</v>
          </cell>
          <cell r="T1044">
            <v>675.75</v>
          </cell>
          <cell r="U1044">
            <v>265</v>
          </cell>
          <cell r="V1044">
            <v>95.4</v>
          </cell>
          <cell r="W1044">
            <v>106</v>
          </cell>
          <cell r="X1044">
            <v>95.5</v>
          </cell>
          <cell r="Y1044">
            <v>0</v>
          </cell>
          <cell r="Z1044">
            <v>239.83</v>
          </cell>
          <cell r="AA1044">
            <v>77</v>
          </cell>
          <cell r="AB1044">
            <v>96</v>
          </cell>
          <cell r="AC1044">
            <v>80</v>
          </cell>
          <cell r="AD1044">
            <v>13.49</v>
          </cell>
          <cell r="AE1044">
            <v>4.42</v>
          </cell>
          <cell r="AF1044">
            <v>0</v>
          </cell>
          <cell r="AG1044">
            <v>0</v>
          </cell>
          <cell r="AH1044">
            <v>2426</v>
          </cell>
          <cell r="AI1044">
            <v>0</v>
          </cell>
          <cell r="AJ1044">
            <v>3000</v>
          </cell>
          <cell r="AK1044">
            <v>0</v>
          </cell>
          <cell r="AL1044">
            <v>0</v>
          </cell>
          <cell r="AM1044">
            <v>0</v>
          </cell>
          <cell r="AN1044">
            <v>0</v>
          </cell>
          <cell r="AY1044">
            <v>321292.08</v>
          </cell>
        </row>
        <row r="1045">
          <cell r="A1045">
            <v>2</v>
          </cell>
          <cell r="B1045" t="str">
            <v>12</v>
          </cell>
          <cell r="C1045" t="str">
            <v>000</v>
          </cell>
          <cell r="D1045" t="str">
            <v>1</v>
          </cell>
          <cell r="E1045" t="str">
            <v>701</v>
          </cell>
          <cell r="F1045" t="str">
            <v>N000</v>
          </cell>
          <cell r="G1045" t="str">
            <v>512</v>
          </cell>
          <cell r="H1045" t="str">
            <v>1103</v>
          </cell>
          <cell r="I1045" t="str">
            <v>M01008</v>
          </cell>
          <cell r="K1045" t="str">
            <v>2</v>
          </cell>
          <cell r="L1045">
            <v>2</v>
          </cell>
          <cell r="M1045">
            <v>0</v>
          </cell>
          <cell r="N1045">
            <v>5546</v>
          </cell>
          <cell r="O1045" t="str">
            <v>M</v>
          </cell>
          <cell r="P1045" t="str">
            <v>00000000</v>
          </cell>
          <cell r="Q1045">
            <v>0</v>
          </cell>
          <cell r="R1045">
            <v>801.09</v>
          </cell>
          <cell r="S1045">
            <v>154.06</v>
          </cell>
          <cell r="T1045">
            <v>707.12</v>
          </cell>
          <cell r="U1045">
            <v>277.3</v>
          </cell>
          <cell r="V1045">
            <v>99.83</v>
          </cell>
          <cell r="W1045">
            <v>110.92</v>
          </cell>
          <cell r="X1045">
            <v>109</v>
          </cell>
          <cell r="Y1045">
            <v>0</v>
          </cell>
          <cell r="Z1045">
            <v>252.44</v>
          </cell>
          <cell r="AA1045">
            <v>77</v>
          </cell>
          <cell r="AB1045">
            <v>96</v>
          </cell>
          <cell r="AC1045">
            <v>80</v>
          </cell>
          <cell r="AD1045">
            <v>13.49</v>
          </cell>
          <cell r="AE1045">
            <v>4.62</v>
          </cell>
          <cell r="AF1045">
            <v>0</v>
          </cell>
          <cell r="AG1045">
            <v>0</v>
          </cell>
          <cell r="AH1045">
            <v>2739</v>
          </cell>
          <cell r="AI1045">
            <v>0</v>
          </cell>
          <cell r="AJ1045">
            <v>3015</v>
          </cell>
          <cell r="AK1045">
            <v>0</v>
          </cell>
          <cell r="AL1045">
            <v>0</v>
          </cell>
          <cell r="AM1045">
            <v>0</v>
          </cell>
          <cell r="AN1045">
            <v>0</v>
          </cell>
          <cell r="AY1045">
            <v>337988.88</v>
          </cell>
        </row>
        <row r="1046">
          <cell r="A1046">
            <v>2</v>
          </cell>
          <cell r="B1046" t="str">
            <v>12</v>
          </cell>
          <cell r="C1046" t="str">
            <v>000</v>
          </cell>
          <cell r="D1046" t="str">
            <v>1</v>
          </cell>
          <cell r="E1046" t="str">
            <v>701</v>
          </cell>
          <cell r="F1046" t="str">
            <v>N000</v>
          </cell>
          <cell r="G1046" t="str">
            <v>512</v>
          </cell>
          <cell r="H1046" t="str">
            <v>1103</v>
          </cell>
          <cell r="I1046" t="str">
            <v>M01011</v>
          </cell>
          <cell r="K1046" t="str">
            <v>2</v>
          </cell>
          <cell r="L1046">
            <v>2</v>
          </cell>
          <cell r="M1046">
            <v>0</v>
          </cell>
          <cell r="N1046">
            <v>7310</v>
          </cell>
          <cell r="O1046" t="str">
            <v>M</v>
          </cell>
          <cell r="P1046" t="str">
            <v>00000000</v>
          </cell>
          <cell r="Q1046">
            <v>0</v>
          </cell>
          <cell r="R1046">
            <v>1055.8900000000001</v>
          </cell>
          <cell r="S1046">
            <v>203.06</v>
          </cell>
          <cell r="T1046">
            <v>932.02</v>
          </cell>
          <cell r="U1046">
            <v>365.5</v>
          </cell>
          <cell r="V1046">
            <v>131.58000000000001</v>
          </cell>
          <cell r="W1046">
            <v>146.19999999999999</v>
          </cell>
          <cell r="X1046">
            <v>95.5</v>
          </cell>
          <cell r="Y1046">
            <v>0</v>
          </cell>
          <cell r="Z1046">
            <v>331.63</v>
          </cell>
          <cell r="AA1046">
            <v>77</v>
          </cell>
          <cell r="AB1046">
            <v>96</v>
          </cell>
          <cell r="AC1046">
            <v>80</v>
          </cell>
          <cell r="AD1046">
            <v>13.49</v>
          </cell>
          <cell r="AE1046">
            <v>6.09</v>
          </cell>
          <cell r="AF1046">
            <v>0</v>
          </cell>
          <cell r="AG1046">
            <v>0</v>
          </cell>
          <cell r="AH1046">
            <v>4524</v>
          </cell>
          <cell r="AI1046">
            <v>0</v>
          </cell>
          <cell r="AJ1046">
            <v>3134</v>
          </cell>
          <cell r="AK1046">
            <v>0</v>
          </cell>
          <cell r="AL1046">
            <v>0</v>
          </cell>
          <cell r="AM1046">
            <v>0</v>
          </cell>
          <cell r="AN1046">
            <v>0</v>
          </cell>
          <cell r="AY1046">
            <v>444047.04</v>
          </cell>
        </row>
        <row r="1047">
          <cell r="A1047">
            <v>2</v>
          </cell>
          <cell r="B1047" t="str">
            <v>12</v>
          </cell>
          <cell r="C1047" t="str">
            <v>000</v>
          </cell>
          <cell r="D1047" t="str">
            <v>1</v>
          </cell>
          <cell r="E1047" t="str">
            <v>701</v>
          </cell>
          <cell r="F1047" t="str">
            <v>N000</v>
          </cell>
          <cell r="G1047" t="str">
            <v>512</v>
          </cell>
          <cell r="H1047" t="str">
            <v>1103</v>
          </cell>
          <cell r="I1047" t="str">
            <v>M02015</v>
          </cell>
          <cell r="K1047" t="str">
            <v>2</v>
          </cell>
          <cell r="L1047">
            <v>5</v>
          </cell>
          <cell r="M1047">
            <v>0</v>
          </cell>
          <cell r="N1047">
            <v>5000</v>
          </cell>
          <cell r="O1047" t="str">
            <v>M</v>
          </cell>
          <cell r="P1047" t="str">
            <v>00000000</v>
          </cell>
          <cell r="Q1047">
            <v>0</v>
          </cell>
          <cell r="R1047">
            <v>722.22</v>
          </cell>
          <cell r="S1047">
            <v>138.88999999999999</v>
          </cell>
          <cell r="T1047">
            <v>637.5</v>
          </cell>
          <cell r="U1047">
            <v>250</v>
          </cell>
          <cell r="V1047">
            <v>90</v>
          </cell>
          <cell r="W1047">
            <v>100</v>
          </cell>
          <cell r="X1047">
            <v>180</v>
          </cell>
          <cell r="Y1047">
            <v>0</v>
          </cell>
          <cell r="Z1047">
            <v>177.97</v>
          </cell>
          <cell r="AA1047">
            <v>77</v>
          </cell>
          <cell r="AB1047">
            <v>96</v>
          </cell>
          <cell r="AC1047">
            <v>80</v>
          </cell>
          <cell r="AD1047">
            <v>13.49</v>
          </cell>
          <cell r="AE1047">
            <v>4.17</v>
          </cell>
          <cell r="AF1047">
            <v>0</v>
          </cell>
          <cell r="AG1047">
            <v>0</v>
          </cell>
          <cell r="AH1047">
            <v>0</v>
          </cell>
          <cell r="AI1047">
            <v>0</v>
          </cell>
          <cell r="AJ1047">
            <v>2600</v>
          </cell>
          <cell r="AK1047">
            <v>0</v>
          </cell>
          <cell r="AL1047">
            <v>0</v>
          </cell>
          <cell r="AM1047">
            <v>0</v>
          </cell>
          <cell r="AN1047">
            <v>0</v>
          </cell>
          <cell r="AY1047">
            <v>610034.4</v>
          </cell>
        </row>
        <row r="1048">
          <cell r="A1048">
            <v>2</v>
          </cell>
          <cell r="B1048" t="str">
            <v>12</v>
          </cell>
          <cell r="C1048" t="str">
            <v>000</v>
          </cell>
          <cell r="D1048" t="str">
            <v>1</v>
          </cell>
          <cell r="E1048" t="str">
            <v>701</v>
          </cell>
          <cell r="F1048" t="str">
            <v>N000</v>
          </cell>
          <cell r="G1048" t="str">
            <v>512</v>
          </cell>
          <cell r="H1048" t="str">
            <v>1103</v>
          </cell>
          <cell r="I1048" t="str">
            <v>M02027</v>
          </cell>
          <cell r="K1048" t="str">
            <v>2</v>
          </cell>
          <cell r="L1048">
            <v>2</v>
          </cell>
          <cell r="M1048">
            <v>0</v>
          </cell>
          <cell r="N1048">
            <v>4940</v>
          </cell>
          <cell r="O1048" t="str">
            <v>M</v>
          </cell>
          <cell r="P1048" t="str">
            <v>00000000</v>
          </cell>
          <cell r="Q1048">
            <v>0</v>
          </cell>
          <cell r="R1048">
            <v>713.56</v>
          </cell>
          <cell r="S1048">
            <v>137.22</v>
          </cell>
          <cell r="T1048">
            <v>629.85</v>
          </cell>
          <cell r="U1048">
            <v>247</v>
          </cell>
          <cell r="V1048">
            <v>88.92</v>
          </cell>
          <cell r="W1048">
            <v>98.8</v>
          </cell>
          <cell r="X1048">
            <v>245</v>
          </cell>
          <cell r="Y1048">
            <v>0</v>
          </cell>
          <cell r="Z1048">
            <v>171.96</v>
          </cell>
          <cell r="AA1048">
            <v>77</v>
          </cell>
          <cell r="AB1048">
            <v>96</v>
          </cell>
          <cell r="AC1048">
            <v>80</v>
          </cell>
          <cell r="AD1048">
            <v>13.49</v>
          </cell>
          <cell r="AE1048">
            <v>4.12</v>
          </cell>
          <cell r="AF1048">
            <v>0</v>
          </cell>
          <cell r="AG1048">
            <v>0</v>
          </cell>
          <cell r="AH1048">
            <v>0</v>
          </cell>
          <cell r="AI1048">
            <v>0</v>
          </cell>
          <cell r="AJ1048">
            <v>2305</v>
          </cell>
          <cell r="AK1048">
            <v>0</v>
          </cell>
          <cell r="AL1048">
            <v>0</v>
          </cell>
          <cell r="AM1048">
            <v>0</v>
          </cell>
          <cell r="AN1048">
            <v>0</v>
          </cell>
          <cell r="AY1048">
            <v>236350.07999999999</v>
          </cell>
        </row>
        <row r="1049">
          <cell r="A1049">
            <v>2</v>
          </cell>
          <cell r="B1049" t="str">
            <v>12</v>
          </cell>
          <cell r="C1049" t="str">
            <v>000</v>
          </cell>
          <cell r="D1049" t="str">
            <v>1</v>
          </cell>
          <cell r="E1049" t="str">
            <v>701</v>
          </cell>
          <cell r="F1049" t="str">
            <v>N000</v>
          </cell>
          <cell r="G1049" t="str">
            <v>512</v>
          </cell>
          <cell r="H1049" t="str">
            <v>1103</v>
          </cell>
          <cell r="I1049" t="str">
            <v>M02031</v>
          </cell>
          <cell r="K1049" t="str">
            <v>2</v>
          </cell>
          <cell r="L1049">
            <v>2</v>
          </cell>
          <cell r="M1049">
            <v>0</v>
          </cell>
          <cell r="N1049">
            <v>5200</v>
          </cell>
          <cell r="O1049" t="str">
            <v>M</v>
          </cell>
          <cell r="P1049" t="str">
            <v>00000000</v>
          </cell>
          <cell r="Q1049">
            <v>0</v>
          </cell>
          <cell r="R1049">
            <v>751.11</v>
          </cell>
          <cell r="S1049">
            <v>144.44</v>
          </cell>
          <cell r="T1049">
            <v>663</v>
          </cell>
          <cell r="U1049">
            <v>260</v>
          </cell>
          <cell r="V1049">
            <v>93.6</v>
          </cell>
          <cell r="W1049">
            <v>104</v>
          </cell>
          <cell r="X1049">
            <v>327</v>
          </cell>
          <cell r="Y1049">
            <v>0</v>
          </cell>
          <cell r="Z1049">
            <v>217.04</v>
          </cell>
          <cell r="AA1049">
            <v>77</v>
          </cell>
          <cell r="AB1049">
            <v>96</v>
          </cell>
          <cell r="AC1049">
            <v>80</v>
          </cell>
          <cell r="AD1049">
            <v>13.49</v>
          </cell>
          <cell r="AE1049">
            <v>4.33</v>
          </cell>
          <cell r="AF1049">
            <v>0</v>
          </cell>
          <cell r="AG1049">
            <v>0</v>
          </cell>
          <cell r="AH1049">
            <v>2172</v>
          </cell>
          <cell r="AI1049">
            <v>0</v>
          </cell>
          <cell r="AJ1049">
            <v>2000</v>
          </cell>
          <cell r="AK1049">
            <v>0</v>
          </cell>
          <cell r="AL1049">
            <v>0</v>
          </cell>
          <cell r="AM1049">
            <v>0</v>
          </cell>
          <cell r="AN1049">
            <v>0</v>
          </cell>
          <cell r="AY1049">
            <v>292872.24</v>
          </cell>
        </row>
        <row r="1050">
          <cell r="A1050">
            <v>2</v>
          </cell>
          <cell r="B1050" t="str">
            <v>12</v>
          </cell>
          <cell r="C1050" t="str">
            <v>000</v>
          </cell>
          <cell r="D1050" t="str">
            <v>1</v>
          </cell>
          <cell r="E1050" t="str">
            <v>701</v>
          </cell>
          <cell r="F1050" t="str">
            <v>N000</v>
          </cell>
          <cell r="G1050" t="str">
            <v>512</v>
          </cell>
          <cell r="H1050" t="str">
            <v>1103</v>
          </cell>
          <cell r="I1050" t="str">
            <v>M02035</v>
          </cell>
          <cell r="K1050" t="str">
            <v>2</v>
          </cell>
          <cell r="L1050">
            <v>2</v>
          </cell>
          <cell r="M1050">
            <v>0</v>
          </cell>
          <cell r="N1050">
            <v>3388</v>
          </cell>
          <cell r="O1050" t="str">
            <v>M</v>
          </cell>
          <cell r="P1050" t="str">
            <v>00000000</v>
          </cell>
          <cell r="Q1050">
            <v>0</v>
          </cell>
          <cell r="R1050">
            <v>489.38</v>
          </cell>
          <cell r="S1050">
            <v>94.11</v>
          </cell>
          <cell r="T1050">
            <v>431.97</v>
          </cell>
          <cell r="U1050">
            <v>169.4</v>
          </cell>
          <cell r="V1050">
            <v>60.98</v>
          </cell>
          <cell r="W1050">
            <v>67.760000000000005</v>
          </cell>
          <cell r="X1050">
            <v>191</v>
          </cell>
          <cell r="Y1050">
            <v>0</v>
          </cell>
          <cell r="Z1050">
            <v>140.25</v>
          </cell>
          <cell r="AA1050">
            <v>77</v>
          </cell>
          <cell r="AB1050">
            <v>96</v>
          </cell>
          <cell r="AC1050">
            <v>80</v>
          </cell>
          <cell r="AD1050">
            <v>13.49</v>
          </cell>
          <cell r="AE1050">
            <v>2.82</v>
          </cell>
          <cell r="AF1050">
            <v>0</v>
          </cell>
          <cell r="AG1050">
            <v>0</v>
          </cell>
          <cell r="AH1050">
            <v>734</v>
          </cell>
          <cell r="AI1050">
            <v>0</v>
          </cell>
          <cell r="AJ1050">
            <v>1860</v>
          </cell>
          <cell r="AK1050">
            <v>0</v>
          </cell>
          <cell r="AL1050">
            <v>0</v>
          </cell>
          <cell r="AM1050">
            <v>0</v>
          </cell>
          <cell r="AN1050">
            <v>0</v>
          </cell>
          <cell r="AY1050">
            <v>189507.84</v>
          </cell>
        </row>
        <row r="1051">
          <cell r="A1051">
            <v>2</v>
          </cell>
          <cell r="B1051" t="str">
            <v>12</v>
          </cell>
          <cell r="C1051" t="str">
            <v>000</v>
          </cell>
          <cell r="D1051" t="str">
            <v>1</v>
          </cell>
          <cell r="E1051" t="str">
            <v>701</v>
          </cell>
          <cell r="F1051" t="str">
            <v>N000</v>
          </cell>
          <cell r="G1051" t="str">
            <v>512</v>
          </cell>
          <cell r="H1051" t="str">
            <v>1103</v>
          </cell>
          <cell r="I1051" t="str">
            <v>M02036</v>
          </cell>
          <cell r="K1051" t="str">
            <v>2</v>
          </cell>
          <cell r="L1051">
            <v>4</v>
          </cell>
          <cell r="M1051">
            <v>0</v>
          </cell>
          <cell r="N1051">
            <v>2838</v>
          </cell>
          <cell r="O1051" t="str">
            <v>M</v>
          </cell>
          <cell r="P1051" t="str">
            <v>00000000</v>
          </cell>
          <cell r="Q1051">
            <v>0</v>
          </cell>
          <cell r="R1051">
            <v>409.93</v>
          </cell>
          <cell r="S1051">
            <v>78.83</v>
          </cell>
          <cell r="T1051">
            <v>361.85</v>
          </cell>
          <cell r="U1051">
            <v>141.9</v>
          </cell>
          <cell r="V1051">
            <v>51.08</v>
          </cell>
          <cell r="W1051">
            <v>56.76</v>
          </cell>
          <cell r="X1051">
            <v>136.5</v>
          </cell>
          <cell r="Y1051">
            <v>0</v>
          </cell>
          <cell r="Z1051">
            <v>118.37</v>
          </cell>
          <cell r="AA1051">
            <v>77</v>
          </cell>
          <cell r="AB1051">
            <v>96</v>
          </cell>
          <cell r="AC1051">
            <v>80</v>
          </cell>
          <cell r="AD1051">
            <v>13.49</v>
          </cell>
          <cell r="AE1051">
            <v>2.36</v>
          </cell>
          <cell r="AF1051">
            <v>0</v>
          </cell>
          <cell r="AG1051">
            <v>0</v>
          </cell>
          <cell r="AH1051">
            <v>634</v>
          </cell>
          <cell r="AI1051">
            <v>0</v>
          </cell>
          <cell r="AJ1051">
            <v>1566</v>
          </cell>
          <cell r="AK1051">
            <v>0</v>
          </cell>
          <cell r="AL1051">
            <v>0</v>
          </cell>
          <cell r="AM1051">
            <v>0</v>
          </cell>
          <cell r="AN1051">
            <v>0</v>
          </cell>
          <cell r="AY1051">
            <v>319779.36</v>
          </cell>
        </row>
        <row r="1052">
          <cell r="A1052">
            <v>2</v>
          </cell>
          <cell r="B1052" t="str">
            <v>12</v>
          </cell>
          <cell r="C1052" t="str">
            <v>000</v>
          </cell>
          <cell r="D1052" t="str">
            <v>1</v>
          </cell>
          <cell r="E1052" t="str">
            <v>701</v>
          </cell>
          <cell r="F1052" t="str">
            <v>N000</v>
          </cell>
          <cell r="G1052" t="str">
            <v>512</v>
          </cell>
          <cell r="H1052" t="str">
            <v>1103</v>
          </cell>
          <cell r="I1052" t="str">
            <v>M02040</v>
          </cell>
          <cell r="K1052" t="str">
            <v>2</v>
          </cell>
          <cell r="L1052">
            <v>1</v>
          </cell>
          <cell r="M1052">
            <v>0</v>
          </cell>
          <cell r="N1052">
            <v>3314</v>
          </cell>
          <cell r="O1052" t="str">
            <v>M</v>
          </cell>
          <cell r="P1052" t="str">
            <v>00000000</v>
          </cell>
          <cell r="Q1052">
            <v>0</v>
          </cell>
          <cell r="R1052">
            <v>478.69</v>
          </cell>
          <cell r="S1052">
            <v>92.06</v>
          </cell>
          <cell r="T1052">
            <v>422.54</v>
          </cell>
          <cell r="U1052">
            <v>165.7</v>
          </cell>
          <cell r="V1052">
            <v>59.65</v>
          </cell>
          <cell r="W1052">
            <v>66.28</v>
          </cell>
          <cell r="X1052">
            <v>191</v>
          </cell>
          <cell r="Y1052">
            <v>0</v>
          </cell>
          <cell r="Z1052">
            <v>121.59</v>
          </cell>
          <cell r="AA1052">
            <v>77</v>
          </cell>
          <cell r="AB1052">
            <v>96</v>
          </cell>
          <cell r="AC1052">
            <v>80</v>
          </cell>
          <cell r="AD1052">
            <v>13.49</v>
          </cell>
          <cell r="AE1052">
            <v>2.76</v>
          </cell>
          <cell r="AF1052">
            <v>0</v>
          </cell>
          <cell r="AG1052">
            <v>0</v>
          </cell>
          <cell r="AH1052">
            <v>0</v>
          </cell>
          <cell r="AI1052">
            <v>0</v>
          </cell>
          <cell r="AJ1052">
            <v>1748</v>
          </cell>
          <cell r="AK1052">
            <v>0</v>
          </cell>
          <cell r="AL1052">
            <v>0</v>
          </cell>
          <cell r="AM1052">
            <v>0</v>
          </cell>
          <cell r="AN1052">
            <v>0</v>
          </cell>
          <cell r="AY1052">
            <v>83145.119999999995</v>
          </cell>
        </row>
        <row r="1053">
          <cell r="A1053">
            <v>2</v>
          </cell>
          <cell r="B1053" t="str">
            <v>12</v>
          </cell>
          <cell r="C1053" t="str">
            <v>000</v>
          </cell>
          <cell r="D1053" t="str">
            <v>1</v>
          </cell>
          <cell r="E1053" t="str">
            <v>701</v>
          </cell>
          <cell r="F1053" t="str">
            <v>N000</v>
          </cell>
          <cell r="G1053" t="str">
            <v>512</v>
          </cell>
          <cell r="H1053" t="str">
            <v>1103</v>
          </cell>
          <cell r="I1053" t="str">
            <v>M02081</v>
          </cell>
          <cell r="K1053" t="str">
            <v>2</v>
          </cell>
          <cell r="L1053">
            <v>1</v>
          </cell>
          <cell r="M1053">
            <v>0</v>
          </cell>
          <cell r="N1053">
            <v>3718</v>
          </cell>
          <cell r="O1053" t="str">
            <v>M</v>
          </cell>
          <cell r="P1053" t="str">
            <v>00000000</v>
          </cell>
          <cell r="Q1053">
            <v>0</v>
          </cell>
          <cell r="R1053">
            <v>537.04</v>
          </cell>
          <cell r="S1053">
            <v>103.28</v>
          </cell>
          <cell r="T1053">
            <v>474.05</v>
          </cell>
          <cell r="U1053">
            <v>185.9</v>
          </cell>
          <cell r="V1053">
            <v>66.92</v>
          </cell>
          <cell r="W1053">
            <v>74.36</v>
          </cell>
          <cell r="X1053">
            <v>82</v>
          </cell>
          <cell r="Y1053">
            <v>0</v>
          </cell>
          <cell r="Z1053">
            <v>148.16999999999999</v>
          </cell>
          <cell r="AA1053">
            <v>77</v>
          </cell>
          <cell r="AB1053">
            <v>96</v>
          </cell>
          <cell r="AC1053">
            <v>80</v>
          </cell>
          <cell r="AD1053">
            <v>13.49</v>
          </cell>
          <cell r="AE1053">
            <v>3.1</v>
          </cell>
          <cell r="AF1053">
            <v>0</v>
          </cell>
          <cell r="AG1053">
            <v>0</v>
          </cell>
          <cell r="AH1053">
            <v>784</v>
          </cell>
          <cell r="AI1053">
            <v>0</v>
          </cell>
          <cell r="AJ1053">
            <v>1928</v>
          </cell>
          <cell r="AK1053">
            <v>0</v>
          </cell>
          <cell r="AL1053">
            <v>0</v>
          </cell>
          <cell r="AM1053">
            <v>0</v>
          </cell>
          <cell r="AN1053">
            <v>0</v>
          </cell>
          <cell r="AY1053">
            <v>100455.72</v>
          </cell>
        </row>
        <row r="1054">
          <cell r="A1054">
            <v>2</v>
          </cell>
          <cell r="B1054" t="str">
            <v>12</v>
          </cell>
          <cell r="C1054" t="str">
            <v>000</v>
          </cell>
          <cell r="D1054" t="str">
            <v>1</v>
          </cell>
          <cell r="E1054" t="str">
            <v>701</v>
          </cell>
          <cell r="F1054" t="str">
            <v>N000</v>
          </cell>
          <cell r="G1054" t="str">
            <v>512</v>
          </cell>
          <cell r="H1054" t="str">
            <v>1103</v>
          </cell>
          <cell r="I1054" t="str">
            <v>S01803</v>
          </cell>
          <cell r="J1054" t="str">
            <v>19</v>
          </cell>
          <cell r="K1054" t="str">
            <v>2</v>
          </cell>
          <cell r="L1054">
            <v>4</v>
          </cell>
          <cell r="M1054">
            <v>0</v>
          </cell>
          <cell r="N1054">
            <v>2120.3000000000002</v>
          </cell>
          <cell r="O1054" t="str">
            <v>M</v>
          </cell>
          <cell r="P1054" t="str">
            <v>00000000</v>
          </cell>
          <cell r="Q1054">
            <v>0</v>
          </cell>
          <cell r="R1054">
            <v>306.27</v>
          </cell>
          <cell r="S1054">
            <v>58.9</v>
          </cell>
          <cell r="T1054">
            <v>270.33999999999997</v>
          </cell>
          <cell r="U1054">
            <v>106.02</v>
          </cell>
          <cell r="V1054">
            <v>38.17</v>
          </cell>
          <cell r="W1054">
            <v>42.41</v>
          </cell>
          <cell r="X1054">
            <v>68.5</v>
          </cell>
          <cell r="Y1054">
            <v>0</v>
          </cell>
          <cell r="Z1054">
            <v>56.14</v>
          </cell>
          <cell r="AA1054">
            <v>77</v>
          </cell>
          <cell r="AB1054">
            <v>96</v>
          </cell>
          <cell r="AC1054">
            <v>80</v>
          </cell>
          <cell r="AD1054">
            <v>13.49</v>
          </cell>
          <cell r="AE1054">
            <v>0</v>
          </cell>
          <cell r="AF1054">
            <v>0</v>
          </cell>
          <cell r="AG1054">
            <v>0</v>
          </cell>
          <cell r="AH1054">
            <v>0</v>
          </cell>
          <cell r="AI1054">
            <v>0</v>
          </cell>
          <cell r="AJ1054">
            <v>0</v>
          </cell>
          <cell r="AK1054">
            <v>0</v>
          </cell>
          <cell r="AL1054">
            <v>0</v>
          </cell>
          <cell r="AM1054">
            <v>0</v>
          </cell>
          <cell r="AN1054">
            <v>0</v>
          </cell>
          <cell r="AY1054">
            <v>160009.92000000001</v>
          </cell>
        </row>
        <row r="1055">
          <cell r="A1055">
            <v>2</v>
          </cell>
          <cell r="B1055" t="str">
            <v>12</v>
          </cell>
          <cell r="C1055" t="str">
            <v>000</v>
          </cell>
          <cell r="D1055" t="str">
            <v>1</v>
          </cell>
          <cell r="E1055" t="str">
            <v>701</v>
          </cell>
          <cell r="F1055" t="str">
            <v>N000</v>
          </cell>
          <cell r="G1055" t="str">
            <v>512</v>
          </cell>
          <cell r="H1055" t="str">
            <v>1103</v>
          </cell>
          <cell r="I1055" t="str">
            <v>S01805</v>
          </cell>
          <cell r="J1055" t="str">
            <v>23</v>
          </cell>
          <cell r="K1055" t="str">
            <v>2</v>
          </cell>
          <cell r="L1055">
            <v>1</v>
          </cell>
          <cell r="M1055">
            <v>0</v>
          </cell>
          <cell r="N1055">
            <v>2451.25</v>
          </cell>
          <cell r="O1055" t="str">
            <v>M</v>
          </cell>
          <cell r="P1055" t="str">
            <v>00000000</v>
          </cell>
          <cell r="Q1055">
            <v>0</v>
          </cell>
          <cell r="R1055">
            <v>354.07</v>
          </cell>
          <cell r="S1055">
            <v>68.09</v>
          </cell>
          <cell r="T1055">
            <v>312.52999999999997</v>
          </cell>
          <cell r="U1055">
            <v>122.56</v>
          </cell>
          <cell r="V1055">
            <v>44.12</v>
          </cell>
          <cell r="W1055">
            <v>49.02</v>
          </cell>
          <cell r="X1055">
            <v>191</v>
          </cell>
          <cell r="Y1055">
            <v>0</v>
          </cell>
          <cell r="Z1055">
            <v>66.349999999999994</v>
          </cell>
          <cell r="AA1055">
            <v>77</v>
          </cell>
          <cell r="AB1055">
            <v>96</v>
          </cell>
          <cell r="AC1055">
            <v>80</v>
          </cell>
          <cell r="AD1055">
            <v>13.49</v>
          </cell>
          <cell r="AE1055">
            <v>0</v>
          </cell>
          <cell r="AF1055">
            <v>0</v>
          </cell>
          <cell r="AG1055">
            <v>0</v>
          </cell>
          <cell r="AH1055">
            <v>0</v>
          </cell>
          <cell r="AI1055">
            <v>0</v>
          </cell>
          <cell r="AJ1055">
            <v>0</v>
          </cell>
          <cell r="AK1055">
            <v>0</v>
          </cell>
          <cell r="AL1055">
            <v>0</v>
          </cell>
          <cell r="AM1055">
            <v>0</v>
          </cell>
          <cell r="AN1055">
            <v>0</v>
          </cell>
          <cell r="AY1055">
            <v>47105.760000000002</v>
          </cell>
        </row>
        <row r="1056">
          <cell r="A1056">
            <v>2</v>
          </cell>
          <cell r="B1056" t="str">
            <v>12</v>
          </cell>
          <cell r="C1056" t="str">
            <v>000</v>
          </cell>
          <cell r="D1056" t="str">
            <v>1</v>
          </cell>
          <cell r="E1056" t="str">
            <v>701</v>
          </cell>
          <cell r="F1056" t="str">
            <v>N000</v>
          </cell>
          <cell r="G1056" t="str">
            <v>512</v>
          </cell>
          <cell r="H1056" t="str">
            <v>1103</v>
          </cell>
          <cell r="I1056" t="str">
            <v>S01811</v>
          </cell>
          <cell r="J1056" t="str">
            <v>25</v>
          </cell>
          <cell r="K1056" t="str">
            <v>2</v>
          </cell>
          <cell r="L1056">
            <v>1</v>
          </cell>
          <cell r="M1056">
            <v>0</v>
          </cell>
          <cell r="N1056">
            <v>2572.4</v>
          </cell>
          <cell r="O1056" t="str">
            <v>M</v>
          </cell>
          <cell r="P1056" t="str">
            <v>00000000</v>
          </cell>
          <cell r="Q1056">
            <v>0</v>
          </cell>
          <cell r="R1056">
            <v>371.57</v>
          </cell>
          <cell r="S1056">
            <v>71.459999999999994</v>
          </cell>
          <cell r="T1056">
            <v>327.98</v>
          </cell>
          <cell r="U1056">
            <v>128.62</v>
          </cell>
          <cell r="V1056">
            <v>46.3</v>
          </cell>
          <cell r="W1056">
            <v>51.45</v>
          </cell>
          <cell r="X1056">
            <v>82</v>
          </cell>
          <cell r="Y1056">
            <v>0</v>
          </cell>
          <cell r="Z1056">
            <v>67.010000000000005</v>
          </cell>
          <cell r="AA1056">
            <v>77</v>
          </cell>
          <cell r="AB1056">
            <v>96</v>
          </cell>
          <cell r="AC1056">
            <v>80</v>
          </cell>
          <cell r="AD1056">
            <v>13.49</v>
          </cell>
          <cell r="AE1056">
            <v>0</v>
          </cell>
          <cell r="AF1056">
            <v>0</v>
          </cell>
          <cell r="AG1056">
            <v>0</v>
          </cell>
          <cell r="AH1056">
            <v>0</v>
          </cell>
          <cell r="AI1056">
            <v>0</v>
          </cell>
          <cell r="AJ1056">
            <v>0</v>
          </cell>
          <cell r="AK1056">
            <v>0</v>
          </cell>
          <cell r="AL1056">
            <v>0</v>
          </cell>
          <cell r="AM1056">
            <v>0</v>
          </cell>
          <cell r="AN1056">
            <v>0</v>
          </cell>
          <cell r="AY1056">
            <v>47823.360000000001</v>
          </cell>
        </row>
        <row r="1057">
          <cell r="A1057">
            <v>2</v>
          </cell>
          <cell r="B1057" t="str">
            <v>12</v>
          </cell>
          <cell r="C1057" t="str">
            <v>000</v>
          </cell>
          <cell r="D1057" t="str">
            <v>1</v>
          </cell>
          <cell r="E1057" t="str">
            <v>701</v>
          </cell>
          <cell r="F1057" t="str">
            <v>N000</v>
          </cell>
          <cell r="G1057" t="str">
            <v>512</v>
          </cell>
          <cell r="H1057" t="str">
            <v>1103</v>
          </cell>
          <cell r="I1057" t="str">
            <v>S03810</v>
          </cell>
          <cell r="J1057" t="str">
            <v>22</v>
          </cell>
          <cell r="K1057" t="str">
            <v>2</v>
          </cell>
          <cell r="L1057">
            <v>4</v>
          </cell>
          <cell r="M1057">
            <v>0</v>
          </cell>
          <cell r="N1057">
            <v>2342.3000000000002</v>
          </cell>
          <cell r="O1057" t="str">
            <v>M</v>
          </cell>
          <cell r="P1057" t="str">
            <v>00000000</v>
          </cell>
          <cell r="Q1057">
            <v>0</v>
          </cell>
          <cell r="R1057">
            <v>338.33</v>
          </cell>
          <cell r="S1057">
            <v>65.06</v>
          </cell>
          <cell r="T1057">
            <v>298.64</v>
          </cell>
          <cell r="U1057">
            <v>117.12</v>
          </cell>
          <cell r="V1057">
            <v>42.16</v>
          </cell>
          <cell r="W1057">
            <v>46.85</v>
          </cell>
          <cell r="X1057">
            <v>50.5</v>
          </cell>
          <cell r="Y1057">
            <v>0</v>
          </cell>
          <cell r="Z1057">
            <v>60.98</v>
          </cell>
          <cell r="AA1057">
            <v>77</v>
          </cell>
          <cell r="AB1057">
            <v>96</v>
          </cell>
          <cell r="AC1057">
            <v>80</v>
          </cell>
          <cell r="AD1057">
            <v>13.49</v>
          </cell>
          <cell r="AE1057">
            <v>0</v>
          </cell>
          <cell r="AF1057">
            <v>0</v>
          </cell>
          <cell r="AG1057">
            <v>0</v>
          </cell>
          <cell r="AH1057">
            <v>0</v>
          </cell>
          <cell r="AI1057">
            <v>0</v>
          </cell>
          <cell r="AJ1057">
            <v>0</v>
          </cell>
          <cell r="AK1057">
            <v>0</v>
          </cell>
          <cell r="AL1057">
            <v>0</v>
          </cell>
          <cell r="AM1057">
            <v>0</v>
          </cell>
          <cell r="AN1057">
            <v>0</v>
          </cell>
          <cell r="AY1057">
            <v>174164.64</v>
          </cell>
        </row>
        <row r="1058">
          <cell r="A1058">
            <v>2</v>
          </cell>
          <cell r="B1058" t="str">
            <v>12</v>
          </cell>
          <cell r="C1058" t="str">
            <v>000</v>
          </cell>
          <cell r="D1058" t="str">
            <v>1</v>
          </cell>
          <cell r="E1058" t="str">
            <v>701</v>
          </cell>
          <cell r="F1058" t="str">
            <v>N000</v>
          </cell>
          <cell r="G1058" t="str">
            <v>512</v>
          </cell>
          <cell r="H1058" t="str">
            <v>1103</v>
          </cell>
          <cell r="I1058" t="str">
            <v>S08802</v>
          </cell>
          <cell r="J1058" t="str">
            <v>21</v>
          </cell>
          <cell r="K1058" t="str">
            <v>2</v>
          </cell>
          <cell r="L1058">
            <v>1</v>
          </cell>
          <cell r="M1058">
            <v>0</v>
          </cell>
          <cell r="N1058">
            <v>2238.1999999999998</v>
          </cell>
          <cell r="O1058" t="str">
            <v>M</v>
          </cell>
          <cell r="P1058" t="str">
            <v>00000000</v>
          </cell>
          <cell r="Q1058">
            <v>0</v>
          </cell>
          <cell r="R1058">
            <v>323.3</v>
          </cell>
          <cell r="S1058">
            <v>62.17</v>
          </cell>
          <cell r="T1058">
            <v>285.37</v>
          </cell>
          <cell r="U1058">
            <v>111.91</v>
          </cell>
          <cell r="V1058">
            <v>40.29</v>
          </cell>
          <cell r="W1058">
            <v>44.76</v>
          </cell>
          <cell r="X1058">
            <v>82</v>
          </cell>
          <cell r="Y1058">
            <v>0</v>
          </cell>
          <cell r="Z1058">
            <v>59.17</v>
          </cell>
          <cell r="AA1058">
            <v>77</v>
          </cell>
          <cell r="AB1058">
            <v>96</v>
          </cell>
          <cell r="AC1058">
            <v>80</v>
          </cell>
          <cell r="AD1058">
            <v>13.49</v>
          </cell>
          <cell r="AE1058">
            <v>0</v>
          </cell>
          <cell r="AF1058">
            <v>0</v>
          </cell>
          <cell r="AG1058">
            <v>0</v>
          </cell>
          <cell r="AH1058">
            <v>0</v>
          </cell>
          <cell r="AI1058">
            <v>0</v>
          </cell>
          <cell r="AJ1058">
            <v>0</v>
          </cell>
          <cell r="AK1058">
            <v>0</v>
          </cell>
          <cell r="AL1058">
            <v>0</v>
          </cell>
          <cell r="AM1058">
            <v>0</v>
          </cell>
          <cell r="AN1058">
            <v>0</v>
          </cell>
          <cell r="AY1058">
            <v>42163.92</v>
          </cell>
        </row>
        <row r="1059">
          <cell r="A1059">
            <v>2</v>
          </cell>
          <cell r="B1059" t="str">
            <v>12</v>
          </cell>
          <cell r="C1059" t="str">
            <v>000</v>
          </cell>
          <cell r="D1059" t="str">
            <v>1</v>
          </cell>
          <cell r="E1059" t="str">
            <v>701</v>
          </cell>
          <cell r="F1059" t="str">
            <v>N000</v>
          </cell>
          <cell r="G1059" t="str">
            <v>512</v>
          </cell>
          <cell r="H1059" t="str">
            <v>1103</v>
          </cell>
          <cell r="I1059" t="str">
            <v>T03804</v>
          </cell>
          <cell r="J1059" t="str">
            <v>25</v>
          </cell>
          <cell r="K1059" t="str">
            <v>2</v>
          </cell>
          <cell r="L1059">
            <v>18</v>
          </cell>
          <cell r="M1059">
            <v>0</v>
          </cell>
          <cell r="N1059">
            <v>2572.4</v>
          </cell>
          <cell r="O1059" t="str">
            <v>M</v>
          </cell>
          <cell r="P1059" t="str">
            <v>00000000</v>
          </cell>
          <cell r="Q1059">
            <v>0</v>
          </cell>
          <cell r="R1059">
            <v>371.57</v>
          </cell>
          <cell r="S1059">
            <v>71.459999999999994</v>
          </cell>
          <cell r="T1059">
            <v>327.98</v>
          </cell>
          <cell r="U1059">
            <v>128.62</v>
          </cell>
          <cell r="V1059">
            <v>46.3</v>
          </cell>
          <cell r="W1059">
            <v>51.45</v>
          </cell>
          <cell r="X1059">
            <v>66.89</v>
          </cell>
          <cell r="Y1059">
            <v>0</v>
          </cell>
          <cell r="Z1059">
            <v>66.709999999999994</v>
          </cell>
          <cell r="AA1059">
            <v>77</v>
          </cell>
          <cell r="AB1059">
            <v>96</v>
          </cell>
          <cell r="AC1059">
            <v>80</v>
          </cell>
          <cell r="AD1059">
            <v>13.49</v>
          </cell>
          <cell r="AE1059">
            <v>0</v>
          </cell>
          <cell r="AF1059">
            <v>0</v>
          </cell>
          <cell r="AG1059">
            <v>0</v>
          </cell>
          <cell r="AH1059">
            <v>0</v>
          </cell>
          <cell r="AI1059">
            <v>0</v>
          </cell>
          <cell r="AJ1059">
            <v>0</v>
          </cell>
          <cell r="AK1059">
            <v>0</v>
          </cell>
          <cell r="AL1059">
            <v>0</v>
          </cell>
          <cell r="AM1059">
            <v>0</v>
          </cell>
          <cell r="AN1059">
            <v>0</v>
          </cell>
          <cell r="AY1059">
            <v>857491.92</v>
          </cell>
        </row>
        <row r="1060">
          <cell r="A1060">
            <v>2</v>
          </cell>
          <cell r="B1060" t="str">
            <v>12</v>
          </cell>
          <cell r="C1060" t="str">
            <v>000</v>
          </cell>
          <cell r="D1060" t="str">
            <v>1</v>
          </cell>
          <cell r="E1060" t="str">
            <v>701</v>
          </cell>
          <cell r="F1060" t="str">
            <v>N000</v>
          </cell>
          <cell r="G1060" t="str">
            <v>512</v>
          </cell>
          <cell r="H1060" t="str">
            <v>1103</v>
          </cell>
          <cell r="I1060" t="str">
            <v>T06803</v>
          </cell>
          <cell r="J1060" t="str">
            <v>26</v>
          </cell>
          <cell r="K1060" t="str">
            <v>2</v>
          </cell>
          <cell r="L1060">
            <v>13</v>
          </cell>
          <cell r="M1060">
            <v>0</v>
          </cell>
          <cell r="N1060">
            <v>2692.2</v>
          </cell>
          <cell r="O1060" t="str">
            <v>M</v>
          </cell>
          <cell r="P1060" t="str">
            <v>00000000</v>
          </cell>
          <cell r="Q1060">
            <v>0</v>
          </cell>
          <cell r="R1060">
            <v>388.87</v>
          </cell>
          <cell r="S1060">
            <v>74.78</v>
          </cell>
          <cell r="T1060">
            <v>343.26</v>
          </cell>
          <cell r="U1060">
            <v>134.61000000000001</v>
          </cell>
          <cell r="V1060">
            <v>48.46</v>
          </cell>
          <cell r="W1060">
            <v>53.84</v>
          </cell>
          <cell r="X1060">
            <v>59.15</v>
          </cell>
          <cell r="Y1060">
            <v>0</v>
          </cell>
          <cell r="Z1060">
            <v>69.36</v>
          </cell>
          <cell r="AA1060">
            <v>77</v>
          </cell>
          <cell r="AB1060">
            <v>96</v>
          </cell>
          <cell r="AC1060">
            <v>80</v>
          </cell>
          <cell r="AD1060">
            <v>13.49</v>
          </cell>
          <cell r="AE1060">
            <v>0</v>
          </cell>
          <cell r="AF1060">
            <v>0</v>
          </cell>
          <cell r="AG1060">
            <v>0</v>
          </cell>
          <cell r="AH1060">
            <v>0</v>
          </cell>
          <cell r="AI1060">
            <v>0</v>
          </cell>
          <cell r="AJ1060">
            <v>0</v>
          </cell>
          <cell r="AK1060">
            <v>0</v>
          </cell>
          <cell r="AL1060">
            <v>0</v>
          </cell>
          <cell r="AM1060">
            <v>0</v>
          </cell>
          <cell r="AN1060">
            <v>0</v>
          </cell>
          <cell r="AY1060">
            <v>644439.12</v>
          </cell>
        </row>
        <row r="1061">
          <cell r="A1061">
            <v>2</v>
          </cell>
          <cell r="B1061" t="str">
            <v>12</v>
          </cell>
          <cell r="C1061" t="str">
            <v>000</v>
          </cell>
          <cell r="D1061" t="str">
            <v>1</v>
          </cell>
          <cell r="E1061" t="str">
            <v>701</v>
          </cell>
          <cell r="F1061" t="str">
            <v>N000</v>
          </cell>
          <cell r="G1061" t="str">
            <v>512</v>
          </cell>
          <cell r="H1061" t="str">
            <v>1103</v>
          </cell>
          <cell r="I1061" t="str">
            <v>T06804</v>
          </cell>
          <cell r="J1061" t="str">
            <v>27Z</v>
          </cell>
          <cell r="K1061" t="str">
            <v>2</v>
          </cell>
          <cell r="L1061">
            <v>5</v>
          </cell>
          <cell r="M1061">
            <v>0</v>
          </cell>
          <cell r="N1061">
            <v>2900.25</v>
          </cell>
          <cell r="O1061" t="str">
            <v>M</v>
          </cell>
          <cell r="P1061" t="str">
            <v>00000000</v>
          </cell>
          <cell r="Q1061">
            <v>205.15</v>
          </cell>
          <cell r="R1061">
            <v>418.93</v>
          </cell>
          <cell r="S1061">
            <v>80.56</v>
          </cell>
          <cell r="T1061">
            <v>369.78</v>
          </cell>
          <cell r="U1061">
            <v>145.01</v>
          </cell>
          <cell r="V1061">
            <v>55.89</v>
          </cell>
          <cell r="W1061">
            <v>58.01</v>
          </cell>
          <cell r="X1061">
            <v>55</v>
          </cell>
          <cell r="Y1061">
            <v>0</v>
          </cell>
          <cell r="Z1061">
            <v>78.260000000000005</v>
          </cell>
          <cell r="AA1061">
            <v>77</v>
          </cell>
          <cell r="AB1061">
            <v>96</v>
          </cell>
          <cell r="AC1061">
            <v>80</v>
          </cell>
          <cell r="AD1061">
            <v>13.49</v>
          </cell>
          <cell r="AE1061">
            <v>0</v>
          </cell>
          <cell r="AF1061">
            <v>0</v>
          </cell>
          <cell r="AG1061">
            <v>0</v>
          </cell>
          <cell r="AH1061">
            <v>0</v>
          </cell>
          <cell r="AI1061">
            <v>0</v>
          </cell>
          <cell r="AJ1061">
            <v>0</v>
          </cell>
          <cell r="AK1061">
            <v>0</v>
          </cell>
          <cell r="AL1061">
            <v>0</v>
          </cell>
          <cell r="AM1061">
            <v>0</v>
          </cell>
          <cell r="AN1061">
            <v>0</v>
          </cell>
          <cell r="AY1061">
            <v>277999.8</v>
          </cell>
        </row>
        <row r="1062">
          <cell r="A1062">
            <v>2</v>
          </cell>
          <cell r="B1062" t="str">
            <v>12</v>
          </cell>
          <cell r="C1062" t="str">
            <v>000</v>
          </cell>
          <cell r="D1062" t="str">
            <v>1</v>
          </cell>
          <cell r="E1062" t="str">
            <v>701</v>
          </cell>
          <cell r="F1062" t="str">
            <v>N000</v>
          </cell>
          <cell r="G1062" t="str">
            <v>512</v>
          </cell>
          <cell r="H1062" t="str">
            <v>1103</v>
          </cell>
          <cell r="I1062" t="str">
            <v>T06807</v>
          </cell>
          <cell r="J1062" t="str">
            <v>24</v>
          </cell>
          <cell r="K1062" t="str">
            <v>2</v>
          </cell>
          <cell r="L1062">
            <v>2</v>
          </cell>
          <cell r="M1062">
            <v>0</v>
          </cell>
          <cell r="N1062">
            <v>2479.75</v>
          </cell>
          <cell r="O1062" t="str">
            <v>M</v>
          </cell>
          <cell r="P1062" t="str">
            <v>00000000</v>
          </cell>
          <cell r="Q1062">
            <v>0</v>
          </cell>
          <cell r="R1062">
            <v>358.19</v>
          </cell>
          <cell r="S1062">
            <v>68.88</v>
          </cell>
          <cell r="T1062">
            <v>316.17</v>
          </cell>
          <cell r="U1062">
            <v>123.99</v>
          </cell>
          <cell r="V1062">
            <v>44.64</v>
          </cell>
          <cell r="W1062">
            <v>49.59</v>
          </cell>
          <cell r="X1062">
            <v>50.5</v>
          </cell>
          <cell r="Y1062">
            <v>0</v>
          </cell>
          <cell r="Z1062">
            <v>64.209999999999994</v>
          </cell>
          <cell r="AA1062">
            <v>77</v>
          </cell>
          <cell r="AB1062">
            <v>96</v>
          </cell>
          <cell r="AC1062">
            <v>80</v>
          </cell>
          <cell r="AD1062">
            <v>13.49</v>
          </cell>
          <cell r="AE1062">
            <v>0</v>
          </cell>
          <cell r="AF1062">
            <v>0</v>
          </cell>
          <cell r="AG1062">
            <v>0</v>
          </cell>
          <cell r="AH1062">
            <v>0</v>
          </cell>
          <cell r="AI1062">
            <v>0</v>
          </cell>
          <cell r="AJ1062">
            <v>0</v>
          </cell>
          <cell r="AK1062">
            <v>0</v>
          </cell>
          <cell r="AL1062">
            <v>0</v>
          </cell>
          <cell r="AM1062">
            <v>0</v>
          </cell>
          <cell r="AN1062">
            <v>0</v>
          </cell>
          <cell r="AY1062">
            <v>91737.84</v>
          </cell>
        </row>
        <row r="1063">
          <cell r="A1063">
            <v>2</v>
          </cell>
          <cell r="B1063" t="str">
            <v>12</v>
          </cell>
          <cell r="C1063" t="str">
            <v>000</v>
          </cell>
          <cell r="D1063" t="str">
            <v>1</v>
          </cell>
          <cell r="E1063" t="str">
            <v>701</v>
          </cell>
          <cell r="F1063" t="str">
            <v>N000</v>
          </cell>
          <cell r="G1063" t="str">
            <v>512</v>
          </cell>
          <cell r="H1063" t="str">
            <v>1103</v>
          </cell>
          <cell r="I1063" t="str">
            <v>T08803</v>
          </cell>
          <cell r="J1063" t="str">
            <v>23</v>
          </cell>
          <cell r="K1063" t="str">
            <v>2</v>
          </cell>
          <cell r="L1063">
            <v>2</v>
          </cell>
          <cell r="M1063">
            <v>0</v>
          </cell>
          <cell r="N1063">
            <v>2451.25</v>
          </cell>
          <cell r="O1063" t="str">
            <v>M</v>
          </cell>
          <cell r="P1063" t="str">
            <v>00000000</v>
          </cell>
          <cell r="Q1063">
            <v>0</v>
          </cell>
          <cell r="R1063">
            <v>354.07</v>
          </cell>
          <cell r="S1063">
            <v>68.09</v>
          </cell>
          <cell r="T1063">
            <v>312.52999999999997</v>
          </cell>
          <cell r="U1063">
            <v>122.56</v>
          </cell>
          <cell r="V1063">
            <v>44.12</v>
          </cell>
          <cell r="W1063">
            <v>49.02</v>
          </cell>
          <cell r="X1063">
            <v>82</v>
          </cell>
          <cell r="Y1063">
            <v>0</v>
          </cell>
          <cell r="Z1063">
            <v>64.17</v>
          </cell>
          <cell r="AA1063">
            <v>77</v>
          </cell>
          <cell r="AB1063">
            <v>96</v>
          </cell>
          <cell r="AC1063">
            <v>80</v>
          </cell>
          <cell r="AD1063">
            <v>13.49</v>
          </cell>
          <cell r="AE1063">
            <v>0</v>
          </cell>
          <cell r="AF1063">
            <v>0</v>
          </cell>
          <cell r="AG1063">
            <v>0</v>
          </cell>
          <cell r="AH1063">
            <v>0</v>
          </cell>
          <cell r="AI1063">
            <v>0</v>
          </cell>
          <cell r="AJ1063">
            <v>0</v>
          </cell>
          <cell r="AK1063">
            <v>0</v>
          </cell>
          <cell r="AL1063">
            <v>0</v>
          </cell>
          <cell r="AM1063">
            <v>0</v>
          </cell>
          <cell r="AN1063">
            <v>0</v>
          </cell>
          <cell r="AY1063">
            <v>91543.2</v>
          </cell>
        </row>
        <row r="1064">
          <cell r="A1064">
            <v>2</v>
          </cell>
          <cell r="B1064" t="str">
            <v>12</v>
          </cell>
          <cell r="C1064" t="str">
            <v>000</v>
          </cell>
          <cell r="D1064" t="str">
            <v>1</v>
          </cell>
          <cell r="E1064" t="str">
            <v>701</v>
          </cell>
          <cell r="F1064" t="str">
            <v>N000</v>
          </cell>
          <cell r="G1064" t="str">
            <v>512</v>
          </cell>
          <cell r="H1064" t="str">
            <v>1103</v>
          </cell>
          <cell r="I1064" t="str">
            <v>CF01059</v>
          </cell>
          <cell r="J1064" t="str">
            <v>28</v>
          </cell>
          <cell r="K1064" t="str">
            <v>1</v>
          </cell>
          <cell r="L1064">
            <v>12</v>
          </cell>
          <cell r="M1064">
            <v>0</v>
          </cell>
          <cell r="N1064">
            <v>3631.8</v>
          </cell>
          <cell r="O1064" t="str">
            <v>M</v>
          </cell>
          <cell r="P1064" t="str">
            <v>00000000</v>
          </cell>
          <cell r="Q1064">
            <v>8731.1</v>
          </cell>
          <cell r="R1064">
            <v>524.59</v>
          </cell>
          <cell r="S1064">
            <v>100.88</v>
          </cell>
          <cell r="T1064">
            <v>463.05</v>
          </cell>
          <cell r="U1064">
            <v>181.59</v>
          </cell>
          <cell r="V1064">
            <v>222.53</v>
          </cell>
          <cell r="W1064">
            <v>72.64</v>
          </cell>
          <cell r="X1064">
            <v>48.83</v>
          </cell>
          <cell r="Y1064">
            <v>618.15</v>
          </cell>
          <cell r="Z1064">
            <v>262.27999999999997</v>
          </cell>
          <cell r="AA1064">
            <v>77</v>
          </cell>
          <cell r="AB1064">
            <v>0</v>
          </cell>
          <cell r="AC1064">
            <v>0</v>
          </cell>
          <cell r="AD1064">
            <v>13.49</v>
          </cell>
          <cell r="AE1064">
            <v>0</v>
          </cell>
          <cell r="AF1064">
            <v>0</v>
          </cell>
          <cell r="AG1064">
            <v>0</v>
          </cell>
          <cell r="AH1064">
            <v>0</v>
          </cell>
          <cell r="AI1064">
            <v>0</v>
          </cell>
          <cell r="AJ1064">
            <v>0</v>
          </cell>
          <cell r="AK1064">
            <v>0</v>
          </cell>
          <cell r="AL1064">
            <v>0</v>
          </cell>
          <cell r="AM1064">
            <v>0</v>
          </cell>
          <cell r="AN1064">
            <v>0</v>
          </cell>
          <cell r="AY1064">
            <v>2152501.92</v>
          </cell>
        </row>
        <row r="1065">
          <cell r="A1065">
            <v>2</v>
          </cell>
          <cell r="B1065" t="str">
            <v>12</v>
          </cell>
          <cell r="C1065" t="str">
            <v>000</v>
          </cell>
          <cell r="D1065" t="str">
            <v>1</v>
          </cell>
          <cell r="E1065" t="str">
            <v>701</v>
          </cell>
          <cell r="F1065" t="str">
            <v>N000</v>
          </cell>
          <cell r="G1065" t="str">
            <v>512</v>
          </cell>
          <cell r="H1065" t="str">
            <v>1103</v>
          </cell>
          <cell r="I1065" t="str">
            <v>CF03809</v>
          </cell>
          <cell r="J1065" t="str">
            <v>25</v>
          </cell>
          <cell r="K1065" t="str">
            <v>2</v>
          </cell>
          <cell r="L1065">
            <v>2</v>
          </cell>
          <cell r="M1065">
            <v>0</v>
          </cell>
          <cell r="N1065">
            <v>2572.4</v>
          </cell>
          <cell r="O1065" t="str">
            <v>M</v>
          </cell>
          <cell r="P1065" t="str">
            <v>00000000</v>
          </cell>
          <cell r="Q1065">
            <v>0</v>
          </cell>
          <cell r="R1065">
            <v>371.57</v>
          </cell>
          <cell r="S1065">
            <v>71.459999999999994</v>
          </cell>
          <cell r="T1065">
            <v>327.98</v>
          </cell>
          <cell r="U1065">
            <v>128.62</v>
          </cell>
          <cell r="V1065">
            <v>46.3</v>
          </cell>
          <cell r="W1065">
            <v>51.45</v>
          </cell>
          <cell r="X1065">
            <v>46</v>
          </cell>
          <cell r="Y1065">
            <v>0</v>
          </cell>
          <cell r="Z1065">
            <v>66.290000000000006</v>
          </cell>
          <cell r="AA1065">
            <v>77</v>
          </cell>
          <cell r="AB1065">
            <v>96</v>
          </cell>
          <cell r="AC1065">
            <v>80</v>
          </cell>
          <cell r="AD1065">
            <v>13.49</v>
          </cell>
          <cell r="AE1065">
            <v>0</v>
          </cell>
          <cell r="AF1065">
            <v>0</v>
          </cell>
          <cell r="AG1065">
            <v>0</v>
          </cell>
          <cell r="AH1065">
            <v>0</v>
          </cell>
          <cell r="AI1065">
            <v>0</v>
          </cell>
          <cell r="AJ1065">
            <v>0</v>
          </cell>
          <cell r="AK1065">
            <v>0</v>
          </cell>
          <cell r="AL1065">
            <v>0</v>
          </cell>
          <cell r="AM1065">
            <v>0</v>
          </cell>
          <cell r="AN1065">
            <v>0</v>
          </cell>
          <cell r="AY1065">
            <v>94765.440000000002</v>
          </cell>
        </row>
        <row r="1066">
          <cell r="A1066">
            <v>2</v>
          </cell>
          <cell r="B1066" t="str">
            <v>12</v>
          </cell>
          <cell r="C1066" t="str">
            <v>000</v>
          </cell>
          <cell r="D1066" t="str">
            <v>1</v>
          </cell>
          <cell r="E1066" t="str">
            <v>701</v>
          </cell>
          <cell r="F1066" t="str">
            <v>N000</v>
          </cell>
          <cell r="G1066" t="str">
            <v>512</v>
          </cell>
          <cell r="H1066" t="str">
            <v>1103</v>
          </cell>
          <cell r="I1066" t="str">
            <v>CF04806</v>
          </cell>
          <cell r="J1066" t="str">
            <v>26</v>
          </cell>
          <cell r="K1066" t="str">
            <v>2</v>
          </cell>
          <cell r="L1066">
            <v>31</v>
          </cell>
          <cell r="M1066">
            <v>0</v>
          </cell>
          <cell r="N1066">
            <v>2692.2</v>
          </cell>
          <cell r="O1066" t="str">
            <v>M</v>
          </cell>
          <cell r="P1066" t="str">
            <v>00000000</v>
          </cell>
          <cell r="Q1066">
            <v>0</v>
          </cell>
          <cell r="R1066">
            <v>388.87</v>
          </cell>
          <cell r="S1066">
            <v>74.78</v>
          </cell>
          <cell r="T1066">
            <v>343.26</v>
          </cell>
          <cell r="U1066">
            <v>134.61000000000001</v>
          </cell>
          <cell r="V1066">
            <v>48.46</v>
          </cell>
          <cell r="W1066">
            <v>53.84</v>
          </cell>
          <cell r="X1066">
            <v>67.260000000000005</v>
          </cell>
          <cell r="Y1066">
            <v>0</v>
          </cell>
          <cell r="Z1066">
            <v>69.52</v>
          </cell>
          <cell r="AA1066">
            <v>77</v>
          </cell>
          <cell r="AB1066">
            <v>96</v>
          </cell>
          <cell r="AC1066">
            <v>80</v>
          </cell>
          <cell r="AD1066">
            <v>13.49</v>
          </cell>
          <cell r="AE1066">
            <v>0</v>
          </cell>
          <cell r="AF1066">
            <v>0</v>
          </cell>
          <cell r="AG1066">
            <v>0</v>
          </cell>
          <cell r="AH1066">
            <v>0</v>
          </cell>
          <cell r="AI1066">
            <v>0</v>
          </cell>
          <cell r="AJ1066">
            <v>0</v>
          </cell>
          <cell r="AK1066">
            <v>0</v>
          </cell>
          <cell r="AL1066">
            <v>0</v>
          </cell>
          <cell r="AM1066">
            <v>0</v>
          </cell>
          <cell r="AN1066">
            <v>0</v>
          </cell>
          <cell r="AY1066">
            <v>1539815.88</v>
          </cell>
        </row>
        <row r="1067">
          <cell r="A1067">
            <v>2</v>
          </cell>
          <cell r="B1067" t="str">
            <v>12</v>
          </cell>
          <cell r="C1067" t="str">
            <v>000</v>
          </cell>
          <cell r="D1067" t="str">
            <v>1</v>
          </cell>
          <cell r="E1067" t="str">
            <v>701</v>
          </cell>
          <cell r="F1067" t="str">
            <v>N000</v>
          </cell>
          <cell r="G1067" t="str">
            <v>512</v>
          </cell>
          <cell r="H1067" t="str">
            <v>1103</v>
          </cell>
          <cell r="I1067" t="str">
            <v>CF04807</v>
          </cell>
          <cell r="J1067" t="str">
            <v>27Z</v>
          </cell>
          <cell r="K1067" t="str">
            <v>2</v>
          </cell>
          <cell r="L1067">
            <v>17</v>
          </cell>
          <cell r="M1067">
            <v>0</v>
          </cell>
          <cell r="N1067">
            <v>2900.25</v>
          </cell>
          <cell r="O1067" t="str">
            <v>M</v>
          </cell>
          <cell r="P1067" t="str">
            <v>00000000</v>
          </cell>
          <cell r="Q1067">
            <v>205.15</v>
          </cell>
          <cell r="R1067">
            <v>418.93</v>
          </cell>
          <cell r="S1067">
            <v>80.56</v>
          </cell>
          <cell r="T1067">
            <v>369.78</v>
          </cell>
          <cell r="U1067">
            <v>145.01</v>
          </cell>
          <cell r="V1067">
            <v>55.89</v>
          </cell>
          <cell r="W1067">
            <v>58.01</v>
          </cell>
          <cell r="X1067">
            <v>72.47</v>
          </cell>
          <cell r="Y1067">
            <v>0</v>
          </cell>
          <cell r="Z1067">
            <v>78.61</v>
          </cell>
          <cell r="AA1067">
            <v>77</v>
          </cell>
          <cell r="AB1067">
            <v>96</v>
          </cell>
          <cell r="AC1067">
            <v>80</v>
          </cell>
          <cell r="AD1067">
            <v>13.49</v>
          </cell>
          <cell r="AE1067">
            <v>0</v>
          </cell>
          <cell r="AF1067">
            <v>0</v>
          </cell>
          <cell r="AG1067">
            <v>0</v>
          </cell>
          <cell r="AH1067">
            <v>0</v>
          </cell>
          <cell r="AI1067">
            <v>0</v>
          </cell>
          <cell r="AJ1067">
            <v>0</v>
          </cell>
          <cell r="AK1067">
            <v>0</v>
          </cell>
          <cell r="AL1067">
            <v>0</v>
          </cell>
          <cell r="AM1067">
            <v>0</v>
          </cell>
          <cell r="AN1067">
            <v>0</v>
          </cell>
          <cell r="AY1067">
            <v>948834.6</v>
          </cell>
        </row>
        <row r="1068">
          <cell r="A1068">
            <v>2</v>
          </cell>
          <cell r="B1068" t="str">
            <v>12</v>
          </cell>
          <cell r="C1068" t="str">
            <v>000</v>
          </cell>
          <cell r="D1068" t="str">
            <v>1</v>
          </cell>
          <cell r="E1068" t="str">
            <v>701</v>
          </cell>
          <cell r="F1068" t="str">
            <v>N000</v>
          </cell>
          <cell r="G1068" t="str">
            <v>512</v>
          </cell>
          <cell r="H1068" t="str">
            <v>1103</v>
          </cell>
          <cell r="I1068" t="str">
            <v>CF04808</v>
          </cell>
          <cell r="J1068" t="str">
            <v>27ZA</v>
          </cell>
          <cell r="K1068" t="str">
            <v>2</v>
          </cell>
          <cell r="L1068">
            <v>21</v>
          </cell>
          <cell r="M1068">
            <v>0</v>
          </cell>
          <cell r="N1068">
            <v>2982.9</v>
          </cell>
          <cell r="O1068" t="str">
            <v>M</v>
          </cell>
          <cell r="P1068" t="str">
            <v>00000000</v>
          </cell>
          <cell r="Q1068">
            <v>579.4</v>
          </cell>
          <cell r="R1068">
            <v>430.86</v>
          </cell>
          <cell r="S1068">
            <v>82.86</v>
          </cell>
          <cell r="T1068">
            <v>380.32</v>
          </cell>
          <cell r="U1068">
            <v>149.15</v>
          </cell>
          <cell r="V1068">
            <v>64.12</v>
          </cell>
          <cell r="W1068">
            <v>59.66</v>
          </cell>
          <cell r="X1068">
            <v>63.9</v>
          </cell>
          <cell r="Y1068">
            <v>0</v>
          </cell>
          <cell r="Z1068">
            <v>87.86</v>
          </cell>
          <cell r="AA1068">
            <v>77</v>
          </cell>
          <cell r="AB1068">
            <v>96</v>
          </cell>
          <cell r="AC1068">
            <v>80</v>
          </cell>
          <cell r="AD1068">
            <v>13.49</v>
          </cell>
          <cell r="AE1068">
            <v>0</v>
          </cell>
          <cell r="AF1068">
            <v>0</v>
          </cell>
          <cell r="AG1068">
            <v>0</v>
          </cell>
          <cell r="AH1068">
            <v>0</v>
          </cell>
          <cell r="AI1068">
            <v>0</v>
          </cell>
          <cell r="AJ1068">
            <v>0</v>
          </cell>
          <cell r="AK1068">
            <v>0</v>
          </cell>
          <cell r="AL1068">
            <v>0</v>
          </cell>
          <cell r="AM1068">
            <v>0</v>
          </cell>
          <cell r="AN1068">
            <v>0</v>
          </cell>
          <cell r="AY1068">
            <v>1297175.04</v>
          </cell>
        </row>
        <row r="1069">
          <cell r="A1069">
            <v>2</v>
          </cell>
          <cell r="B1069" t="str">
            <v>12</v>
          </cell>
          <cell r="C1069" t="str">
            <v>000</v>
          </cell>
          <cell r="D1069" t="str">
            <v>1</v>
          </cell>
          <cell r="E1069" t="str">
            <v>701</v>
          </cell>
          <cell r="F1069" t="str">
            <v>N000</v>
          </cell>
          <cell r="G1069" t="str">
            <v>512</v>
          </cell>
          <cell r="H1069" t="str">
            <v>1103</v>
          </cell>
          <cell r="I1069" t="str">
            <v>CF12825</v>
          </cell>
          <cell r="J1069" t="str">
            <v>27ZB</v>
          </cell>
          <cell r="K1069" t="str">
            <v>2</v>
          </cell>
          <cell r="L1069">
            <v>5</v>
          </cell>
          <cell r="M1069">
            <v>0</v>
          </cell>
          <cell r="N1069">
            <v>3008.65</v>
          </cell>
          <cell r="O1069" t="str">
            <v>M</v>
          </cell>
          <cell r="P1069" t="str">
            <v>00000000</v>
          </cell>
          <cell r="Q1069">
            <v>857</v>
          </cell>
          <cell r="R1069">
            <v>434.58</v>
          </cell>
          <cell r="S1069">
            <v>83.57</v>
          </cell>
          <cell r="T1069">
            <v>383.6</v>
          </cell>
          <cell r="U1069">
            <v>150.43</v>
          </cell>
          <cell r="V1069">
            <v>69.59</v>
          </cell>
          <cell r="W1069">
            <v>60.17</v>
          </cell>
          <cell r="X1069">
            <v>58.6</v>
          </cell>
          <cell r="Y1069">
            <v>0</v>
          </cell>
          <cell r="Z1069">
            <v>93.91</v>
          </cell>
          <cell r="AA1069">
            <v>77</v>
          </cell>
          <cell r="AB1069">
            <v>96</v>
          </cell>
          <cell r="AC1069">
            <v>80</v>
          </cell>
          <cell r="AD1069">
            <v>13.49</v>
          </cell>
          <cell r="AE1069">
            <v>0</v>
          </cell>
          <cell r="AF1069">
            <v>0</v>
          </cell>
          <cell r="AG1069">
            <v>0</v>
          </cell>
          <cell r="AH1069">
            <v>0</v>
          </cell>
          <cell r="AI1069">
            <v>0</v>
          </cell>
          <cell r="AJ1069">
            <v>0</v>
          </cell>
          <cell r="AK1069">
            <v>0</v>
          </cell>
          <cell r="AL1069">
            <v>0</v>
          </cell>
          <cell r="AM1069">
            <v>0</v>
          </cell>
          <cell r="AN1069">
            <v>0</v>
          </cell>
          <cell r="AY1069">
            <v>327995.40000000002</v>
          </cell>
        </row>
        <row r="1070">
          <cell r="A1070">
            <v>2</v>
          </cell>
          <cell r="B1070" t="str">
            <v>12</v>
          </cell>
          <cell r="C1070" t="str">
            <v>000</v>
          </cell>
          <cell r="D1070" t="str">
            <v>1</v>
          </cell>
          <cell r="E1070" t="str">
            <v>701</v>
          </cell>
          <cell r="F1070" t="str">
            <v>N000</v>
          </cell>
          <cell r="G1070" t="str">
            <v>512</v>
          </cell>
          <cell r="H1070" t="str">
            <v>1103</v>
          </cell>
          <cell r="I1070" t="str">
            <v>CF21807</v>
          </cell>
          <cell r="J1070" t="str">
            <v>26</v>
          </cell>
          <cell r="K1070" t="str">
            <v>2</v>
          </cell>
          <cell r="L1070">
            <v>1</v>
          </cell>
          <cell r="M1070">
            <v>0</v>
          </cell>
          <cell r="N1070">
            <v>2692.2</v>
          </cell>
          <cell r="O1070" t="str">
            <v>M</v>
          </cell>
          <cell r="P1070" t="str">
            <v>00000000</v>
          </cell>
          <cell r="Q1070">
            <v>0</v>
          </cell>
          <cell r="R1070">
            <v>388.87</v>
          </cell>
          <cell r="S1070">
            <v>74.78</v>
          </cell>
          <cell r="T1070">
            <v>343.26</v>
          </cell>
          <cell r="U1070">
            <v>134.61000000000001</v>
          </cell>
          <cell r="V1070">
            <v>48.46</v>
          </cell>
          <cell r="W1070">
            <v>53.84</v>
          </cell>
          <cell r="X1070">
            <v>46</v>
          </cell>
          <cell r="Y1070">
            <v>0</v>
          </cell>
          <cell r="Z1070">
            <v>69.099999999999994</v>
          </cell>
          <cell r="AA1070">
            <v>77</v>
          </cell>
          <cell r="AB1070">
            <v>96</v>
          </cell>
          <cell r="AC1070">
            <v>80</v>
          </cell>
          <cell r="AD1070">
            <v>13.49</v>
          </cell>
          <cell r="AE1070">
            <v>0</v>
          </cell>
          <cell r="AF1070">
            <v>0</v>
          </cell>
          <cell r="AG1070">
            <v>0</v>
          </cell>
          <cell r="AH1070">
            <v>0</v>
          </cell>
          <cell r="AI1070">
            <v>0</v>
          </cell>
          <cell r="AJ1070">
            <v>0</v>
          </cell>
          <cell r="AK1070">
            <v>0</v>
          </cell>
          <cell r="AL1070">
            <v>0</v>
          </cell>
          <cell r="AM1070">
            <v>0</v>
          </cell>
          <cell r="AN1070">
            <v>0</v>
          </cell>
          <cell r="AY1070">
            <v>49411.32</v>
          </cell>
        </row>
        <row r="1071">
          <cell r="A1071">
            <v>2</v>
          </cell>
          <cell r="B1071" t="str">
            <v>12</v>
          </cell>
          <cell r="C1071" t="str">
            <v>000</v>
          </cell>
          <cell r="D1071" t="str">
            <v>1</v>
          </cell>
          <cell r="E1071" t="str">
            <v>701</v>
          </cell>
          <cell r="F1071" t="str">
            <v>N000</v>
          </cell>
          <cell r="G1071" t="str">
            <v>512</v>
          </cell>
          <cell r="H1071" t="str">
            <v>1103</v>
          </cell>
          <cell r="I1071" t="str">
            <v>CF21829</v>
          </cell>
          <cell r="J1071" t="str">
            <v>27ZB</v>
          </cell>
          <cell r="K1071" t="str">
            <v>2</v>
          </cell>
          <cell r="L1071">
            <v>6</v>
          </cell>
          <cell r="M1071">
            <v>0</v>
          </cell>
          <cell r="N1071">
            <v>3008.65</v>
          </cell>
          <cell r="O1071" t="str">
            <v>M</v>
          </cell>
          <cell r="P1071" t="str">
            <v>00000000</v>
          </cell>
          <cell r="Q1071">
            <v>857</v>
          </cell>
          <cell r="R1071">
            <v>434.58</v>
          </cell>
          <cell r="S1071">
            <v>83.57</v>
          </cell>
          <cell r="T1071">
            <v>383.6</v>
          </cell>
          <cell r="U1071">
            <v>150.43</v>
          </cell>
          <cell r="V1071">
            <v>69.59</v>
          </cell>
          <cell r="W1071">
            <v>60.17</v>
          </cell>
          <cell r="X1071">
            <v>98.5</v>
          </cell>
          <cell r="Y1071">
            <v>0</v>
          </cell>
          <cell r="Z1071">
            <v>94.71</v>
          </cell>
          <cell r="AA1071">
            <v>77</v>
          </cell>
          <cell r="AB1071">
            <v>96</v>
          </cell>
          <cell r="AC1071">
            <v>80</v>
          </cell>
          <cell r="AD1071">
            <v>13.49</v>
          </cell>
          <cell r="AE1071">
            <v>0</v>
          </cell>
          <cell r="AF1071">
            <v>0</v>
          </cell>
          <cell r="AG1071">
            <v>0</v>
          </cell>
          <cell r="AH1071">
            <v>0</v>
          </cell>
          <cell r="AI1071">
            <v>0</v>
          </cell>
          <cell r="AJ1071">
            <v>0</v>
          </cell>
          <cell r="AK1071">
            <v>0</v>
          </cell>
          <cell r="AL1071">
            <v>0</v>
          </cell>
          <cell r="AM1071">
            <v>0</v>
          </cell>
          <cell r="AN1071">
            <v>0</v>
          </cell>
          <cell r="AY1071">
            <v>396524.88</v>
          </cell>
        </row>
        <row r="1072">
          <cell r="A1072">
            <v>2</v>
          </cell>
          <cell r="B1072" t="str">
            <v>12</v>
          </cell>
          <cell r="C1072" t="str">
            <v>000</v>
          </cell>
          <cell r="D1072" t="str">
            <v>1</v>
          </cell>
          <cell r="E1072" t="str">
            <v>701</v>
          </cell>
          <cell r="F1072" t="str">
            <v>N000</v>
          </cell>
          <cell r="G1072" t="str">
            <v>512</v>
          </cell>
          <cell r="H1072" t="str">
            <v>1103</v>
          </cell>
          <cell r="I1072" t="str">
            <v>CF21856</v>
          </cell>
          <cell r="J1072" t="str">
            <v>27Z</v>
          </cell>
          <cell r="K1072" t="str">
            <v>2</v>
          </cell>
          <cell r="L1072">
            <v>11</v>
          </cell>
          <cell r="M1072">
            <v>0</v>
          </cell>
          <cell r="N1072">
            <v>2900.25</v>
          </cell>
          <cell r="O1072" t="str">
            <v>M</v>
          </cell>
          <cell r="P1072" t="str">
            <v>00000000</v>
          </cell>
          <cell r="Q1072">
            <v>205.15</v>
          </cell>
          <cell r="R1072">
            <v>418.93</v>
          </cell>
          <cell r="S1072">
            <v>80.56</v>
          </cell>
          <cell r="T1072">
            <v>369.78</v>
          </cell>
          <cell r="U1072">
            <v>145.01</v>
          </cell>
          <cell r="V1072">
            <v>55.89</v>
          </cell>
          <cell r="W1072">
            <v>58.01</v>
          </cell>
          <cell r="X1072">
            <v>74.55</v>
          </cell>
          <cell r="Y1072">
            <v>0</v>
          </cell>
          <cell r="Z1072">
            <v>78.650000000000006</v>
          </cell>
          <cell r="AA1072">
            <v>77</v>
          </cell>
          <cell r="AB1072">
            <v>96</v>
          </cell>
          <cell r="AC1072">
            <v>80</v>
          </cell>
          <cell r="AD1072">
            <v>13.49</v>
          </cell>
          <cell r="AE1072">
            <v>0</v>
          </cell>
          <cell r="AF1072">
            <v>0</v>
          </cell>
          <cell r="AG1072">
            <v>0</v>
          </cell>
          <cell r="AH1072">
            <v>0</v>
          </cell>
          <cell r="AI1072">
            <v>0</v>
          </cell>
          <cell r="AJ1072">
            <v>0</v>
          </cell>
          <cell r="AK1072">
            <v>0</v>
          </cell>
          <cell r="AL1072">
            <v>0</v>
          </cell>
          <cell r="AM1072">
            <v>0</v>
          </cell>
          <cell r="AN1072">
            <v>0</v>
          </cell>
          <cell r="AY1072">
            <v>614231.64</v>
          </cell>
        </row>
        <row r="1073">
          <cell r="A1073">
            <v>2</v>
          </cell>
          <cell r="B1073" t="str">
            <v>12</v>
          </cell>
          <cell r="C1073" t="str">
            <v>000</v>
          </cell>
          <cell r="D1073" t="str">
            <v>1</v>
          </cell>
          <cell r="E1073" t="str">
            <v>701</v>
          </cell>
          <cell r="F1073" t="str">
            <v>N000</v>
          </cell>
          <cell r="G1073" t="str">
            <v>512</v>
          </cell>
          <cell r="H1073" t="str">
            <v>1103</v>
          </cell>
          <cell r="I1073" t="str">
            <v>CF21858</v>
          </cell>
          <cell r="J1073" t="str">
            <v>27ZA</v>
          </cell>
          <cell r="K1073" t="str">
            <v>2</v>
          </cell>
          <cell r="L1073">
            <v>5</v>
          </cell>
          <cell r="M1073">
            <v>0</v>
          </cell>
          <cell r="N1073">
            <v>2982.9</v>
          </cell>
          <cell r="O1073" t="str">
            <v>M</v>
          </cell>
          <cell r="P1073" t="str">
            <v>00000000</v>
          </cell>
          <cell r="Q1073">
            <v>579.4</v>
          </cell>
          <cell r="R1073">
            <v>430.86</v>
          </cell>
          <cell r="S1073">
            <v>82.86</v>
          </cell>
          <cell r="T1073">
            <v>380.32</v>
          </cell>
          <cell r="U1073">
            <v>149.15</v>
          </cell>
          <cell r="V1073">
            <v>64.12</v>
          </cell>
          <cell r="W1073">
            <v>59.66</v>
          </cell>
          <cell r="X1073">
            <v>64</v>
          </cell>
          <cell r="Y1073">
            <v>0</v>
          </cell>
          <cell r="Z1073">
            <v>87.86</v>
          </cell>
          <cell r="AA1073">
            <v>77</v>
          </cell>
          <cell r="AB1073">
            <v>96</v>
          </cell>
          <cell r="AC1073">
            <v>80</v>
          </cell>
          <cell r="AD1073">
            <v>13.49</v>
          </cell>
          <cell r="AE1073">
            <v>0</v>
          </cell>
          <cell r="AF1073">
            <v>0</v>
          </cell>
          <cell r="AG1073">
            <v>0</v>
          </cell>
          <cell r="AH1073">
            <v>0</v>
          </cell>
          <cell r="AI1073">
            <v>0</v>
          </cell>
          <cell r="AJ1073">
            <v>0</v>
          </cell>
          <cell r="AK1073">
            <v>0</v>
          </cell>
          <cell r="AL1073">
            <v>0</v>
          </cell>
          <cell r="AM1073">
            <v>0</v>
          </cell>
          <cell r="AN1073">
            <v>0</v>
          </cell>
          <cell r="AY1073">
            <v>308857.2</v>
          </cell>
        </row>
        <row r="1074">
          <cell r="A1074">
            <v>2</v>
          </cell>
          <cell r="B1074" t="str">
            <v>12</v>
          </cell>
          <cell r="C1074" t="str">
            <v>000</v>
          </cell>
          <cell r="D1074" t="str">
            <v>1</v>
          </cell>
          <cell r="E1074" t="str">
            <v>701</v>
          </cell>
          <cell r="F1074" t="str">
            <v>N000</v>
          </cell>
          <cell r="G1074" t="str">
            <v>512</v>
          </cell>
          <cell r="H1074" t="str">
            <v>1103</v>
          </cell>
          <cell r="I1074" t="str">
            <v>CF21859</v>
          </cell>
          <cell r="J1074" t="str">
            <v>27ZB</v>
          </cell>
          <cell r="K1074" t="str">
            <v>2</v>
          </cell>
          <cell r="L1074">
            <v>23</v>
          </cell>
          <cell r="M1074">
            <v>0</v>
          </cell>
          <cell r="N1074">
            <v>3008.65</v>
          </cell>
          <cell r="O1074" t="str">
            <v>M</v>
          </cell>
          <cell r="P1074" t="str">
            <v>00000000</v>
          </cell>
          <cell r="Q1074">
            <v>857</v>
          </cell>
          <cell r="R1074">
            <v>434.58</v>
          </cell>
          <cell r="S1074">
            <v>83.57</v>
          </cell>
          <cell r="T1074">
            <v>383.6</v>
          </cell>
          <cell r="U1074">
            <v>150.43</v>
          </cell>
          <cell r="V1074">
            <v>69.59</v>
          </cell>
          <cell r="W1074">
            <v>60.17</v>
          </cell>
          <cell r="X1074">
            <v>76.040000000000006</v>
          </cell>
          <cell r="Y1074">
            <v>0</v>
          </cell>
          <cell r="Z1074">
            <v>94.26</v>
          </cell>
          <cell r="AA1074">
            <v>77</v>
          </cell>
          <cell r="AB1074">
            <v>96</v>
          </cell>
          <cell r="AC1074">
            <v>80</v>
          </cell>
          <cell r="AD1074">
            <v>13.49</v>
          </cell>
          <cell r="AE1074">
            <v>0</v>
          </cell>
          <cell r="AF1074">
            <v>0</v>
          </cell>
          <cell r="AG1074">
            <v>0</v>
          </cell>
          <cell r="AH1074">
            <v>0</v>
          </cell>
          <cell r="AI1074">
            <v>0</v>
          </cell>
          <cell r="AJ1074">
            <v>0</v>
          </cell>
          <cell r="AK1074">
            <v>0</v>
          </cell>
          <cell r="AL1074">
            <v>0</v>
          </cell>
          <cell r="AM1074">
            <v>0</v>
          </cell>
          <cell r="AN1074">
            <v>0</v>
          </cell>
          <cell r="AY1074">
            <v>1513688.88</v>
          </cell>
        </row>
        <row r="1075">
          <cell r="A1075">
            <v>2</v>
          </cell>
          <cell r="B1075" t="str">
            <v>12</v>
          </cell>
          <cell r="C1075" t="str">
            <v>000</v>
          </cell>
          <cell r="D1075" t="str">
            <v>1</v>
          </cell>
          <cell r="E1075" t="str">
            <v>701</v>
          </cell>
          <cell r="F1075" t="str">
            <v>N000</v>
          </cell>
          <cell r="G1075" t="str">
            <v>512</v>
          </cell>
          <cell r="H1075" t="str">
            <v>1103</v>
          </cell>
          <cell r="I1075" t="str">
            <v>CF21864</v>
          </cell>
          <cell r="J1075" t="str">
            <v>27C</v>
          </cell>
          <cell r="K1075" t="str">
            <v>1</v>
          </cell>
          <cell r="L1075">
            <v>53</v>
          </cell>
          <cell r="M1075">
            <v>0</v>
          </cell>
          <cell r="N1075">
            <v>3268.2</v>
          </cell>
          <cell r="O1075" t="str">
            <v>M</v>
          </cell>
          <cell r="P1075" t="str">
            <v>00000000</v>
          </cell>
          <cell r="Q1075">
            <v>4783.05</v>
          </cell>
          <cell r="R1075">
            <v>472.07</v>
          </cell>
          <cell r="S1075">
            <v>90.78</v>
          </cell>
          <cell r="T1075">
            <v>416.7</v>
          </cell>
          <cell r="U1075">
            <v>163.41</v>
          </cell>
          <cell r="V1075">
            <v>144.91999999999999</v>
          </cell>
          <cell r="W1075">
            <v>65.36</v>
          </cell>
          <cell r="X1075">
            <v>54.68</v>
          </cell>
          <cell r="Y1075">
            <v>0</v>
          </cell>
          <cell r="Z1075">
            <v>174.92</v>
          </cell>
          <cell r="AA1075">
            <v>77</v>
          </cell>
          <cell r="AB1075">
            <v>0</v>
          </cell>
          <cell r="AC1075">
            <v>0</v>
          </cell>
          <cell r="AD1075">
            <v>13.49</v>
          </cell>
          <cell r="AE1075">
            <v>0</v>
          </cell>
          <cell r="AF1075">
            <v>0</v>
          </cell>
          <cell r="AG1075">
            <v>0</v>
          </cell>
          <cell r="AH1075">
            <v>0</v>
          </cell>
          <cell r="AI1075">
            <v>0</v>
          </cell>
          <cell r="AJ1075">
            <v>0</v>
          </cell>
          <cell r="AK1075">
            <v>0</v>
          </cell>
          <cell r="AL1075">
            <v>0</v>
          </cell>
          <cell r="AM1075">
            <v>0</v>
          </cell>
          <cell r="AN1075">
            <v>0</v>
          </cell>
          <cell r="AY1075">
            <v>6184832.8799999999</v>
          </cell>
        </row>
        <row r="1076">
          <cell r="A1076">
            <v>2</v>
          </cell>
          <cell r="B1076" t="str">
            <v>12</v>
          </cell>
          <cell r="C1076" t="str">
            <v>000</v>
          </cell>
          <cell r="D1076" t="str">
            <v>1</v>
          </cell>
          <cell r="E1076" t="str">
            <v>701</v>
          </cell>
          <cell r="F1076" t="str">
            <v>N000</v>
          </cell>
          <cell r="G1076" t="str">
            <v>512</v>
          </cell>
          <cell r="H1076" t="str">
            <v>1103</v>
          </cell>
          <cell r="I1076" t="str">
            <v>CF21865</v>
          </cell>
          <cell r="J1076" t="str">
            <v>27B</v>
          </cell>
          <cell r="K1076" t="str">
            <v>1</v>
          </cell>
          <cell r="L1076">
            <v>25</v>
          </cell>
          <cell r="M1076">
            <v>0</v>
          </cell>
          <cell r="N1076">
            <v>3222.2</v>
          </cell>
          <cell r="O1076" t="str">
            <v>M</v>
          </cell>
          <cell r="P1076" t="str">
            <v>00000000</v>
          </cell>
          <cell r="Q1076">
            <v>3558.85</v>
          </cell>
          <cell r="R1076">
            <v>465.43</v>
          </cell>
          <cell r="S1076">
            <v>89.51</v>
          </cell>
          <cell r="T1076">
            <v>410.83</v>
          </cell>
          <cell r="U1076">
            <v>161.11000000000001</v>
          </cell>
          <cell r="V1076">
            <v>122.06</v>
          </cell>
          <cell r="W1076">
            <v>64.44</v>
          </cell>
          <cell r="X1076">
            <v>77.319999999999993</v>
          </cell>
          <cell r="Y1076">
            <v>0</v>
          </cell>
          <cell r="Z1076">
            <v>149.81</v>
          </cell>
          <cell r="AA1076">
            <v>77</v>
          </cell>
          <cell r="AB1076">
            <v>0</v>
          </cell>
          <cell r="AC1076">
            <v>0</v>
          </cell>
          <cell r="AD1076">
            <v>13.49</v>
          </cell>
          <cell r="AE1076">
            <v>0</v>
          </cell>
          <cell r="AF1076">
            <v>0</v>
          </cell>
          <cell r="AG1076">
            <v>0</v>
          </cell>
          <cell r="AH1076">
            <v>0</v>
          </cell>
          <cell r="AI1076">
            <v>0</v>
          </cell>
          <cell r="AJ1076">
            <v>0</v>
          </cell>
          <cell r="AK1076">
            <v>0</v>
          </cell>
          <cell r="AL1076">
            <v>0</v>
          </cell>
          <cell r="AM1076">
            <v>0</v>
          </cell>
          <cell r="AN1076">
            <v>0</v>
          </cell>
          <cell r="AY1076">
            <v>2523615</v>
          </cell>
        </row>
        <row r="1077">
          <cell r="A1077">
            <v>2</v>
          </cell>
          <cell r="B1077" t="str">
            <v>12</v>
          </cell>
          <cell r="C1077" t="str">
            <v>000</v>
          </cell>
          <cell r="D1077" t="str">
            <v>1</v>
          </cell>
          <cell r="E1077" t="str">
            <v>701</v>
          </cell>
          <cell r="F1077" t="str">
            <v>N000</v>
          </cell>
          <cell r="G1077" t="str">
            <v>512</v>
          </cell>
          <cell r="H1077" t="str">
            <v>1103</v>
          </cell>
          <cell r="I1077" t="str">
            <v>CF21866</v>
          </cell>
          <cell r="J1077" t="str">
            <v>27A</v>
          </cell>
          <cell r="K1077" t="str">
            <v>1</v>
          </cell>
          <cell r="L1077">
            <v>9</v>
          </cell>
          <cell r="M1077">
            <v>0</v>
          </cell>
          <cell r="N1077">
            <v>3185.4</v>
          </cell>
          <cell r="O1077" t="str">
            <v>M</v>
          </cell>
          <cell r="P1077" t="str">
            <v>00000000</v>
          </cell>
          <cell r="Q1077">
            <v>2791.7</v>
          </cell>
          <cell r="R1077">
            <v>460.11</v>
          </cell>
          <cell r="S1077">
            <v>88.48</v>
          </cell>
          <cell r="T1077">
            <v>406.14</v>
          </cell>
          <cell r="U1077">
            <v>159.27000000000001</v>
          </cell>
          <cell r="V1077">
            <v>107.59</v>
          </cell>
          <cell r="W1077">
            <v>63.71</v>
          </cell>
          <cell r="X1077">
            <v>56</v>
          </cell>
          <cell r="Y1077">
            <v>0</v>
          </cell>
          <cell r="Z1077">
            <v>133.16999999999999</v>
          </cell>
          <cell r="AA1077">
            <v>77</v>
          </cell>
          <cell r="AB1077">
            <v>0</v>
          </cell>
          <cell r="AC1077">
            <v>0</v>
          </cell>
          <cell r="AD1077">
            <v>13.49</v>
          </cell>
          <cell r="AE1077">
            <v>0</v>
          </cell>
          <cell r="AF1077">
            <v>0</v>
          </cell>
          <cell r="AG1077">
            <v>0</v>
          </cell>
          <cell r="AH1077">
            <v>0</v>
          </cell>
          <cell r="AI1077">
            <v>0</v>
          </cell>
          <cell r="AJ1077">
            <v>0</v>
          </cell>
          <cell r="AK1077">
            <v>0</v>
          </cell>
          <cell r="AL1077">
            <v>0</v>
          </cell>
          <cell r="AM1077">
            <v>0</v>
          </cell>
          <cell r="AN1077">
            <v>0</v>
          </cell>
          <cell r="AY1077">
            <v>814542.48</v>
          </cell>
        </row>
        <row r="1078">
          <cell r="A1078">
            <v>2</v>
          </cell>
          <cell r="B1078" t="str">
            <v>12</v>
          </cell>
          <cell r="C1078" t="str">
            <v>000</v>
          </cell>
          <cell r="D1078" t="str">
            <v>1</v>
          </cell>
          <cell r="E1078" t="str">
            <v>701</v>
          </cell>
          <cell r="F1078" t="str">
            <v>N000</v>
          </cell>
          <cell r="G1078" t="str">
            <v>512</v>
          </cell>
          <cell r="H1078" t="str">
            <v>1103</v>
          </cell>
          <cell r="I1078" t="str">
            <v>CF21893</v>
          </cell>
          <cell r="J1078" t="str">
            <v>27F</v>
          </cell>
          <cell r="K1078" t="str">
            <v>1</v>
          </cell>
          <cell r="L1078">
            <v>1</v>
          </cell>
          <cell r="M1078">
            <v>0</v>
          </cell>
          <cell r="N1078">
            <v>4311.3999999999996</v>
          </cell>
          <cell r="O1078" t="str">
            <v>M</v>
          </cell>
          <cell r="P1078" t="str">
            <v>00000000</v>
          </cell>
          <cell r="Q1078">
            <v>11306.9</v>
          </cell>
          <cell r="R1078">
            <v>622.76</v>
          </cell>
          <cell r="S1078">
            <v>119.76</v>
          </cell>
          <cell r="T1078">
            <v>549.70000000000005</v>
          </cell>
          <cell r="U1078">
            <v>215.57</v>
          </cell>
          <cell r="V1078">
            <v>281.13</v>
          </cell>
          <cell r="W1078">
            <v>86.23</v>
          </cell>
          <cell r="X1078">
            <v>46</v>
          </cell>
          <cell r="Y1078">
            <v>780.91</v>
          </cell>
          <cell r="Z1078">
            <v>329.68</v>
          </cell>
          <cell r="AA1078">
            <v>77</v>
          </cell>
          <cell r="AB1078">
            <v>0</v>
          </cell>
          <cell r="AC1078">
            <v>0</v>
          </cell>
          <cell r="AD1078">
            <v>13.49</v>
          </cell>
          <cell r="AE1078">
            <v>0</v>
          </cell>
          <cell r="AF1078">
            <v>0</v>
          </cell>
          <cell r="AG1078">
            <v>0</v>
          </cell>
          <cell r="AH1078">
            <v>0</v>
          </cell>
          <cell r="AI1078">
            <v>0</v>
          </cell>
          <cell r="AJ1078">
            <v>0</v>
          </cell>
          <cell r="AK1078">
            <v>0</v>
          </cell>
          <cell r="AL1078">
            <v>0</v>
          </cell>
          <cell r="AM1078">
            <v>0</v>
          </cell>
          <cell r="AN1078">
            <v>0</v>
          </cell>
          <cell r="AY1078">
            <v>224886.36</v>
          </cell>
        </row>
        <row r="1079">
          <cell r="A1079">
            <v>2</v>
          </cell>
          <cell r="B1079" t="str">
            <v>12</v>
          </cell>
          <cell r="C1079" t="str">
            <v>000</v>
          </cell>
          <cell r="D1079" t="str">
            <v>1</v>
          </cell>
          <cell r="E1079" t="str">
            <v>701</v>
          </cell>
          <cell r="F1079" t="str">
            <v>N000</v>
          </cell>
          <cell r="G1079" t="str">
            <v>512</v>
          </cell>
          <cell r="H1079" t="str">
            <v>1103</v>
          </cell>
          <cell r="I1079" t="str">
            <v>CF21899</v>
          </cell>
          <cell r="J1079" t="str">
            <v>27CC</v>
          </cell>
          <cell r="K1079" t="str">
            <v>1</v>
          </cell>
          <cell r="L1079">
            <v>6</v>
          </cell>
          <cell r="M1079">
            <v>0</v>
          </cell>
          <cell r="N1079">
            <v>3368.65</v>
          </cell>
          <cell r="O1079" t="str">
            <v>M</v>
          </cell>
          <cell r="P1079" t="str">
            <v>00000000</v>
          </cell>
          <cell r="Q1079">
            <v>6973.4</v>
          </cell>
          <cell r="R1079">
            <v>486.58</v>
          </cell>
          <cell r="S1079">
            <v>93.57</v>
          </cell>
          <cell r="T1079">
            <v>429.5</v>
          </cell>
          <cell r="U1079">
            <v>168.43</v>
          </cell>
          <cell r="V1079">
            <v>186.16</v>
          </cell>
          <cell r="W1079">
            <v>67.37</v>
          </cell>
          <cell r="X1079">
            <v>46</v>
          </cell>
          <cell r="Y1079">
            <v>517.1</v>
          </cell>
          <cell r="Z1079">
            <v>220.9</v>
          </cell>
          <cell r="AA1079">
            <v>77</v>
          </cell>
          <cell r="AB1079">
            <v>0</v>
          </cell>
          <cell r="AC1079">
            <v>0</v>
          </cell>
          <cell r="AD1079">
            <v>13.49</v>
          </cell>
          <cell r="AE1079">
            <v>0</v>
          </cell>
          <cell r="AF1079">
            <v>0</v>
          </cell>
          <cell r="AG1079">
            <v>0</v>
          </cell>
          <cell r="AH1079">
            <v>0</v>
          </cell>
          <cell r="AI1079">
            <v>0</v>
          </cell>
          <cell r="AJ1079">
            <v>0</v>
          </cell>
          <cell r="AK1079">
            <v>0</v>
          </cell>
          <cell r="AL1079">
            <v>0</v>
          </cell>
          <cell r="AM1079">
            <v>0</v>
          </cell>
          <cell r="AN1079">
            <v>0</v>
          </cell>
          <cell r="AY1079">
            <v>910666.8</v>
          </cell>
        </row>
        <row r="1080">
          <cell r="A1080">
            <v>2</v>
          </cell>
          <cell r="B1080" t="str">
            <v>12</v>
          </cell>
          <cell r="C1080" t="str">
            <v>000</v>
          </cell>
          <cell r="D1080" t="str">
            <v>1</v>
          </cell>
          <cell r="E1080" t="str">
            <v>701</v>
          </cell>
          <cell r="F1080" t="str">
            <v>N000</v>
          </cell>
          <cell r="G1080" t="str">
            <v>512</v>
          </cell>
          <cell r="H1080" t="str">
            <v>1103</v>
          </cell>
          <cell r="I1080" t="str">
            <v>CF21905</v>
          </cell>
          <cell r="J1080" t="str">
            <v>27H</v>
          </cell>
          <cell r="K1080" t="str">
            <v>1</v>
          </cell>
          <cell r="L1080">
            <v>1</v>
          </cell>
          <cell r="M1080">
            <v>0</v>
          </cell>
          <cell r="N1080">
            <v>4311.3999999999996</v>
          </cell>
          <cell r="O1080" t="str">
            <v>M</v>
          </cell>
          <cell r="P1080" t="str">
            <v>00000000</v>
          </cell>
          <cell r="Q1080">
            <v>15441.65</v>
          </cell>
          <cell r="R1080">
            <v>622.76</v>
          </cell>
          <cell r="S1080">
            <v>119.76</v>
          </cell>
          <cell r="T1080">
            <v>549.70000000000005</v>
          </cell>
          <cell r="U1080">
            <v>215.57</v>
          </cell>
          <cell r="V1080">
            <v>355.56</v>
          </cell>
          <cell r="W1080">
            <v>86.23</v>
          </cell>
          <cell r="X1080">
            <v>46</v>
          </cell>
          <cell r="Y1080">
            <v>987.65</v>
          </cell>
          <cell r="Z1080">
            <v>412.37</v>
          </cell>
          <cell r="AA1080">
            <v>77</v>
          </cell>
          <cell r="AB1080">
            <v>0</v>
          </cell>
          <cell r="AC1080">
            <v>0</v>
          </cell>
          <cell r="AD1080">
            <v>13.49</v>
          </cell>
          <cell r="AE1080">
            <v>0</v>
          </cell>
          <cell r="AF1080">
            <v>0</v>
          </cell>
          <cell r="AG1080">
            <v>0</v>
          </cell>
          <cell r="AH1080">
            <v>0</v>
          </cell>
          <cell r="AI1080">
            <v>0</v>
          </cell>
          <cell r="AJ1080">
            <v>0</v>
          </cell>
          <cell r="AK1080">
            <v>0</v>
          </cell>
          <cell r="AL1080">
            <v>0</v>
          </cell>
          <cell r="AM1080">
            <v>0</v>
          </cell>
          <cell r="AN1080">
            <v>0</v>
          </cell>
          <cell r="AY1080">
            <v>278869.68</v>
          </cell>
        </row>
        <row r="1081">
          <cell r="A1081">
            <v>2</v>
          </cell>
          <cell r="B1081" t="str">
            <v>12</v>
          </cell>
          <cell r="C1081" t="str">
            <v>000</v>
          </cell>
          <cell r="D1081" t="str">
            <v>1</v>
          </cell>
          <cell r="E1081" t="str">
            <v>701</v>
          </cell>
          <cell r="F1081" t="str">
            <v>N000</v>
          </cell>
          <cell r="G1081" t="str">
            <v>512</v>
          </cell>
          <cell r="H1081" t="str">
            <v>1103</v>
          </cell>
          <cell r="I1081" t="str">
            <v>CF33834</v>
          </cell>
          <cell r="J1081" t="str">
            <v>27</v>
          </cell>
          <cell r="K1081" t="str">
            <v>2</v>
          </cell>
          <cell r="L1081">
            <v>5</v>
          </cell>
          <cell r="M1081">
            <v>0</v>
          </cell>
          <cell r="N1081">
            <v>2817.8</v>
          </cell>
          <cell r="O1081" t="str">
            <v>M</v>
          </cell>
          <cell r="P1081" t="str">
            <v>00000000</v>
          </cell>
          <cell r="Q1081">
            <v>0</v>
          </cell>
          <cell r="R1081">
            <v>407.02</v>
          </cell>
          <cell r="S1081">
            <v>78.27</v>
          </cell>
          <cell r="T1081">
            <v>359.27</v>
          </cell>
          <cell r="U1081">
            <v>140.88999999999999</v>
          </cell>
          <cell r="V1081">
            <v>50.72</v>
          </cell>
          <cell r="W1081">
            <v>56.36</v>
          </cell>
          <cell r="X1081">
            <v>119.8</v>
          </cell>
          <cell r="Y1081">
            <v>0</v>
          </cell>
          <cell r="Z1081">
            <v>73.52</v>
          </cell>
          <cell r="AA1081">
            <v>77</v>
          </cell>
          <cell r="AB1081">
            <v>96</v>
          </cell>
          <cell r="AC1081">
            <v>80</v>
          </cell>
          <cell r="AD1081">
            <v>13.49</v>
          </cell>
          <cell r="AE1081">
            <v>0</v>
          </cell>
          <cell r="AF1081">
            <v>0</v>
          </cell>
          <cell r="AG1081">
            <v>0</v>
          </cell>
          <cell r="AH1081">
            <v>0</v>
          </cell>
          <cell r="AI1081">
            <v>0</v>
          </cell>
          <cell r="AJ1081">
            <v>0</v>
          </cell>
          <cell r="AK1081">
            <v>0</v>
          </cell>
          <cell r="AL1081">
            <v>0</v>
          </cell>
          <cell r="AM1081">
            <v>0</v>
          </cell>
          <cell r="AN1081">
            <v>0</v>
          </cell>
          <cell r="AY1081">
            <v>262208.40000000002</v>
          </cell>
        </row>
        <row r="1082">
          <cell r="A1082">
            <v>2</v>
          </cell>
          <cell r="B1082" t="str">
            <v>12</v>
          </cell>
          <cell r="C1082" t="str">
            <v>000</v>
          </cell>
          <cell r="D1082" t="str">
            <v>1</v>
          </cell>
          <cell r="E1082" t="str">
            <v>701</v>
          </cell>
          <cell r="F1082" t="str">
            <v>N000</v>
          </cell>
          <cell r="G1082" t="str">
            <v>512</v>
          </cell>
          <cell r="H1082" t="str">
            <v>1103</v>
          </cell>
          <cell r="I1082" t="str">
            <v>CF33892</v>
          </cell>
          <cell r="J1082" t="str">
            <v>27ZA</v>
          </cell>
          <cell r="K1082" t="str">
            <v>2</v>
          </cell>
          <cell r="L1082">
            <v>193</v>
          </cell>
          <cell r="M1082">
            <v>0</v>
          </cell>
          <cell r="N1082">
            <v>2982.9</v>
          </cell>
          <cell r="O1082" t="str">
            <v>M</v>
          </cell>
          <cell r="P1082" t="str">
            <v>00000000</v>
          </cell>
          <cell r="Q1082">
            <v>579.4</v>
          </cell>
          <cell r="R1082">
            <v>430.86</v>
          </cell>
          <cell r="S1082">
            <v>82.86</v>
          </cell>
          <cell r="T1082">
            <v>380.32</v>
          </cell>
          <cell r="U1082">
            <v>149.15</v>
          </cell>
          <cell r="V1082">
            <v>64.12</v>
          </cell>
          <cell r="W1082">
            <v>59.66</v>
          </cell>
          <cell r="X1082">
            <v>66.06</v>
          </cell>
          <cell r="Y1082">
            <v>0</v>
          </cell>
          <cell r="Z1082">
            <v>87.9</v>
          </cell>
          <cell r="AA1082">
            <v>77</v>
          </cell>
          <cell r="AB1082">
            <v>96</v>
          </cell>
          <cell r="AC1082">
            <v>80</v>
          </cell>
          <cell r="AD1082">
            <v>13.49</v>
          </cell>
          <cell r="AE1082">
            <v>0</v>
          </cell>
          <cell r="AF1082">
            <v>0</v>
          </cell>
          <cell r="AG1082">
            <v>0</v>
          </cell>
          <cell r="AH1082">
            <v>0</v>
          </cell>
          <cell r="AI1082">
            <v>0</v>
          </cell>
          <cell r="AJ1082">
            <v>0</v>
          </cell>
          <cell r="AK1082">
            <v>0</v>
          </cell>
          <cell r="AL1082">
            <v>0</v>
          </cell>
          <cell r="AM1082">
            <v>0</v>
          </cell>
          <cell r="AN1082">
            <v>0</v>
          </cell>
          <cell r="AY1082">
            <v>11926751.52</v>
          </cell>
        </row>
        <row r="1083">
          <cell r="A1083">
            <v>2</v>
          </cell>
          <cell r="B1083" t="str">
            <v>12</v>
          </cell>
          <cell r="C1083" t="str">
            <v>000</v>
          </cell>
          <cell r="D1083" t="str">
            <v>1</v>
          </cell>
          <cell r="E1083" t="str">
            <v>701</v>
          </cell>
          <cell r="F1083" t="str">
            <v>N000</v>
          </cell>
          <cell r="G1083" t="str">
            <v>512</v>
          </cell>
          <cell r="H1083" t="str">
            <v>1103</v>
          </cell>
          <cell r="I1083" t="str">
            <v>CF34813</v>
          </cell>
          <cell r="J1083" t="str">
            <v>27</v>
          </cell>
          <cell r="K1083" t="str">
            <v>2</v>
          </cell>
          <cell r="L1083">
            <v>1</v>
          </cell>
          <cell r="M1083">
            <v>0</v>
          </cell>
          <cell r="N1083">
            <v>2817.8</v>
          </cell>
          <cell r="O1083" t="str">
            <v>M</v>
          </cell>
          <cell r="P1083" t="str">
            <v>00000000</v>
          </cell>
          <cell r="Q1083">
            <v>0</v>
          </cell>
          <cell r="R1083">
            <v>407.02</v>
          </cell>
          <cell r="S1083">
            <v>78.27</v>
          </cell>
          <cell r="T1083">
            <v>359.27</v>
          </cell>
          <cell r="U1083">
            <v>140.88999999999999</v>
          </cell>
          <cell r="V1083">
            <v>50.72</v>
          </cell>
          <cell r="W1083">
            <v>56.36</v>
          </cell>
          <cell r="X1083">
            <v>46</v>
          </cell>
          <cell r="Y1083">
            <v>0</v>
          </cell>
          <cell r="Z1083">
            <v>72.040000000000006</v>
          </cell>
          <cell r="AA1083">
            <v>77</v>
          </cell>
          <cell r="AB1083">
            <v>96</v>
          </cell>
          <cell r="AC1083">
            <v>80</v>
          </cell>
          <cell r="AD1083">
            <v>13.49</v>
          </cell>
          <cell r="AE1083">
            <v>0</v>
          </cell>
          <cell r="AF1083">
            <v>0</v>
          </cell>
          <cell r="AG1083">
            <v>0</v>
          </cell>
          <cell r="AH1083">
            <v>0</v>
          </cell>
          <cell r="AI1083">
            <v>0</v>
          </cell>
          <cell r="AJ1083">
            <v>0</v>
          </cell>
          <cell r="AK1083">
            <v>0</v>
          </cell>
          <cell r="AL1083">
            <v>0</v>
          </cell>
          <cell r="AM1083">
            <v>0</v>
          </cell>
          <cell r="AN1083">
            <v>0</v>
          </cell>
          <cell r="AY1083">
            <v>51538.32</v>
          </cell>
        </row>
        <row r="1084">
          <cell r="A1084">
            <v>2</v>
          </cell>
          <cell r="B1084" t="str">
            <v>12</v>
          </cell>
          <cell r="C1084" t="str">
            <v>000</v>
          </cell>
          <cell r="D1084" t="str">
            <v>1</v>
          </cell>
          <cell r="E1084" t="str">
            <v>701</v>
          </cell>
          <cell r="F1084" t="str">
            <v>N000</v>
          </cell>
          <cell r="G1084" t="str">
            <v>512</v>
          </cell>
          <cell r="H1084" t="str">
            <v>1103</v>
          </cell>
          <cell r="I1084" t="str">
            <v>CF41040</v>
          </cell>
          <cell r="K1084" t="str">
            <v>2</v>
          </cell>
          <cell r="L1084">
            <v>1</v>
          </cell>
          <cell r="M1084">
            <v>0</v>
          </cell>
          <cell r="N1084">
            <v>7482</v>
          </cell>
          <cell r="O1084" t="str">
            <v>M</v>
          </cell>
          <cell r="P1084" t="str">
            <v>00000000</v>
          </cell>
          <cell r="Q1084">
            <v>0</v>
          </cell>
          <cell r="R1084">
            <v>1080.73</v>
          </cell>
          <cell r="S1084">
            <v>207.83</v>
          </cell>
          <cell r="T1084">
            <v>953.96</v>
          </cell>
          <cell r="U1084">
            <v>374.1</v>
          </cell>
          <cell r="V1084">
            <v>134.68</v>
          </cell>
          <cell r="W1084">
            <v>149.63999999999999</v>
          </cell>
          <cell r="X1084">
            <v>82</v>
          </cell>
          <cell r="Y1084">
            <v>0</v>
          </cell>
          <cell r="Z1084">
            <v>290.86</v>
          </cell>
          <cell r="AA1084">
            <v>77</v>
          </cell>
          <cell r="AB1084">
            <v>96</v>
          </cell>
          <cell r="AC1084">
            <v>80</v>
          </cell>
          <cell r="AD1084">
            <v>13.49</v>
          </cell>
          <cell r="AE1084">
            <v>6.24</v>
          </cell>
          <cell r="AF1084">
            <v>0</v>
          </cell>
          <cell r="AG1084">
            <v>0</v>
          </cell>
          <cell r="AH1084">
            <v>0</v>
          </cell>
          <cell r="AI1084">
            <v>0</v>
          </cell>
          <cell r="AJ1084">
            <v>5431</v>
          </cell>
          <cell r="AK1084">
            <v>0</v>
          </cell>
          <cell r="AL1084">
            <v>0</v>
          </cell>
          <cell r="AM1084">
            <v>0</v>
          </cell>
          <cell r="AN1084">
            <v>0</v>
          </cell>
          <cell r="AY1084">
            <v>197514.36</v>
          </cell>
        </row>
        <row r="1085">
          <cell r="A1085">
            <v>2</v>
          </cell>
          <cell r="B1085" t="str">
            <v>12</v>
          </cell>
          <cell r="C1085" t="str">
            <v>000</v>
          </cell>
          <cell r="D1085" t="str">
            <v>1</v>
          </cell>
          <cell r="E1085" t="str">
            <v>703</v>
          </cell>
          <cell r="F1085" t="str">
            <v>N000</v>
          </cell>
          <cell r="G1085" t="str">
            <v>513</v>
          </cell>
          <cell r="H1085" t="str">
            <v>1103</v>
          </cell>
          <cell r="I1085" t="str">
            <v>A01803</v>
          </cell>
          <cell r="J1085" t="str">
            <v>19</v>
          </cell>
          <cell r="K1085" t="str">
            <v>2</v>
          </cell>
          <cell r="L1085">
            <v>4</v>
          </cell>
          <cell r="M1085">
            <v>0</v>
          </cell>
          <cell r="N1085">
            <v>2120.3000000000002</v>
          </cell>
          <cell r="O1085" t="str">
            <v>M</v>
          </cell>
          <cell r="P1085" t="str">
            <v>00000000</v>
          </cell>
          <cell r="Q1085">
            <v>0</v>
          </cell>
          <cell r="R1085">
            <v>306.27</v>
          </cell>
          <cell r="S1085">
            <v>58.9</v>
          </cell>
          <cell r="T1085">
            <v>270.33999999999997</v>
          </cell>
          <cell r="U1085">
            <v>106.02</v>
          </cell>
          <cell r="V1085">
            <v>38.17</v>
          </cell>
          <cell r="W1085">
            <v>42.41</v>
          </cell>
          <cell r="X1085">
            <v>0</v>
          </cell>
          <cell r="Y1085">
            <v>0</v>
          </cell>
          <cell r="Z1085">
            <v>54.77</v>
          </cell>
          <cell r="AA1085">
            <v>77</v>
          </cell>
          <cell r="AB1085">
            <v>96</v>
          </cell>
          <cell r="AC1085">
            <v>80</v>
          </cell>
          <cell r="AD1085">
            <v>13.49</v>
          </cell>
          <cell r="AE1085">
            <v>0</v>
          </cell>
          <cell r="AF1085">
            <v>0</v>
          </cell>
          <cell r="AG1085">
            <v>0</v>
          </cell>
          <cell r="AH1085">
            <v>0</v>
          </cell>
          <cell r="AI1085">
            <v>0</v>
          </cell>
          <cell r="AJ1085">
            <v>0</v>
          </cell>
          <cell r="AK1085">
            <v>0</v>
          </cell>
          <cell r="AL1085">
            <v>0</v>
          </cell>
          <cell r="AM1085">
            <v>0</v>
          </cell>
          <cell r="AN1085">
            <v>0</v>
          </cell>
          <cell r="AY1085">
            <v>156656.16</v>
          </cell>
        </row>
        <row r="1086">
          <cell r="A1086">
            <v>2</v>
          </cell>
          <cell r="B1086" t="str">
            <v>12</v>
          </cell>
          <cell r="C1086" t="str">
            <v>000</v>
          </cell>
          <cell r="D1086" t="str">
            <v>1</v>
          </cell>
          <cell r="E1086" t="str">
            <v>703</v>
          </cell>
          <cell r="F1086" t="str">
            <v>N000</v>
          </cell>
          <cell r="G1086" t="str">
            <v>513</v>
          </cell>
          <cell r="H1086" t="str">
            <v>1103</v>
          </cell>
          <cell r="I1086" t="str">
            <v>A01805</v>
          </cell>
          <cell r="J1086" t="str">
            <v>21</v>
          </cell>
          <cell r="K1086" t="str">
            <v>2</v>
          </cell>
          <cell r="L1086">
            <v>12</v>
          </cell>
          <cell r="M1086">
            <v>0</v>
          </cell>
          <cell r="N1086">
            <v>2238.1999999999998</v>
          </cell>
          <cell r="O1086" t="str">
            <v>M</v>
          </cell>
          <cell r="P1086" t="str">
            <v>00000000</v>
          </cell>
          <cell r="Q1086">
            <v>0</v>
          </cell>
          <cell r="R1086">
            <v>323.3</v>
          </cell>
          <cell r="S1086">
            <v>62.17</v>
          </cell>
          <cell r="T1086">
            <v>285.37</v>
          </cell>
          <cell r="U1086">
            <v>111.91</v>
          </cell>
          <cell r="V1086">
            <v>40.29</v>
          </cell>
          <cell r="W1086">
            <v>44.76</v>
          </cell>
          <cell r="X1086">
            <v>12.25</v>
          </cell>
          <cell r="Y1086">
            <v>0</v>
          </cell>
          <cell r="Z1086">
            <v>57.78</v>
          </cell>
          <cell r="AA1086">
            <v>77</v>
          </cell>
          <cell r="AB1086">
            <v>96</v>
          </cell>
          <cell r="AC1086">
            <v>80</v>
          </cell>
          <cell r="AD1086">
            <v>13.49</v>
          </cell>
          <cell r="AE1086">
            <v>0</v>
          </cell>
          <cell r="AF1086">
            <v>0</v>
          </cell>
          <cell r="AG1086">
            <v>0</v>
          </cell>
          <cell r="AH1086">
            <v>0</v>
          </cell>
          <cell r="AI1086">
            <v>0</v>
          </cell>
          <cell r="AJ1086">
            <v>0</v>
          </cell>
          <cell r="AK1086">
            <v>0</v>
          </cell>
          <cell r="AL1086">
            <v>0</v>
          </cell>
          <cell r="AM1086">
            <v>0</v>
          </cell>
          <cell r="AN1086">
            <v>0</v>
          </cell>
          <cell r="AY1086">
            <v>495722.88</v>
          </cell>
        </row>
        <row r="1087">
          <cell r="A1087">
            <v>2</v>
          </cell>
          <cell r="B1087" t="str">
            <v>12</v>
          </cell>
          <cell r="C1087" t="str">
            <v>000</v>
          </cell>
          <cell r="D1087" t="str">
            <v>1</v>
          </cell>
          <cell r="E1087" t="str">
            <v>703</v>
          </cell>
          <cell r="F1087" t="str">
            <v>N000</v>
          </cell>
          <cell r="G1087" t="str">
            <v>513</v>
          </cell>
          <cell r="H1087" t="str">
            <v>1103</v>
          </cell>
          <cell r="I1087" t="str">
            <v>A01806</v>
          </cell>
          <cell r="J1087" t="str">
            <v>25</v>
          </cell>
          <cell r="K1087" t="str">
            <v>2</v>
          </cell>
          <cell r="L1087">
            <v>1</v>
          </cell>
          <cell r="M1087">
            <v>0</v>
          </cell>
          <cell r="N1087">
            <v>2572.4</v>
          </cell>
          <cell r="O1087" t="str">
            <v>M</v>
          </cell>
          <cell r="P1087" t="str">
            <v>00000000</v>
          </cell>
          <cell r="Q1087">
            <v>0</v>
          </cell>
          <cell r="R1087">
            <v>371.57</v>
          </cell>
          <cell r="S1087">
            <v>71.459999999999994</v>
          </cell>
          <cell r="T1087">
            <v>327.98</v>
          </cell>
          <cell r="U1087">
            <v>128.62</v>
          </cell>
          <cell r="V1087">
            <v>46.3</v>
          </cell>
          <cell r="W1087">
            <v>51.45</v>
          </cell>
          <cell r="X1087">
            <v>46</v>
          </cell>
          <cell r="Y1087">
            <v>0</v>
          </cell>
          <cell r="Z1087">
            <v>66.290000000000006</v>
          </cell>
          <cell r="AA1087">
            <v>77</v>
          </cell>
          <cell r="AB1087">
            <v>96</v>
          </cell>
          <cell r="AC1087">
            <v>80</v>
          </cell>
          <cell r="AD1087">
            <v>13.49</v>
          </cell>
          <cell r="AE1087">
            <v>0</v>
          </cell>
          <cell r="AF1087">
            <v>0</v>
          </cell>
          <cell r="AG1087">
            <v>0</v>
          </cell>
          <cell r="AH1087">
            <v>0</v>
          </cell>
          <cell r="AI1087">
            <v>0</v>
          </cell>
          <cell r="AJ1087">
            <v>0</v>
          </cell>
          <cell r="AK1087">
            <v>0</v>
          </cell>
          <cell r="AL1087">
            <v>0</v>
          </cell>
          <cell r="AM1087">
            <v>0</v>
          </cell>
          <cell r="AN1087">
            <v>0</v>
          </cell>
          <cell r="AY1087">
            <v>47382.720000000001</v>
          </cell>
        </row>
        <row r="1088">
          <cell r="A1088">
            <v>2</v>
          </cell>
          <cell r="B1088" t="str">
            <v>12</v>
          </cell>
          <cell r="C1088" t="str">
            <v>000</v>
          </cell>
          <cell r="D1088" t="str">
            <v>1</v>
          </cell>
          <cell r="E1088" t="str">
            <v>703</v>
          </cell>
          <cell r="F1088" t="str">
            <v>N000</v>
          </cell>
          <cell r="G1088" t="str">
            <v>513</v>
          </cell>
          <cell r="H1088" t="str">
            <v>1103</v>
          </cell>
          <cell r="I1088" t="str">
            <v>A01807</v>
          </cell>
          <cell r="J1088" t="str">
            <v>27</v>
          </cell>
          <cell r="K1088" t="str">
            <v>2</v>
          </cell>
          <cell r="L1088">
            <v>10</v>
          </cell>
          <cell r="M1088">
            <v>0</v>
          </cell>
          <cell r="N1088">
            <v>2817.8</v>
          </cell>
          <cell r="O1088" t="str">
            <v>M</v>
          </cell>
          <cell r="P1088" t="str">
            <v>00000000</v>
          </cell>
          <cell r="Q1088">
            <v>0</v>
          </cell>
          <cell r="R1088">
            <v>407.02</v>
          </cell>
          <cell r="S1088">
            <v>78.27</v>
          </cell>
          <cell r="T1088">
            <v>359.27</v>
          </cell>
          <cell r="U1088">
            <v>140.88999999999999</v>
          </cell>
          <cell r="V1088">
            <v>50.72</v>
          </cell>
          <cell r="W1088">
            <v>56.36</v>
          </cell>
          <cell r="X1088">
            <v>44.9</v>
          </cell>
          <cell r="Y1088">
            <v>0</v>
          </cell>
          <cell r="Z1088">
            <v>72.02</v>
          </cell>
          <cell r="AA1088">
            <v>77</v>
          </cell>
          <cell r="AB1088">
            <v>96</v>
          </cell>
          <cell r="AC1088">
            <v>80</v>
          </cell>
          <cell r="AD1088">
            <v>13.49</v>
          </cell>
          <cell r="AE1088">
            <v>0</v>
          </cell>
          <cell r="AF1088">
            <v>0</v>
          </cell>
          <cell r="AG1088">
            <v>0</v>
          </cell>
          <cell r="AH1088">
            <v>0</v>
          </cell>
          <cell r="AI1088">
            <v>0</v>
          </cell>
          <cell r="AJ1088">
            <v>0</v>
          </cell>
          <cell r="AK1088">
            <v>0</v>
          </cell>
          <cell r="AL1088">
            <v>0</v>
          </cell>
          <cell r="AM1088">
            <v>0</v>
          </cell>
          <cell r="AN1088">
            <v>0</v>
          </cell>
          <cell r="AY1088">
            <v>515248.8</v>
          </cell>
        </row>
        <row r="1089">
          <cell r="A1089">
            <v>2</v>
          </cell>
          <cell r="B1089" t="str">
            <v>12</v>
          </cell>
          <cell r="C1089" t="str">
            <v>000</v>
          </cell>
          <cell r="D1089" t="str">
            <v>1</v>
          </cell>
          <cell r="E1089" t="str">
            <v>703</v>
          </cell>
          <cell r="F1089" t="str">
            <v>N000</v>
          </cell>
          <cell r="G1089" t="str">
            <v>513</v>
          </cell>
          <cell r="H1089" t="str">
            <v>1103</v>
          </cell>
          <cell r="I1089" t="str">
            <v>A03803</v>
          </cell>
          <cell r="J1089" t="str">
            <v>20</v>
          </cell>
          <cell r="K1089" t="str">
            <v>2</v>
          </cell>
          <cell r="L1089">
            <v>2</v>
          </cell>
          <cell r="M1089">
            <v>0</v>
          </cell>
          <cell r="N1089">
            <v>2138.85</v>
          </cell>
          <cell r="O1089" t="str">
            <v>M</v>
          </cell>
          <cell r="P1089" t="str">
            <v>00000000</v>
          </cell>
          <cell r="Q1089">
            <v>0</v>
          </cell>
          <cell r="R1089">
            <v>308.94</v>
          </cell>
          <cell r="S1089">
            <v>59.41</v>
          </cell>
          <cell r="T1089">
            <v>272.7</v>
          </cell>
          <cell r="U1089">
            <v>106.94</v>
          </cell>
          <cell r="V1089">
            <v>38.5</v>
          </cell>
          <cell r="W1089">
            <v>42.78</v>
          </cell>
          <cell r="X1089">
            <v>0</v>
          </cell>
          <cell r="Y1089">
            <v>0</v>
          </cell>
          <cell r="Z1089">
            <v>55.2</v>
          </cell>
          <cell r="AA1089">
            <v>77</v>
          </cell>
          <cell r="AB1089">
            <v>96</v>
          </cell>
          <cell r="AC1089">
            <v>80</v>
          </cell>
          <cell r="AD1089">
            <v>13.49</v>
          </cell>
          <cell r="AE1089">
            <v>0</v>
          </cell>
          <cell r="AF1089">
            <v>0</v>
          </cell>
          <cell r="AG1089">
            <v>0</v>
          </cell>
          <cell r="AH1089">
            <v>0</v>
          </cell>
          <cell r="AI1089">
            <v>0</v>
          </cell>
          <cell r="AJ1089">
            <v>0</v>
          </cell>
          <cell r="AK1089">
            <v>0</v>
          </cell>
          <cell r="AL1089">
            <v>0</v>
          </cell>
          <cell r="AM1089">
            <v>0</v>
          </cell>
          <cell r="AN1089">
            <v>0</v>
          </cell>
          <cell r="AY1089">
            <v>78955.44</v>
          </cell>
        </row>
        <row r="1090">
          <cell r="A1090">
            <v>2</v>
          </cell>
          <cell r="B1090" t="str">
            <v>12</v>
          </cell>
          <cell r="C1090" t="str">
            <v>000</v>
          </cell>
          <cell r="D1090" t="str">
            <v>1</v>
          </cell>
          <cell r="E1090" t="str">
            <v>703</v>
          </cell>
          <cell r="F1090" t="str">
            <v>N000</v>
          </cell>
          <cell r="G1090" t="str">
            <v>513</v>
          </cell>
          <cell r="H1090" t="str">
            <v>1103</v>
          </cell>
          <cell r="I1090" t="str">
            <v>A03804</v>
          </cell>
          <cell r="J1090" t="str">
            <v>23</v>
          </cell>
          <cell r="K1090" t="str">
            <v>2</v>
          </cell>
          <cell r="L1090">
            <v>3</v>
          </cell>
          <cell r="M1090">
            <v>0</v>
          </cell>
          <cell r="N1090">
            <v>2451.25</v>
          </cell>
          <cell r="O1090" t="str">
            <v>M</v>
          </cell>
          <cell r="P1090" t="str">
            <v>00000000</v>
          </cell>
          <cell r="Q1090">
            <v>0</v>
          </cell>
          <cell r="R1090">
            <v>354.07</v>
          </cell>
          <cell r="S1090">
            <v>68.09</v>
          </cell>
          <cell r="T1090">
            <v>312.52999999999997</v>
          </cell>
          <cell r="U1090">
            <v>122.56</v>
          </cell>
          <cell r="V1090">
            <v>44.12</v>
          </cell>
          <cell r="W1090">
            <v>49.02</v>
          </cell>
          <cell r="X1090">
            <v>46</v>
          </cell>
          <cell r="Y1090">
            <v>0</v>
          </cell>
          <cell r="Z1090">
            <v>63.45</v>
          </cell>
          <cell r="AA1090">
            <v>77</v>
          </cell>
          <cell r="AB1090">
            <v>96</v>
          </cell>
          <cell r="AC1090">
            <v>80</v>
          </cell>
          <cell r="AD1090">
            <v>13.49</v>
          </cell>
          <cell r="AE1090">
            <v>0</v>
          </cell>
          <cell r="AF1090">
            <v>0</v>
          </cell>
          <cell r="AG1090">
            <v>0</v>
          </cell>
          <cell r="AH1090">
            <v>0</v>
          </cell>
          <cell r="AI1090">
            <v>0</v>
          </cell>
          <cell r="AJ1090">
            <v>0</v>
          </cell>
          <cell r="AK1090">
            <v>0</v>
          </cell>
          <cell r="AL1090">
            <v>0</v>
          </cell>
          <cell r="AM1090">
            <v>0</v>
          </cell>
          <cell r="AN1090">
            <v>0</v>
          </cell>
          <cell r="AY1090">
            <v>135992.88</v>
          </cell>
        </row>
        <row r="1091">
          <cell r="A1091">
            <v>2</v>
          </cell>
          <cell r="B1091" t="str">
            <v>12</v>
          </cell>
          <cell r="C1091" t="str">
            <v>000</v>
          </cell>
          <cell r="D1091" t="str">
            <v>1</v>
          </cell>
          <cell r="E1091" t="str">
            <v>703</v>
          </cell>
          <cell r="F1091" t="str">
            <v>N000</v>
          </cell>
          <cell r="G1091" t="str">
            <v>513</v>
          </cell>
          <cell r="H1091" t="str">
            <v>1103</v>
          </cell>
          <cell r="I1091" t="str">
            <v>CFMC03</v>
          </cell>
          <cell r="J1091" t="str">
            <v>MC03</v>
          </cell>
          <cell r="K1091" t="str">
            <v>1</v>
          </cell>
          <cell r="L1091">
            <v>11</v>
          </cell>
          <cell r="M1091">
            <v>0</v>
          </cell>
          <cell r="N1091">
            <v>4311.3999999999996</v>
          </cell>
          <cell r="O1091" t="str">
            <v>M</v>
          </cell>
          <cell r="P1091" t="str">
            <v>00000000</v>
          </cell>
          <cell r="Q1091">
            <v>11306.9</v>
          </cell>
          <cell r="R1091">
            <v>622.76</v>
          </cell>
          <cell r="S1091">
            <v>119.76</v>
          </cell>
          <cell r="T1091">
            <v>549.70000000000005</v>
          </cell>
          <cell r="U1091">
            <v>215.57</v>
          </cell>
          <cell r="V1091">
            <v>281.13</v>
          </cell>
          <cell r="W1091">
            <v>86.23</v>
          </cell>
          <cell r="X1091">
            <v>40.82</v>
          </cell>
          <cell r="Y1091">
            <v>780.91</v>
          </cell>
          <cell r="Z1091">
            <v>329.57</v>
          </cell>
          <cell r="AA1091">
            <v>77</v>
          </cell>
          <cell r="AB1091">
            <v>0</v>
          </cell>
          <cell r="AC1091">
            <v>0</v>
          </cell>
          <cell r="AD1091">
            <v>13.49</v>
          </cell>
          <cell r="AE1091">
            <v>0</v>
          </cell>
          <cell r="AF1091">
            <v>0</v>
          </cell>
          <cell r="AG1091">
            <v>0</v>
          </cell>
          <cell r="AH1091">
            <v>0</v>
          </cell>
          <cell r="AI1091">
            <v>0</v>
          </cell>
          <cell r="AJ1091">
            <v>0</v>
          </cell>
          <cell r="AK1091">
            <v>0</v>
          </cell>
          <cell r="AL1091">
            <v>0</v>
          </cell>
          <cell r="AM1091">
            <v>0</v>
          </cell>
          <cell r="AN1091">
            <v>0</v>
          </cell>
          <cell r="AY1091">
            <v>2473051.6800000002</v>
          </cell>
        </row>
        <row r="1092">
          <cell r="A1092">
            <v>2</v>
          </cell>
          <cell r="B1092" t="str">
            <v>12</v>
          </cell>
          <cell r="C1092" t="str">
            <v>000</v>
          </cell>
          <cell r="D1092" t="str">
            <v>1</v>
          </cell>
          <cell r="E1092" t="str">
            <v>703</v>
          </cell>
          <cell r="F1092" t="str">
            <v>N000</v>
          </cell>
          <cell r="G1092" t="str">
            <v>513</v>
          </cell>
          <cell r="H1092" t="str">
            <v>1103</v>
          </cell>
          <cell r="I1092" t="str">
            <v>CFMD09</v>
          </cell>
          <cell r="J1092" t="str">
            <v>MD09</v>
          </cell>
          <cell r="K1092" t="str">
            <v>1</v>
          </cell>
          <cell r="L1092">
            <v>1</v>
          </cell>
          <cell r="M1092">
            <v>0</v>
          </cell>
          <cell r="N1092">
            <v>14852.65</v>
          </cell>
          <cell r="O1092" t="str">
            <v>M</v>
          </cell>
          <cell r="P1092" t="str">
            <v>00000000</v>
          </cell>
          <cell r="Q1092">
            <v>100991.65</v>
          </cell>
          <cell r="R1092">
            <v>2145.38</v>
          </cell>
          <cell r="S1092">
            <v>412.57</v>
          </cell>
          <cell r="T1092">
            <v>1893.71</v>
          </cell>
          <cell r="U1092">
            <v>742.63</v>
          </cell>
          <cell r="V1092">
            <v>2085.1999999999998</v>
          </cell>
          <cell r="W1092">
            <v>297.05</v>
          </cell>
          <cell r="X1092">
            <v>0</v>
          </cell>
          <cell r="Y1092">
            <v>5792.22</v>
          </cell>
          <cell r="Z1092">
            <v>2369.59</v>
          </cell>
          <cell r="AA1092">
            <v>77</v>
          </cell>
          <cell r="AB1092">
            <v>0</v>
          </cell>
          <cell r="AC1092">
            <v>0</v>
          </cell>
          <cell r="AD1092">
            <v>13.49</v>
          </cell>
          <cell r="AE1092">
            <v>0</v>
          </cell>
          <cell r="AF1092">
            <v>0</v>
          </cell>
          <cell r="AG1092">
            <v>0</v>
          </cell>
          <cell r="AH1092">
            <v>0</v>
          </cell>
          <cell r="AI1092">
            <v>0</v>
          </cell>
          <cell r="AJ1092">
            <v>0</v>
          </cell>
          <cell r="AK1092">
            <v>0</v>
          </cell>
          <cell r="AL1092">
            <v>0</v>
          </cell>
          <cell r="AM1092">
            <v>0</v>
          </cell>
          <cell r="AN1092">
            <v>0</v>
          </cell>
          <cell r="AY1092">
            <v>1580077.68</v>
          </cell>
        </row>
        <row r="1093">
          <cell r="A1093">
            <v>2</v>
          </cell>
          <cell r="B1093" t="str">
            <v>12</v>
          </cell>
          <cell r="C1093" t="str">
            <v>000</v>
          </cell>
          <cell r="D1093" t="str">
            <v>1</v>
          </cell>
          <cell r="E1093" t="str">
            <v>703</v>
          </cell>
          <cell r="F1093" t="str">
            <v>N000</v>
          </cell>
          <cell r="G1093" t="str">
            <v>513</v>
          </cell>
          <cell r="H1093" t="str">
            <v>1103</v>
          </cell>
          <cell r="I1093" t="str">
            <v>CFMD12</v>
          </cell>
          <cell r="J1093" t="str">
            <v>MD12</v>
          </cell>
          <cell r="K1093" t="str">
            <v>1</v>
          </cell>
          <cell r="L1093">
            <v>1</v>
          </cell>
          <cell r="M1093">
            <v>0</v>
          </cell>
          <cell r="N1093">
            <v>12026.05</v>
          </cell>
          <cell r="O1093" t="str">
            <v>M</v>
          </cell>
          <cell r="P1093" t="str">
            <v>00000000</v>
          </cell>
          <cell r="Q1093">
            <v>72295.199999999997</v>
          </cell>
          <cell r="R1093">
            <v>1737.1</v>
          </cell>
          <cell r="S1093">
            <v>334.06</v>
          </cell>
          <cell r="T1093">
            <v>1533.32</v>
          </cell>
          <cell r="U1093">
            <v>601.29999999999995</v>
          </cell>
          <cell r="V1093">
            <v>1517.78</v>
          </cell>
          <cell r="W1093">
            <v>240.52</v>
          </cell>
          <cell r="X1093">
            <v>46</v>
          </cell>
          <cell r="Y1093">
            <v>4216.0600000000004</v>
          </cell>
          <cell r="Z1093">
            <v>1730.31</v>
          </cell>
          <cell r="AA1093">
            <v>77</v>
          </cell>
          <cell r="AB1093">
            <v>0</v>
          </cell>
          <cell r="AC1093">
            <v>0</v>
          </cell>
          <cell r="AD1093">
            <v>13.49</v>
          </cell>
          <cell r="AE1093">
            <v>0</v>
          </cell>
          <cell r="AF1093">
            <v>0</v>
          </cell>
          <cell r="AG1093">
            <v>0</v>
          </cell>
          <cell r="AH1093">
            <v>0</v>
          </cell>
          <cell r="AI1093">
            <v>0</v>
          </cell>
          <cell r="AJ1093">
            <v>0</v>
          </cell>
          <cell r="AK1093">
            <v>0</v>
          </cell>
          <cell r="AL1093">
            <v>0</v>
          </cell>
          <cell r="AM1093">
            <v>0</v>
          </cell>
          <cell r="AN1093">
            <v>0</v>
          </cell>
          <cell r="AY1093">
            <v>1156418.28</v>
          </cell>
        </row>
        <row r="1094">
          <cell r="A1094">
            <v>2</v>
          </cell>
          <cell r="B1094" t="str">
            <v>12</v>
          </cell>
          <cell r="C1094" t="str">
            <v>000</v>
          </cell>
          <cell r="D1094" t="str">
            <v>1</v>
          </cell>
          <cell r="E1094" t="str">
            <v>703</v>
          </cell>
          <cell r="F1094" t="str">
            <v>N000</v>
          </cell>
          <cell r="G1094" t="str">
            <v>513</v>
          </cell>
          <cell r="H1094" t="str">
            <v>1103</v>
          </cell>
          <cell r="I1094" t="str">
            <v>CFMG06</v>
          </cell>
          <cell r="J1094" t="str">
            <v>MG06</v>
          </cell>
          <cell r="K1094" t="str">
            <v>1</v>
          </cell>
          <cell r="L1094">
            <v>10</v>
          </cell>
          <cell r="M1094">
            <v>0</v>
          </cell>
          <cell r="N1094">
            <v>8232.25</v>
          </cell>
          <cell r="O1094" t="str">
            <v>M</v>
          </cell>
          <cell r="P1094" t="str">
            <v>00000000</v>
          </cell>
          <cell r="Q1094">
            <v>38872.050000000003</v>
          </cell>
          <cell r="R1094">
            <v>1189.0999999999999</v>
          </cell>
          <cell r="S1094">
            <v>228.67</v>
          </cell>
          <cell r="T1094">
            <v>1049.6099999999999</v>
          </cell>
          <cell r="U1094">
            <v>411.61</v>
          </cell>
          <cell r="V1094">
            <v>847.88</v>
          </cell>
          <cell r="W1094">
            <v>164.65</v>
          </cell>
          <cell r="X1094">
            <v>8.1999999999999993</v>
          </cell>
          <cell r="Y1094">
            <v>2355.2199999999998</v>
          </cell>
          <cell r="Z1094">
            <v>972.15</v>
          </cell>
          <cell r="AA1094">
            <v>77</v>
          </cell>
          <cell r="AB1094">
            <v>0</v>
          </cell>
          <cell r="AC1094">
            <v>0</v>
          </cell>
          <cell r="AD1094">
            <v>13.49</v>
          </cell>
          <cell r="AE1094">
            <v>0</v>
          </cell>
          <cell r="AF1094">
            <v>0</v>
          </cell>
          <cell r="AG1094">
            <v>0</v>
          </cell>
          <cell r="AH1094">
            <v>0</v>
          </cell>
          <cell r="AI1094">
            <v>0</v>
          </cell>
          <cell r="AJ1094">
            <v>0</v>
          </cell>
          <cell r="AK1094">
            <v>0</v>
          </cell>
          <cell r="AL1094">
            <v>0</v>
          </cell>
          <cell r="AM1094">
            <v>0</v>
          </cell>
          <cell r="AN1094">
            <v>0</v>
          </cell>
          <cell r="AY1094">
            <v>6530625.5999999996</v>
          </cell>
        </row>
        <row r="1095">
          <cell r="A1095">
            <v>2</v>
          </cell>
          <cell r="B1095" t="str">
            <v>12</v>
          </cell>
          <cell r="C1095" t="str">
            <v>000</v>
          </cell>
          <cell r="D1095" t="str">
            <v>1</v>
          </cell>
          <cell r="E1095" t="str">
            <v>703</v>
          </cell>
          <cell r="F1095" t="str">
            <v>N000</v>
          </cell>
          <cell r="G1095" t="str">
            <v>513</v>
          </cell>
          <cell r="H1095" t="str">
            <v>1103</v>
          </cell>
          <cell r="I1095" t="str">
            <v>CFMS06</v>
          </cell>
          <cell r="J1095" t="str">
            <v>MS06</v>
          </cell>
          <cell r="K1095" t="str">
            <v>1</v>
          </cell>
          <cell r="L1095">
            <v>2</v>
          </cell>
          <cell r="M1095">
            <v>0</v>
          </cell>
          <cell r="N1095">
            <v>4801.8999999999996</v>
          </cell>
          <cell r="O1095" t="str">
            <v>M</v>
          </cell>
          <cell r="P1095" t="str">
            <v>00000000</v>
          </cell>
          <cell r="Q1095">
            <v>21723.85</v>
          </cell>
          <cell r="R1095">
            <v>693.61</v>
          </cell>
          <cell r="S1095">
            <v>133.38999999999999</v>
          </cell>
          <cell r="T1095">
            <v>612.24</v>
          </cell>
          <cell r="U1095">
            <v>240.09</v>
          </cell>
          <cell r="V1095">
            <v>477.46</v>
          </cell>
          <cell r="W1095">
            <v>96.04</v>
          </cell>
          <cell r="X1095">
            <v>23</v>
          </cell>
          <cell r="Y1095">
            <v>1326.29</v>
          </cell>
          <cell r="Z1095">
            <v>549.05999999999995</v>
          </cell>
          <cell r="AA1095">
            <v>77</v>
          </cell>
          <cell r="AB1095">
            <v>0</v>
          </cell>
          <cell r="AC1095">
            <v>0</v>
          </cell>
          <cell r="AD1095">
            <v>13.49</v>
          </cell>
          <cell r="AE1095">
            <v>0</v>
          </cell>
          <cell r="AF1095">
            <v>0</v>
          </cell>
          <cell r="AG1095">
            <v>0</v>
          </cell>
          <cell r="AH1095">
            <v>0</v>
          </cell>
          <cell r="AI1095">
            <v>0</v>
          </cell>
          <cell r="AJ1095">
            <v>0</v>
          </cell>
          <cell r="AK1095">
            <v>0</v>
          </cell>
          <cell r="AL1095">
            <v>0</v>
          </cell>
          <cell r="AM1095">
            <v>0</v>
          </cell>
          <cell r="AN1095">
            <v>0</v>
          </cell>
          <cell r="AY1095">
            <v>738418.08</v>
          </cell>
        </row>
        <row r="1096">
          <cell r="A1096">
            <v>2</v>
          </cell>
          <cell r="B1096" t="str">
            <v>12</v>
          </cell>
          <cell r="C1096" t="str">
            <v>000</v>
          </cell>
          <cell r="D1096" t="str">
            <v>1</v>
          </cell>
          <cell r="E1096" t="str">
            <v>703</v>
          </cell>
          <cell r="F1096" t="str">
            <v>N000</v>
          </cell>
          <cell r="G1096" t="str">
            <v>513</v>
          </cell>
          <cell r="H1096" t="str">
            <v>1103</v>
          </cell>
          <cell r="I1096" t="str">
            <v>CFMS08</v>
          </cell>
          <cell r="J1096" t="str">
            <v>MS08</v>
          </cell>
          <cell r="K1096" t="str">
            <v>1</v>
          </cell>
          <cell r="L1096">
            <v>25</v>
          </cell>
          <cell r="M1096">
            <v>0</v>
          </cell>
          <cell r="N1096">
            <v>4801.8999999999996</v>
          </cell>
          <cell r="O1096" t="str">
            <v>M</v>
          </cell>
          <cell r="P1096" t="str">
            <v>00000000</v>
          </cell>
          <cell r="Q1096">
            <v>18269.849999999999</v>
          </cell>
          <cell r="R1096">
            <v>693.61</v>
          </cell>
          <cell r="S1096">
            <v>133.38999999999999</v>
          </cell>
          <cell r="T1096">
            <v>612.24</v>
          </cell>
          <cell r="U1096">
            <v>240.09</v>
          </cell>
          <cell r="V1096">
            <v>415.29</v>
          </cell>
          <cell r="W1096">
            <v>96.04</v>
          </cell>
          <cell r="X1096">
            <v>35.76</v>
          </cell>
          <cell r="Y1096">
            <v>1153.5899999999999</v>
          </cell>
          <cell r="Z1096">
            <v>480.23</v>
          </cell>
          <cell r="AA1096">
            <v>77</v>
          </cell>
          <cell r="AB1096">
            <v>0</v>
          </cell>
          <cell r="AC1096">
            <v>0</v>
          </cell>
          <cell r="AD1096">
            <v>13.49</v>
          </cell>
          <cell r="AE1096">
            <v>0</v>
          </cell>
          <cell r="AF1096">
            <v>0</v>
          </cell>
          <cell r="AG1096">
            <v>0</v>
          </cell>
          <cell r="AH1096">
            <v>0</v>
          </cell>
          <cell r="AI1096">
            <v>0</v>
          </cell>
          <cell r="AJ1096">
            <v>0</v>
          </cell>
          <cell r="AK1096">
            <v>0</v>
          </cell>
          <cell r="AL1096">
            <v>0</v>
          </cell>
          <cell r="AM1096">
            <v>0</v>
          </cell>
          <cell r="AN1096">
            <v>0</v>
          </cell>
          <cell r="AY1096">
            <v>8106744</v>
          </cell>
        </row>
        <row r="1097">
          <cell r="A1097">
            <v>2</v>
          </cell>
          <cell r="B1097" t="str">
            <v>12</v>
          </cell>
          <cell r="C1097" t="str">
            <v>000</v>
          </cell>
          <cell r="D1097" t="str">
            <v>1</v>
          </cell>
          <cell r="E1097" t="str">
            <v>703</v>
          </cell>
          <cell r="F1097" t="str">
            <v>N000</v>
          </cell>
          <cell r="G1097" t="str">
            <v>513</v>
          </cell>
          <cell r="H1097" t="str">
            <v>1103</v>
          </cell>
          <cell r="I1097" t="str">
            <v>M01006</v>
          </cell>
          <cell r="K1097" t="str">
            <v>2</v>
          </cell>
          <cell r="L1097">
            <v>1</v>
          </cell>
          <cell r="M1097">
            <v>0</v>
          </cell>
          <cell r="N1097">
            <v>5300</v>
          </cell>
          <cell r="O1097" t="str">
            <v>M</v>
          </cell>
          <cell r="P1097" t="str">
            <v>00000000</v>
          </cell>
          <cell r="Q1097">
            <v>0</v>
          </cell>
          <cell r="R1097">
            <v>765.56</v>
          </cell>
          <cell r="S1097">
            <v>147.22</v>
          </cell>
          <cell r="T1097">
            <v>675.75</v>
          </cell>
          <cell r="U1097">
            <v>265</v>
          </cell>
          <cell r="V1097">
            <v>95.4</v>
          </cell>
          <cell r="W1097">
            <v>106</v>
          </cell>
          <cell r="X1097">
            <v>0</v>
          </cell>
          <cell r="Y1097">
            <v>0</v>
          </cell>
          <cell r="Z1097">
            <v>237.92</v>
          </cell>
          <cell r="AA1097">
            <v>77</v>
          </cell>
          <cell r="AB1097">
            <v>96</v>
          </cell>
          <cell r="AC1097">
            <v>80</v>
          </cell>
          <cell r="AD1097">
            <v>13.49</v>
          </cell>
          <cell r="AE1097">
            <v>4.42</v>
          </cell>
          <cell r="AF1097">
            <v>0</v>
          </cell>
          <cell r="AG1097">
            <v>0</v>
          </cell>
          <cell r="AH1097">
            <v>2426</v>
          </cell>
          <cell r="AI1097">
            <v>0</v>
          </cell>
          <cell r="AJ1097">
            <v>3000</v>
          </cell>
          <cell r="AK1097">
            <v>0</v>
          </cell>
          <cell r="AL1097">
            <v>0</v>
          </cell>
          <cell r="AM1097">
            <v>0</v>
          </cell>
          <cell r="AN1097">
            <v>0</v>
          </cell>
          <cell r="AY1097">
            <v>159477.12</v>
          </cell>
        </row>
        <row r="1098">
          <cell r="A1098">
            <v>2</v>
          </cell>
          <cell r="B1098" t="str">
            <v>12</v>
          </cell>
          <cell r="C1098" t="str">
            <v>000</v>
          </cell>
          <cell r="D1098" t="str">
            <v>1</v>
          </cell>
          <cell r="E1098" t="str">
            <v>703</v>
          </cell>
          <cell r="F1098" t="str">
            <v>N000</v>
          </cell>
          <cell r="G1098" t="str">
            <v>513</v>
          </cell>
          <cell r="H1098" t="str">
            <v>1103</v>
          </cell>
          <cell r="I1098" t="str">
            <v>M01008</v>
          </cell>
          <cell r="K1098" t="str">
            <v>2</v>
          </cell>
          <cell r="L1098">
            <v>1</v>
          </cell>
          <cell r="M1098">
            <v>0</v>
          </cell>
          <cell r="N1098">
            <v>5546</v>
          </cell>
          <cell r="O1098" t="str">
            <v>M</v>
          </cell>
          <cell r="P1098" t="str">
            <v>00000000</v>
          </cell>
          <cell r="Q1098">
            <v>0</v>
          </cell>
          <cell r="R1098">
            <v>801.09</v>
          </cell>
          <cell r="S1098">
            <v>154.06</v>
          </cell>
          <cell r="T1098">
            <v>707.12</v>
          </cell>
          <cell r="U1098">
            <v>277.3</v>
          </cell>
          <cell r="V1098">
            <v>99.83</v>
          </cell>
          <cell r="W1098">
            <v>110.92</v>
          </cell>
          <cell r="X1098">
            <v>0</v>
          </cell>
          <cell r="Y1098">
            <v>0</v>
          </cell>
          <cell r="Z1098">
            <v>250.26</v>
          </cell>
          <cell r="AA1098">
            <v>77</v>
          </cell>
          <cell r="AB1098">
            <v>96</v>
          </cell>
          <cell r="AC1098">
            <v>80</v>
          </cell>
          <cell r="AD1098">
            <v>13.49</v>
          </cell>
          <cell r="AE1098">
            <v>4.62</v>
          </cell>
          <cell r="AF1098">
            <v>0</v>
          </cell>
          <cell r="AG1098">
            <v>0</v>
          </cell>
          <cell r="AH1098">
            <v>2739</v>
          </cell>
          <cell r="AI1098">
            <v>0</v>
          </cell>
          <cell r="AJ1098">
            <v>3015</v>
          </cell>
          <cell r="AK1098">
            <v>0</v>
          </cell>
          <cell r="AL1098">
            <v>0</v>
          </cell>
          <cell r="AM1098">
            <v>0</v>
          </cell>
          <cell r="AN1098">
            <v>0</v>
          </cell>
          <cell r="AY1098">
            <v>167660.28</v>
          </cell>
        </row>
        <row r="1099">
          <cell r="A1099">
            <v>2</v>
          </cell>
          <cell r="B1099" t="str">
            <v>12</v>
          </cell>
          <cell r="C1099" t="str">
            <v>000</v>
          </cell>
          <cell r="D1099" t="str">
            <v>1</v>
          </cell>
          <cell r="E1099" t="str">
            <v>703</v>
          </cell>
          <cell r="F1099" t="str">
            <v>N000</v>
          </cell>
          <cell r="G1099" t="str">
            <v>513</v>
          </cell>
          <cell r="H1099" t="str">
            <v>1103</v>
          </cell>
          <cell r="I1099" t="str">
            <v>M02005</v>
          </cell>
          <cell r="K1099" t="str">
            <v>2</v>
          </cell>
          <cell r="L1099">
            <v>1</v>
          </cell>
          <cell r="M1099">
            <v>0</v>
          </cell>
          <cell r="N1099">
            <v>2720</v>
          </cell>
          <cell r="O1099" t="str">
            <v>M</v>
          </cell>
          <cell r="P1099" t="str">
            <v>00000000</v>
          </cell>
          <cell r="Q1099">
            <v>0</v>
          </cell>
          <cell r="R1099">
            <v>392.89</v>
          </cell>
          <cell r="S1099">
            <v>75.56</v>
          </cell>
          <cell r="T1099">
            <v>346.8</v>
          </cell>
          <cell r="U1099">
            <v>136</v>
          </cell>
          <cell r="V1099">
            <v>48.96</v>
          </cell>
          <cell r="W1099">
            <v>54.4</v>
          </cell>
          <cell r="X1099">
            <v>0</v>
          </cell>
          <cell r="Y1099">
            <v>0</v>
          </cell>
          <cell r="Z1099">
            <v>92.53</v>
          </cell>
          <cell r="AA1099">
            <v>77</v>
          </cell>
          <cell r="AB1099">
            <v>96</v>
          </cell>
          <cell r="AC1099">
            <v>80</v>
          </cell>
          <cell r="AD1099">
            <v>13.49</v>
          </cell>
          <cell r="AE1099">
            <v>2.27</v>
          </cell>
          <cell r="AF1099">
            <v>0</v>
          </cell>
          <cell r="AG1099">
            <v>0</v>
          </cell>
          <cell r="AH1099">
            <v>0</v>
          </cell>
          <cell r="AI1099">
            <v>0</v>
          </cell>
          <cell r="AJ1099">
            <v>1183</v>
          </cell>
          <cell r="AK1099">
            <v>0</v>
          </cell>
          <cell r="AL1099">
            <v>0</v>
          </cell>
          <cell r="AM1099">
            <v>0</v>
          </cell>
          <cell r="AN1099">
            <v>0</v>
          </cell>
          <cell r="AY1099">
            <v>63826.8</v>
          </cell>
        </row>
        <row r="1100">
          <cell r="A1100">
            <v>2</v>
          </cell>
          <cell r="B1100" t="str">
            <v>12</v>
          </cell>
          <cell r="C1100" t="str">
            <v>000</v>
          </cell>
          <cell r="D1100" t="str">
            <v>1</v>
          </cell>
          <cell r="E1100" t="str">
            <v>703</v>
          </cell>
          <cell r="F1100" t="str">
            <v>N000</v>
          </cell>
          <cell r="G1100" t="str">
            <v>513</v>
          </cell>
          <cell r="H1100" t="str">
            <v>1103</v>
          </cell>
          <cell r="I1100" t="str">
            <v>S01803</v>
          </cell>
          <cell r="J1100" t="str">
            <v>19</v>
          </cell>
          <cell r="K1100" t="str">
            <v>2</v>
          </cell>
          <cell r="L1100">
            <v>3</v>
          </cell>
          <cell r="M1100">
            <v>0</v>
          </cell>
          <cell r="N1100">
            <v>2120.3000000000002</v>
          </cell>
          <cell r="O1100" t="str">
            <v>M</v>
          </cell>
          <cell r="P1100" t="str">
            <v>00000000</v>
          </cell>
          <cell r="Q1100">
            <v>0</v>
          </cell>
          <cell r="R1100">
            <v>306.27</v>
          </cell>
          <cell r="S1100">
            <v>58.9</v>
          </cell>
          <cell r="T1100">
            <v>270.33999999999997</v>
          </cell>
          <cell r="U1100">
            <v>106.02</v>
          </cell>
          <cell r="V1100">
            <v>38.17</v>
          </cell>
          <cell r="W1100">
            <v>42.41</v>
          </cell>
          <cell r="X1100">
            <v>0</v>
          </cell>
          <cell r="Y1100">
            <v>0</v>
          </cell>
          <cell r="Z1100">
            <v>54.77</v>
          </cell>
          <cell r="AA1100">
            <v>77</v>
          </cell>
          <cell r="AB1100">
            <v>96</v>
          </cell>
          <cell r="AC1100">
            <v>80</v>
          </cell>
          <cell r="AD1100">
            <v>13.49</v>
          </cell>
          <cell r="AE1100">
            <v>0</v>
          </cell>
          <cell r="AF1100">
            <v>0</v>
          </cell>
          <cell r="AG1100">
            <v>0</v>
          </cell>
          <cell r="AH1100">
            <v>0</v>
          </cell>
          <cell r="AI1100">
            <v>0</v>
          </cell>
          <cell r="AJ1100">
            <v>0</v>
          </cell>
          <cell r="AK1100">
            <v>0</v>
          </cell>
          <cell r="AL1100">
            <v>0</v>
          </cell>
          <cell r="AM1100">
            <v>0</v>
          </cell>
          <cell r="AN1100">
            <v>0</v>
          </cell>
          <cell r="AY1100">
            <v>117492.12</v>
          </cell>
        </row>
        <row r="1101">
          <cell r="A1101">
            <v>2</v>
          </cell>
          <cell r="B1101" t="str">
            <v>12</v>
          </cell>
          <cell r="C1101" t="str">
            <v>000</v>
          </cell>
          <cell r="D1101" t="str">
            <v>1</v>
          </cell>
          <cell r="E1101" t="str">
            <v>703</v>
          </cell>
          <cell r="F1101" t="str">
            <v>N000</v>
          </cell>
          <cell r="G1101" t="str">
            <v>513</v>
          </cell>
          <cell r="H1101" t="str">
            <v>1103</v>
          </cell>
          <cell r="I1101" t="str">
            <v>S01808</v>
          </cell>
          <cell r="J1101" t="str">
            <v>17</v>
          </cell>
          <cell r="K1101" t="str">
            <v>2</v>
          </cell>
          <cell r="L1101">
            <v>2</v>
          </cell>
          <cell r="M1101">
            <v>0</v>
          </cell>
          <cell r="N1101">
            <v>1936.3</v>
          </cell>
          <cell r="O1101" t="str">
            <v>M</v>
          </cell>
          <cell r="P1101" t="str">
            <v>00000000</v>
          </cell>
          <cell r="Q1101">
            <v>0</v>
          </cell>
          <cell r="R1101">
            <v>279.69</v>
          </cell>
          <cell r="S1101">
            <v>53.79</v>
          </cell>
          <cell r="T1101">
            <v>246.88</v>
          </cell>
          <cell r="U1101">
            <v>96.81</v>
          </cell>
          <cell r="V1101">
            <v>34.85</v>
          </cell>
          <cell r="W1101">
            <v>38.729999999999997</v>
          </cell>
          <cell r="X1101">
            <v>0</v>
          </cell>
          <cell r="Y1101">
            <v>0</v>
          </cell>
          <cell r="Z1101">
            <v>50.46</v>
          </cell>
          <cell r="AA1101">
            <v>77</v>
          </cell>
          <cell r="AB1101">
            <v>96</v>
          </cell>
          <cell r="AC1101">
            <v>80</v>
          </cell>
          <cell r="AD1101">
            <v>13.49</v>
          </cell>
          <cell r="AE1101">
            <v>0</v>
          </cell>
          <cell r="AF1101">
            <v>0</v>
          </cell>
          <cell r="AG1101">
            <v>0</v>
          </cell>
          <cell r="AH1101">
            <v>0</v>
          </cell>
          <cell r="AI1101">
            <v>0</v>
          </cell>
          <cell r="AJ1101">
            <v>0</v>
          </cell>
          <cell r="AK1101">
            <v>0</v>
          </cell>
          <cell r="AL1101">
            <v>0</v>
          </cell>
          <cell r="AM1101">
            <v>0</v>
          </cell>
          <cell r="AN1101">
            <v>0</v>
          </cell>
          <cell r="AY1101">
            <v>72096</v>
          </cell>
        </row>
        <row r="1102">
          <cell r="A1102">
            <v>2</v>
          </cell>
          <cell r="B1102" t="str">
            <v>12</v>
          </cell>
          <cell r="C1102" t="str">
            <v>000</v>
          </cell>
          <cell r="D1102" t="str">
            <v>1</v>
          </cell>
          <cell r="E1102" t="str">
            <v>703</v>
          </cell>
          <cell r="F1102" t="str">
            <v>N000</v>
          </cell>
          <cell r="G1102" t="str">
            <v>513</v>
          </cell>
          <cell r="H1102" t="str">
            <v>1103</v>
          </cell>
          <cell r="I1102" t="str">
            <v>S01811</v>
          </cell>
          <cell r="J1102" t="str">
            <v>25</v>
          </cell>
          <cell r="K1102" t="str">
            <v>2</v>
          </cell>
          <cell r="L1102">
            <v>6</v>
          </cell>
          <cell r="M1102">
            <v>0</v>
          </cell>
          <cell r="N1102">
            <v>2572.4</v>
          </cell>
          <cell r="O1102" t="str">
            <v>M</v>
          </cell>
          <cell r="P1102" t="str">
            <v>00000000</v>
          </cell>
          <cell r="Q1102">
            <v>0</v>
          </cell>
          <cell r="R1102">
            <v>371.57</v>
          </cell>
          <cell r="S1102">
            <v>71.459999999999994</v>
          </cell>
          <cell r="T1102">
            <v>327.98</v>
          </cell>
          <cell r="U1102">
            <v>128.62</v>
          </cell>
          <cell r="V1102">
            <v>46.3</v>
          </cell>
          <cell r="W1102">
            <v>51.45</v>
          </cell>
          <cell r="X1102">
            <v>177.33</v>
          </cell>
          <cell r="Y1102">
            <v>0</v>
          </cell>
          <cell r="Z1102">
            <v>68.92</v>
          </cell>
          <cell r="AA1102">
            <v>77</v>
          </cell>
          <cell r="AB1102">
            <v>96</v>
          </cell>
          <cell r="AC1102">
            <v>80</v>
          </cell>
          <cell r="AD1102">
            <v>13.49</v>
          </cell>
          <cell r="AE1102">
            <v>0</v>
          </cell>
          <cell r="AF1102">
            <v>0</v>
          </cell>
          <cell r="AG1102">
            <v>0</v>
          </cell>
          <cell r="AH1102">
            <v>0</v>
          </cell>
          <cell r="AI1102">
            <v>0</v>
          </cell>
          <cell r="AJ1102">
            <v>0</v>
          </cell>
          <cell r="AK1102">
            <v>0</v>
          </cell>
          <cell r="AL1102">
            <v>0</v>
          </cell>
          <cell r="AM1102">
            <v>0</v>
          </cell>
          <cell r="AN1102">
            <v>0</v>
          </cell>
          <cell r="AY1102">
            <v>293941.44</v>
          </cell>
        </row>
        <row r="1103">
          <cell r="A1103">
            <v>2</v>
          </cell>
          <cell r="B1103" t="str">
            <v>12</v>
          </cell>
          <cell r="C1103" t="str">
            <v>000</v>
          </cell>
          <cell r="D1103" t="str">
            <v>1</v>
          </cell>
          <cell r="E1103" t="str">
            <v>703</v>
          </cell>
          <cell r="F1103" t="str">
            <v>N000</v>
          </cell>
          <cell r="G1103" t="str">
            <v>513</v>
          </cell>
          <cell r="H1103" t="str">
            <v>1103</v>
          </cell>
          <cell r="I1103" t="str">
            <v>S03810</v>
          </cell>
          <cell r="J1103" t="str">
            <v>22</v>
          </cell>
          <cell r="K1103" t="str">
            <v>2</v>
          </cell>
          <cell r="L1103">
            <v>2</v>
          </cell>
          <cell r="M1103">
            <v>0</v>
          </cell>
          <cell r="N1103">
            <v>2342.3000000000002</v>
          </cell>
          <cell r="O1103" t="str">
            <v>M</v>
          </cell>
          <cell r="P1103" t="str">
            <v>00000000</v>
          </cell>
          <cell r="Q1103">
            <v>0</v>
          </cell>
          <cell r="R1103">
            <v>338.33</v>
          </cell>
          <cell r="S1103">
            <v>65.06</v>
          </cell>
          <cell r="T1103">
            <v>298.64</v>
          </cell>
          <cell r="U1103">
            <v>117.12</v>
          </cell>
          <cell r="V1103">
            <v>42.16</v>
          </cell>
          <cell r="W1103">
            <v>46.85</v>
          </cell>
          <cell r="X1103">
            <v>46</v>
          </cell>
          <cell r="Y1103">
            <v>0</v>
          </cell>
          <cell r="Z1103">
            <v>60.89</v>
          </cell>
          <cell r="AA1103">
            <v>77</v>
          </cell>
          <cell r="AB1103">
            <v>96</v>
          </cell>
          <cell r="AC1103">
            <v>80</v>
          </cell>
          <cell r="AD1103">
            <v>13.49</v>
          </cell>
          <cell r="AE1103">
            <v>0</v>
          </cell>
          <cell r="AF1103">
            <v>0</v>
          </cell>
          <cell r="AG1103">
            <v>0</v>
          </cell>
          <cell r="AH1103">
            <v>0</v>
          </cell>
          <cell r="AI1103">
            <v>0</v>
          </cell>
          <cell r="AJ1103">
            <v>0</v>
          </cell>
          <cell r="AK1103">
            <v>0</v>
          </cell>
          <cell r="AL1103">
            <v>0</v>
          </cell>
          <cell r="AM1103">
            <v>0</v>
          </cell>
          <cell r="AN1103">
            <v>0</v>
          </cell>
          <cell r="AY1103">
            <v>86972.160000000003</v>
          </cell>
        </row>
        <row r="1104">
          <cell r="A1104">
            <v>2</v>
          </cell>
          <cell r="B1104" t="str">
            <v>12</v>
          </cell>
          <cell r="C1104" t="str">
            <v>000</v>
          </cell>
          <cell r="D1104" t="str">
            <v>1</v>
          </cell>
          <cell r="E1104" t="str">
            <v>703</v>
          </cell>
          <cell r="F1104" t="str">
            <v>N000</v>
          </cell>
          <cell r="G1104" t="str">
            <v>513</v>
          </cell>
          <cell r="H1104" t="str">
            <v>1103</v>
          </cell>
          <cell r="I1104" t="str">
            <v>S08802</v>
          </cell>
          <cell r="J1104" t="str">
            <v>21</v>
          </cell>
          <cell r="K1104" t="str">
            <v>2</v>
          </cell>
          <cell r="L1104">
            <v>1</v>
          </cell>
          <cell r="M1104">
            <v>0</v>
          </cell>
          <cell r="N1104">
            <v>2238.1999999999998</v>
          </cell>
          <cell r="O1104" t="str">
            <v>M</v>
          </cell>
          <cell r="P1104" t="str">
            <v>00000000</v>
          </cell>
          <cell r="Q1104">
            <v>0</v>
          </cell>
          <cell r="R1104">
            <v>323.3</v>
          </cell>
          <cell r="S1104">
            <v>62.17</v>
          </cell>
          <cell r="T1104">
            <v>285.37</v>
          </cell>
          <cell r="U1104">
            <v>111.91</v>
          </cell>
          <cell r="V1104">
            <v>40.29</v>
          </cell>
          <cell r="W1104">
            <v>44.76</v>
          </cell>
          <cell r="X1104">
            <v>46</v>
          </cell>
          <cell r="Y1104">
            <v>0</v>
          </cell>
          <cell r="Z1104">
            <v>58.45</v>
          </cell>
          <cell r="AA1104">
            <v>77</v>
          </cell>
          <cell r="AB1104">
            <v>96</v>
          </cell>
          <cell r="AC1104">
            <v>80</v>
          </cell>
          <cell r="AD1104">
            <v>13.49</v>
          </cell>
          <cell r="AE1104">
            <v>0</v>
          </cell>
          <cell r="AF1104">
            <v>0</v>
          </cell>
          <cell r="AG1104">
            <v>0</v>
          </cell>
          <cell r="AH1104">
            <v>0</v>
          </cell>
          <cell r="AI1104">
            <v>0</v>
          </cell>
          <cell r="AJ1104">
            <v>0</v>
          </cell>
          <cell r="AK1104">
            <v>0</v>
          </cell>
          <cell r="AL1104">
            <v>0</v>
          </cell>
          <cell r="AM1104">
            <v>0</v>
          </cell>
          <cell r="AN1104">
            <v>0</v>
          </cell>
          <cell r="AY1104">
            <v>41723.279999999999</v>
          </cell>
        </row>
        <row r="1105">
          <cell r="A1105">
            <v>2</v>
          </cell>
          <cell r="B1105" t="str">
            <v>12</v>
          </cell>
          <cell r="C1105" t="str">
            <v>000</v>
          </cell>
          <cell r="D1105" t="str">
            <v>1</v>
          </cell>
          <cell r="E1105" t="str">
            <v>703</v>
          </cell>
          <cell r="F1105" t="str">
            <v>N000</v>
          </cell>
          <cell r="G1105" t="str">
            <v>513</v>
          </cell>
          <cell r="H1105" t="str">
            <v>1103</v>
          </cell>
          <cell r="I1105" t="str">
            <v>T03804</v>
          </cell>
          <cell r="J1105" t="str">
            <v>25</v>
          </cell>
          <cell r="K1105" t="str">
            <v>2</v>
          </cell>
          <cell r="L1105">
            <v>9</v>
          </cell>
          <cell r="M1105">
            <v>0</v>
          </cell>
          <cell r="N1105">
            <v>2572.4</v>
          </cell>
          <cell r="O1105" t="str">
            <v>M</v>
          </cell>
          <cell r="P1105" t="str">
            <v>00000000</v>
          </cell>
          <cell r="Q1105">
            <v>0</v>
          </cell>
          <cell r="R1105">
            <v>371.57</v>
          </cell>
          <cell r="S1105">
            <v>71.459999999999994</v>
          </cell>
          <cell r="T1105">
            <v>327.98</v>
          </cell>
          <cell r="U1105">
            <v>128.62</v>
          </cell>
          <cell r="V1105">
            <v>46.3</v>
          </cell>
          <cell r="W1105">
            <v>51.45</v>
          </cell>
          <cell r="X1105">
            <v>25.56</v>
          </cell>
          <cell r="Y1105">
            <v>0</v>
          </cell>
          <cell r="Z1105">
            <v>65.88</v>
          </cell>
          <cell r="AA1105">
            <v>77</v>
          </cell>
          <cell r="AB1105">
            <v>96</v>
          </cell>
          <cell r="AC1105">
            <v>80</v>
          </cell>
          <cell r="AD1105">
            <v>13.49</v>
          </cell>
          <cell r="AE1105">
            <v>0</v>
          </cell>
          <cell r="AF1105">
            <v>0</v>
          </cell>
          <cell r="AG1105">
            <v>0</v>
          </cell>
          <cell r="AH1105">
            <v>0</v>
          </cell>
          <cell r="AI1105">
            <v>0</v>
          </cell>
          <cell r="AJ1105">
            <v>0</v>
          </cell>
          <cell r="AK1105">
            <v>0</v>
          </cell>
          <cell r="AL1105">
            <v>0</v>
          </cell>
          <cell r="AM1105">
            <v>0</v>
          </cell>
          <cell r="AN1105">
            <v>0</v>
          </cell>
          <cell r="AY1105">
            <v>424192.68</v>
          </cell>
        </row>
        <row r="1106">
          <cell r="A1106">
            <v>2</v>
          </cell>
          <cell r="B1106" t="str">
            <v>12</v>
          </cell>
          <cell r="C1106" t="str">
            <v>000</v>
          </cell>
          <cell r="D1106" t="str">
            <v>1</v>
          </cell>
          <cell r="E1106" t="str">
            <v>703</v>
          </cell>
          <cell r="F1106" t="str">
            <v>N000</v>
          </cell>
          <cell r="G1106" t="str">
            <v>513</v>
          </cell>
          <cell r="H1106" t="str">
            <v>1103</v>
          </cell>
          <cell r="I1106" t="str">
            <v>T06803</v>
          </cell>
          <cell r="J1106" t="str">
            <v>26</v>
          </cell>
          <cell r="K1106" t="str">
            <v>2</v>
          </cell>
          <cell r="L1106">
            <v>2</v>
          </cell>
          <cell r="M1106">
            <v>0</v>
          </cell>
          <cell r="N1106">
            <v>2692.2</v>
          </cell>
          <cell r="O1106" t="str">
            <v>M</v>
          </cell>
          <cell r="P1106" t="str">
            <v>00000000</v>
          </cell>
          <cell r="Q1106">
            <v>0</v>
          </cell>
          <cell r="R1106">
            <v>388.87</v>
          </cell>
          <cell r="S1106">
            <v>74.78</v>
          </cell>
          <cell r="T1106">
            <v>343.26</v>
          </cell>
          <cell r="U1106">
            <v>134.61000000000001</v>
          </cell>
          <cell r="V1106">
            <v>48.46</v>
          </cell>
          <cell r="W1106">
            <v>53.84</v>
          </cell>
          <cell r="X1106">
            <v>0</v>
          </cell>
          <cell r="Y1106">
            <v>0</v>
          </cell>
          <cell r="Z1106">
            <v>68.180000000000007</v>
          </cell>
          <cell r="AA1106">
            <v>77</v>
          </cell>
          <cell r="AB1106">
            <v>96</v>
          </cell>
          <cell r="AC1106">
            <v>80</v>
          </cell>
          <cell r="AD1106">
            <v>13.49</v>
          </cell>
          <cell r="AE1106">
            <v>0</v>
          </cell>
          <cell r="AF1106">
            <v>0</v>
          </cell>
          <cell r="AG1106">
            <v>0</v>
          </cell>
          <cell r="AH1106">
            <v>0</v>
          </cell>
          <cell r="AI1106">
            <v>0</v>
          </cell>
          <cell r="AJ1106">
            <v>0</v>
          </cell>
          <cell r="AK1106">
            <v>0</v>
          </cell>
          <cell r="AL1106">
            <v>0</v>
          </cell>
          <cell r="AM1106">
            <v>0</v>
          </cell>
          <cell r="AN1106">
            <v>0</v>
          </cell>
          <cell r="AY1106">
            <v>97696.56</v>
          </cell>
        </row>
        <row r="1107">
          <cell r="A1107">
            <v>2</v>
          </cell>
          <cell r="B1107" t="str">
            <v>12</v>
          </cell>
          <cell r="C1107" t="str">
            <v>000</v>
          </cell>
          <cell r="D1107" t="str">
            <v>1</v>
          </cell>
          <cell r="E1107" t="str">
            <v>703</v>
          </cell>
          <cell r="F1107" t="str">
            <v>N000</v>
          </cell>
          <cell r="G1107" t="str">
            <v>513</v>
          </cell>
          <cell r="H1107" t="str">
            <v>1103</v>
          </cell>
          <cell r="I1107" t="str">
            <v>T06807</v>
          </cell>
          <cell r="J1107" t="str">
            <v>24</v>
          </cell>
          <cell r="K1107" t="str">
            <v>2</v>
          </cell>
          <cell r="L1107">
            <v>1</v>
          </cell>
          <cell r="M1107">
            <v>0</v>
          </cell>
          <cell r="N1107">
            <v>2479.75</v>
          </cell>
          <cell r="O1107" t="str">
            <v>M</v>
          </cell>
          <cell r="P1107" t="str">
            <v>00000000</v>
          </cell>
          <cell r="Q1107">
            <v>0</v>
          </cell>
          <cell r="R1107">
            <v>358.19</v>
          </cell>
          <cell r="S1107">
            <v>68.88</v>
          </cell>
          <cell r="T1107">
            <v>316.17</v>
          </cell>
          <cell r="U1107">
            <v>123.99</v>
          </cell>
          <cell r="V1107">
            <v>44.64</v>
          </cell>
          <cell r="W1107">
            <v>49.59</v>
          </cell>
          <cell r="X1107">
            <v>109</v>
          </cell>
          <cell r="Y1107">
            <v>0</v>
          </cell>
          <cell r="Z1107">
            <v>65.38</v>
          </cell>
          <cell r="AA1107">
            <v>77</v>
          </cell>
          <cell r="AB1107">
            <v>96</v>
          </cell>
          <cell r="AC1107">
            <v>80</v>
          </cell>
          <cell r="AD1107">
            <v>13.49</v>
          </cell>
          <cell r="AE1107">
            <v>0</v>
          </cell>
          <cell r="AF1107">
            <v>0</v>
          </cell>
          <cell r="AG1107">
            <v>0</v>
          </cell>
          <cell r="AH1107">
            <v>0</v>
          </cell>
          <cell r="AI1107">
            <v>0</v>
          </cell>
          <cell r="AJ1107">
            <v>0</v>
          </cell>
          <cell r="AK1107">
            <v>0</v>
          </cell>
          <cell r="AL1107">
            <v>0</v>
          </cell>
          <cell r="AM1107">
            <v>0</v>
          </cell>
          <cell r="AN1107">
            <v>0</v>
          </cell>
          <cell r="AY1107">
            <v>46584.959999999999</v>
          </cell>
        </row>
        <row r="1108">
          <cell r="A1108">
            <v>2</v>
          </cell>
          <cell r="B1108" t="str">
            <v>12</v>
          </cell>
          <cell r="C1108" t="str">
            <v>000</v>
          </cell>
          <cell r="D1108" t="str">
            <v>1</v>
          </cell>
          <cell r="E1108" t="str">
            <v>703</v>
          </cell>
          <cell r="F1108" t="str">
            <v>N000</v>
          </cell>
          <cell r="G1108" t="str">
            <v>513</v>
          </cell>
          <cell r="H1108" t="str">
            <v>1103</v>
          </cell>
          <cell r="I1108" t="str">
            <v>CF01059</v>
          </cell>
          <cell r="J1108" t="str">
            <v>28</v>
          </cell>
          <cell r="K1108" t="str">
            <v>1</v>
          </cell>
          <cell r="L1108">
            <v>32</v>
          </cell>
          <cell r="M1108">
            <v>0</v>
          </cell>
          <cell r="N1108">
            <v>3631.8</v>
          </cell>
          <cell r="O1108" t="str">
            <v>M</v>
          </cell>
          <cell r="P1108" t="str">
            <v>00000000</v>
          </cell>
          <cell r="Q1108">
            <v>8731.1</v>
          </cell>
          <cell r="R1108">
            <v>524.59</v>
          </cell>
          <cell r="S1108">
            <v>100.88</v>
          </cell>
          <cell r="T1108">
            <v>463.05</v>
          </cell>
          <cell r="U1108">
            <v>181.59</v>
          </cell>
          <cell r="V1108">
            <v>222.53</v>
          </cell>
          <cell r="W1108">
            <v>72.64</v>
          </cell>
          <cell r="X1108">
            <v>42.72</v>
          </cell>
          <cell r="Y1108">
            <v>618.15</v>
          </cell>
          <cell r="Z1108">
            <v>262.16000000000003</v>
          </cell>
          <cell r="AA1108">
            <v>77</v>
          </cell>
          <cell r="AB1108">
            <v>0</v>
          </cell>
          <cell r="AC1108">
            <v>0</v>
          </cell>
          <cell r="AD1108">
            <v>13.49</v>
          </cell>
          <cell r="AE1108">
            <v>0</v>
          </cell>
          <cell r="AF1108">
            <v>0</v>
          </cell>
          <cell r="AG1108">
            <v>0</v>
          </cell>
          <cell r="AH1108">
            <v>0</v>
          </cell>
          <cell r="AI1108">
            <v>0</v>
          </cell>
          <cell r="AJ1108">
            <v>0</v>
          </cell>
          <cell r="AK1108">
            <v>0</v>
          </cell>
          <cell r="AL1108">
            <v>0</v>
          </cell>
          <cell r="AM1108">
            <v>0</v>
          </cell>
          <cell r="AN1108">
            <v>0</v>
          </cell>
          <cell r="AY1108">
            <v>5737612.7999999998</v>
          </cell>
        </row>
        <row r="1109">
          <cell r="A1109">
            <v>2</v>
          </cell>
          <cell r="B1109" t="str">
            <v>12</v>
          </cell>
          <cell r="C1109" t="str">
            <v>000</v>
          </cell>
          <cell r="D1109" t="str">
            <v>1</v>
          </cell>
          <cell r="E1109" t="str">
            <v>703</v>
          </cell>
          <cell r="F1109" t="str">
            <v>N000</v>
          </cell>
          <cell r="G1109" t="str">
            <v>513</v>
          </cell>
          <cell r="H1109" t="str">
            <v>1103</v>
          </cell>
          <cell r="I1109" t="str">
            <v>CF03809</v>
          </cell>
          <cell r="J1109" t="str">
            <v>25</v>
          </cell>
          <cell r="K1109" t="str">
            <v>2</v>
          </cell>
          <cell r="L1109">
            <v>1</v>
          </cell>
          <cell r="M1109">
            <v>0</v>
          </cell>
          <cell r="N1109">
            <v>2572.4</v>
          </cell>
          <cell r="O1109" t="str">
            <v>M</v>
          </cell>
          <cell r="P1109" t="str">
            <v>00000000</v>
          </cell>
          <cell r="Q1109">
            <v>0</v>
          </cell>
          <cell r="R1109">
            <v>371.57</v>
          </cell>
          <cell r="S1109">
            <v>71.459999999999994</v>
          </cell>
          <cell r="T1109">
            <v>327.98</v>
          </cell>
          <cell r="U1109">
            <v>128.62</v>
          </cell>
          <cell r="V1109">
            <v>46.3</v>
          </cell>
          <cell r="W1109">
            <v>51.45</v>
          </cell>
          <cell r="X1109">
            <v>0</v>
          </cell>
          <cell r="Y1109">
            <v>0</v>
          </cell>
          <cell r="Z1109">
            <v>65.37</v>
          </cell>
          <cell r="AA1109">
            <v>77</v>
          </cell>
          <cell r="AB1109">
            <v>96</v>
          </cell>
          <cell r="AC1109">
            <v>80</v>
          </cell>
          <cell r="AD1109">
            <v>13.49</v>
          </cell>
          <cell r="AE1109">
            <v>0</v>
          </cell>
          <cell r="AF1109">
            <v>0</v>
          </cell>
          <cell r="AG1109">
            <v>0</v>
          </cell>
          <cell r="AH1109">
            <v>0</v>
          </cell>
          <cell r="AI1109">
            <v>0</v>
          </cell>
          <cell r="AJ1109">
            <v>0</v>
          </cell>
          <cell r="AK1109">
            <v>0</v>
          </cell>
          <cell r="AL1109">
            <v>0</v>
          </cell>
          <cell r="AM1109">
            <v>0</v>
          </cell>
          <cell r="AN1109">
            <v>0</v>
          </cell>
          <cell r="AY1109">
            <v>46819.68</v>
          </cell>
        </row>
        <row r="1110">
          <cell r="A1110">
            <v>2</v>
          </cell>
          <cell r="B1110" t="str">
            <v>12</v>
          </cell>
          <cell r="C1110" t="str">
            <v>000</v>
          </cell>
          <cell r="D1110" t="str">
            <v>1</v>
          </cell>
          <cell r="E1110" t="str">
            <v>703</v>
          </cell>
          <cell r="F1110" t="str">
            <v>N000</v>
          </cell>
          <cell r="G1110" t="str">
            <v>513</v>
          </cell>
          <cell r="H1110" t="str">
            <v>1103</v>
          </cell>
          <cell r="I1110" t="str">
            <v>CF03820</v>
          </cell>
          <cell r="J1110" t="str">
            <v>27Z</v>
          </cell>
          <cell r="K1110" t="str">
            <v>2</v>
          </cell>
          <cell r="L1110">
            <v>5</v>
          </cell>
          <cell r="M1110">
            <v>0</v>
          </cell>
          <cell r="N1110">
            <v>2900.25</v>
          </cell>
          <cell r="O1110" t="str">
            <v>M</v>
          </cell>
          <cell r="P1110" t="str">
            <v>00000000</v>
          </cell>
          <cell r="Q1110">
            <v>205.15</v>
          </cell>
          <cell r="R1110">
            <v>418.93</v>
          </cell>
          <cell r="S1110">
            <v>80.56</v>
          </cell>
          <cell r="T1110">
            <v>369.78</v>
          </cell>
          <cell r="U1110">
            <v>145.01</v>
          </cell>
          <cell r="V1110">
            <v>55.89</v>
          </cell>
          <cell r="W1110">
            <v>58.01</v>
          </cell>
          <cell r="X1110">
            <v>0</v>
          </cell>
          <cell r="Y1110">
            <v>0</v>
          </cell>
          <cell r="Z1110">
            <v>77.16</v>
          </cell>
          <cell r="AA1110">
            <v>77</v>
          </cell>
          <cell r="AB1110">
            <v>96</v>
          </cell>
          <cell r="AC1110">
            <v>80</v>
          </cell>
          <cell r="AD1110">
            <v>13.49</v>
          </cell>
          <cell r="AE1110">
            <v>0</v>
          </cell>
          <cell r="AF1110">
            <v>0</v>
          </cell>
          <cell r="AG1110">
            <v>0</v>
          </cell>
          <cell r="AH1110">
            <v>0</v>
          </cell>
          <cell r="AI1110">
            <v>0</v>
          </cell>
          <cell r="AJ1110">
            <v>0</v>
          </cell>
          <cell r="AK1110">
            <v>0</v>
          </cell>
          <cell r="AL1110">
            <v>0</v>
          </cell>
          <cell r="AM1110">
            <v>0</v>
          </cell>
          <cell r="AN1110">
            <v>0</v>
          </cell>
          <cell r="AY1110">
            <v>274633.8</v>
          </cell>
        </row>
        <row r="1111">
          <cell r="A1111">
            <v>2</v>
          </cell>
          <cell r="B1111" t="str">
            <v>12</v>
          </cell>
          <cell r="C1111" t="str">
            <v>000</v>
          </cell>
          <cell r="D1111" t="str">
            <v>1</v>
          </cell>
          <cell r="E1111" t="str">
            <v>703</v>
          </cell>
          <cell r="F1111" t="str">
            <v>N000</v>
          </cell>
          <cell r="G1111" t="str">
            <v>513</v>
          </cell>
          <cell r="H1111" t="str">
            <v>1103</v>
          </cell>
          <cell r="I1111" t="str">
            <v>CF04806</v>
          </cell>
          <cell r="J1111" t="str">
            <v>26</v>
          </cell>
          <cell r="K1111" t="str">
            <v>2</v>
          </cell>
          <cell r="L1111">
            <v>14</v>
          </cell>
          <cell r="M1111">
            <v>0</v>
          </cell>
          <cell r="N1111">
            <v>2692.2</v>
          </cell>
          <cell r="O1111" t="str">
            <v>M</v>
          </cell>
          <cell r="P1111" t="str">
            <v>00000000</v>
          </cell>
          <cell r="Q1111">
            <v>0</v>
          </cell>
          <cell r="R1111">
            <v>388.87</v>
          </cell>
          <cell r="S1111">
            <v>74.78</v>
          </cell>
          <cell r="T1111">
            <v>343.26</v>
          </cell>
          <cell r="U1111">
            <v>134.61000000000001</v>
          </cell>
          <cell r="V1111">
            <v>48.46</v>
          </cell>
          <cell r="W1111">
            <v>53.84</v>
          </cell>
          <cell r="X1111">
            <v>28.14</v>
          </cell>
          <cell r="Y1111">
            <v>0</v>
          </cell>
          <cell r="Z1111">
            <v>68.739999999999995</v>
          </cell>
          <cell r="AA1111">
            <v>77</v>
          </cell>
          <cell r="AB1111">
            <v>96</v>
          </cell>
          <cell r="AC1111">
            <v>80</v>
          </cell>
          <cell r="AD1111">
            <v>13.49</v>
          </cell>
          <cell r="AE1111">
            <v>0</v>
          </cell>
          <cell r="AF1111">
            <v>0</v>
          </cell>
          <cell r="AG1111">
            <v>0</v>
          </cell>
          <cell r="AH1111">
            <v>0</v>
          </cell>
          <cell r="AI1111">
            <v>0</v>
          </cell>
          <cell r="AJ1111">
            <v>0</v>
          </cell>
          <cell r="AK1111">
            <v>0</v>
          </cell>
          <cell r="AL1111">
            <v>0</v>
          </cell>
          <cell r="AM1111">
            <v>0</v>
          </cell>
          <cell r="AN1111">
            <v>0</v>
          </cell>
          <cell r="AY1111">
            <v>688697.52</v>
          </cell>
        </row>
        <row r="1112">
          <cell r="A1112">
            <v>2</v>
          </cell>
          <cell r="B1112" t="str">
            <v>12</v>
          </cell>
          <cell r="C1112" t="str">
            <v>000</v>
          </cell>
          <cell r="D1112" t="str">
            <v>1</v>
          </cell>
          <cell r="E1112" t="str">
            <v>703</v>
          </cell>
          <cell r="F1112" t="str">
            <v>N000</v>
          </cell>
          <cell r="G1112" t="str">
            <v>513</v>
          </cell>
          <cell r="H1112" t="str">
            <v>1103</v>
          </cell>
          <cell r="I1112" t="str">
            <v>CF04807</v>
          </cell>
          <cell r="J1112" t="str">
            <v>27Z</v>
          </cell>
          <cell r="K1112" t="str">
            <v>2</v>
          </cell>
          <cell r="L1112">
            <v>24</v>
          </cell>
          <cell r="M1112">
            <v>0</v>
          </cell>
          <cell r="N1112">
            <v>2900.25</v>
          </cell>
          <cell r="O1112" t="str">
            <v>M</v>
          </cell>
          <cell r="P1112" t="str">
            <v>00000000</v>
          </cell>
          <cell r="Q1112">
            <v>205.15</v>
          </cell>
          <cell r="R1112">
            <v>418.93</v>
          </cell>
          <cell r="S1112">
            <v>80.56</v>
          </cell>
          <cell r="T1112">
            <v>369.78</v>
          </cell>
          <cell r="U1112">
            <v>145.01</v>
          </cell>
          <cell r="V1112">
            <v>55.89</v>
          </cell>
          <cell r="W1112">
            <v>58.01</v>
          </cell>
          <cell r="X1112">
            <v>45.42</v>
          </cell>
          <cell r="Y1112">
            <v>0</v>
          </cell>
          <cell r="Z1112">
            <v>78.069999999999993</v>
          </cell>
          <cell r="AA1112">
            <v>77</v>
          </cell>
          <cell r="AB1112">
            <v>96</v>
          </cell>
          <cell r="AC1112">
            <v>80</v>
          </cell>
          <cell r="AD1112">
            <v>13.49</v>
          </cell>
          <cell r="AE1112">
            <v>0</v>
          </cell>
          <cell r="AF1112">
            <v>0</v>
          </cell>
          <cell r="AG1112">
            <v>0</v>
          </cell>
          <cell r="AH1112">
            <v>0</v>
          </cell>
          <cell r="AI1112">
            <v>0</v>
          </cell>
          <cell r="AJ1112">
            <v>0</v>
          </cell>
          <cell r="AK1112">
            <v>0</v>
          </cell>
          <cell r="AL1112">
            <v>0</v>
          </cell>
          <cell r="AM1112">
            <v>0</v>
          </cell>
          <cell r="AN1112">
            <v>0</v>
          </cell>
          <cell r="AY1112">
            <v>1331585.28</v>
          </cell>
        </row>
        <row r="1113">
          <cell r="A1113">
            <v>2</v>
          </cell>
          <cell r="B1113" t="str">
            <v>12</v>
          </cell>
          <cell r="C1113" t="str">
            <v>000</v>
          </cell>
          <cell r="D1113" t="str">
            <v>1</v>
          </cell>
          <cell r="E1113" t="str">
            <v>703</v>
          </cell>
          <cell r="F1113" t="str">
            <v>N000</v>
          </cell>
          <cell r="G1113" t="str">
            <v>513</v>
          </cell>
          <cell r="H1113" t="str">
            <v>1103</v>
          </cell>
          <cell r="I1113" t="str">
            <v>CF04808</v>
          </cell>
          <cell r="J1113" t="str">
            <v>27ZA</v>
          </cell>
          <cell r="K1113" t="str">
            <v>2</v>
          </cell>
          <cell r="L1113">
            <v>23</v>
          </cell>
          <cell r="M1113">
            <v>0</v>
          </cell>
          <cell r="N1113">
            <v>2982.9</v>
          </cell>
          <cell r="O1113" t="str">
            <v>M</v>
          </cell>
          <cell r="P1113" t="str">
            <v>00000000</v>
          </cell>
          <cell r="Q1113">
            <v>579.4</v>
          </cell>
          <cell r="R1113">
            <v>430.86</v>
          </cell>
          <cell r="S1113">
            <v>82.86</v>
          </cell>
          <cell r="T1113">
            <v>380.32</v>
          </cell>
          <cell r="U1113">
            <v>149.15</v>
          </cell>
          <cell r="V1113">
            <v>64.12</v>
          </cell>
          <cell r="W1113">
            <v>59.66</v>
          </cell>
          <cell r="X1113">
            <v>0</v>
          </cell>
          <cell r="Y1113">
            <v>0</v>
          </cell>
          <cell r="Z1113">
            <v>86.58</v>
          </cell>
          <cell r="AA1113">
            <v>77</v>
          </cell>
          <cell r="AB1113">
            <v>96</v>
          </cell>
          <cell r="AC1113">
            <v>80</v>
          </cell>
          <cell r="AD1113">
            <v>13.49</v>
          </cell>
          <cell r="AE1113">
            <v>0</v>
          </cell>
          <cell r="AF1113">
            <v>0</v>
          </cell>
          <cell r="AG1113">
            <v>0</v>
          </cell>
          <cell r="AH1113">
            <v>0</v>
          </cell>
          <cell r="AI1113">
            <v>0</v>
          </cell>
          <cell r="AJ1113">
            <v>0</v>
          </cell>
          <cell r="AK1113">
            <v>0</v>
          </cell>
          <cell r="AL1113">
            <v>0</v>
          </cell>
          <cell r="AM1113">
            <v>0</v>
          </cell>
          <cell r="AN1113">
            <v>0</v>
          </cell>
          <cell r="AY1113">
            <v>1402725.84</v>
          </cell>
        </row>
        <row r="1114">
          <cell r="A1114">
            <v>2</v>
          </cell>
          <cell r="B1114" t="str">
            <v>12</v>
          </cell>
          <cell r="C1114" t="str">
            <v>000</v>
          </cell>
          <cell r="D1114" t="str">
            <v>1</v>
          </cell>
          <cell r="E1114" t="str">
            <v>703</v>
          </cell>
          <cell r="F1114" t="str">
            <v>N000</v>
          </cell>
          <cell r="G1114" t="str">
            <v>513</v>
          </cell>
          <cell r="H1114" t="str">
            <v>1103</v>
          </cell>
          <cell r="I1114" t="str">
            <v>CF08822</v>
          </cell>
          <cell r="J1114" t="str">
            <v>23</v>
          </cell>
          <cell r="K1114" t="str">
            <v>2</v>
          </cell>
          <cell r="L1114">
            <v>1</v>
          </cell>
          <cell r="M1114">
            <v>0</v>
          </cell>
          <cell r="N1114">
            <v>2451.25</v>
          </cell>
          <cell r="O1114" t="str">
            <v>M</v>
          </cell>
          <cell r="P1114" t="str">
            <v>00000000</v>
          </cell>
          <cell r="Q1114">
            <v>0</v>
          </cell>
          <cell r="R1114">
            <v>354.07</v>
          </cell>
          <cell r="S1114">
            <v>68.09</v>
          </cell>
          <cell r="T1114">
            <v>312.52999999999997</v>
          </cell>
          <cell r="U1114">
            <v>122.56</v>
          </cell>
          <cell r="V1114">
            <v>44.12</v>
          </cell>
          <cell r="W1114">
            <v>49.02</v>
          </cell>
          <cell r="X1114">
            <v>0</v>
          </cell>
          <cell r="Y1114">
            <v>0</v>
          </cell>
          <cell r="Z1114">
            <v>62.53</v>
          </cell>
          <cell r="AA1114">
            <v>77</v>
          </cell>
          <cell r="AB1114">
            <v>96</v>
          </cell>
          <cell r="AC1114">
            <v>80</v>
          </cell>
          <cell r="AD1114">
            <v>13.49</v>
          </cell>
          <cell r="AE1114">
            <v>0</v>
          </cell>
          <cell r="AF1114">
            <v>0</v>
          </cell>
          <cell r="AG1114">
            <v>0</v>
          </cell>
          <cell r="AH1114">
            <v>0</v>
          </cell>
          <cell r="AI1114">
            <v>0</v>
          </cell>
          <cell r="AJ1114">
            <v>0</v>
          </cell>
          <cell r="AK1114">
            <v>0</v>
          </cell>
          <cell r="AL1114">
            <v>0</v>
          </cell>
          <cell r="AM1114">
            <v>0</v>
          </cell>
          <cell r="AN1114">
            <v>0</v>
          </cell>
          <cell r="AY1114">
            <v>44767.92</v>
          </cell>
        </row>
        <row r="1115">
          <cell r="A1115">
            <v>2</v>
          </cell>
          <cell r="B1115" t="str">
            <v>12</v>
          </cell>
          <cell r="C1115" t="str">
            <v>000</v>
          </cell>
          <cell r="D1115" t="str">
            <v>1</v>
          </cell>
          <cell r="E1115" t="str">
            <v>703</v>
          </cell>
          <cell r="F1115" t="str">
            <v>N000</v>
          </cell>
          <cell r="G1115" t="str">
            <v>513</v>
          </cell>
          <cell r="H1115" t="str">
            <v>1103</v>
          </cell>
          <cell r="I1115" t="str">
            <v>CF21817</v>
          </cell>
          <cell r="J1115" t="str">
            <v>27ZA</v>
          </cell>
          <cell r="K1115" t="str">
            <v>2</v>
          </cell>
          <cell r="L1115">
            <v>3</v>
          </cell>
          <cell r="M1115">
            <v>0</v>
          </cell>
          <cell r="N1115">
            <v>2982.9</v>
          </cell>
          <cell r="O1115" t="str">
            <v>M</v>
          </cell>
          <cell r="P1115" t="str">
            <v>00000000</v>
          </cell>
          <cell r="Q1115">
            <v>579.4</v>
          </cell>
          <cell r="R1115">
            <v>430.86</v>
          </cell>
          <cell r="S1115">
            <v>82.86</v>
          </cell>
          <cell r="T1115">
            <v>380.32</v>
          </cell>
          <cell r="U1115">
            <v>149.15</v>
          </cell>
          <cell r="V1115">
            <v>64.12</v>
          </cell>
          <cell r="W1115">
            <v>59.66</v>
          </cell>
          <cell r="X1115">
            <v>15.33</v>
          </cell>
          <cell r="Y1115">
            <v>0</v>
          </cell>
          <cell r="Z1115">
            <v>86.89</v>
          </cell>
          <cell r="AA1115">
            <v>77</v>
          </cell>
          <cell r="AB1115">
            <v>96</v>
          </cell>
          <cell r="AC1115">
            <v>80</v>
          </cell>
          <cell r="AD1115">
            <v>13.49</v>
          </cell>
          <cell r="AE1115">
            <v>0</v>
          </cell>
          <cell r="AF1115">
            <v>0</v>
          </cell>
          <cell r="AG1115">
            <v>0</v>
          </cell>
          <cell r="AH1115">
            <v>0</v>
          </cell>
          <cell r="AI1115">
            <v>0</v>
          </cell>
          <cell r="AJ1115">
            <v>0</v>
          </cell>
          <cell r="AK1115">
            <v>0</v>
          </cell>
          <cell r="AL1115">
            <v>0</v>
          </cell>
          <cell r="AM1115">
            <v>0</v>
          </cell>
          <cell r="AN1115">
            <v>0</v>
          </cell>
          <cell r="AY1115">
            <v>183527.28</v>
          </cell>
        </row>
        <row r="1116">
          <cell r="A1116">
            <v>2</v>
          </cell>
          <cell r="B1116" t="str">
            <v>12</v>
          </cell>
          <cell r="C1116" t="str">
            <v>000</v>
          </cell>
          <cell r="D1116" t="str">
            <v>1</v>
          </cell>
          <cell r="E1116" t="str">
            <v>703</v>
          </cell>
          <cell r="F1116" t="str">
            <v>N000</v>
          </cell>
          <cell r="G1116" t="str">
            <v>513</v>
          </cell>
          <cell r="H1116" t="str">
            <v>1103</v>
          </cell>
          <cell r="I1116" t="str">
            <v>CF21856</v>
          </cell>
          <cell r="J1116" t="str">
            <v>27Z</v>
          </cell>
          <cell r="K1116" t="str">
            <v>2</v>
          </cell>
          <cell r="L1116">
            <v>1</v>
          </cell>
          <cell r="M1116">
            <v>0</v>
          </cell>
          <cell r="N1116">
            <v>2900.25</v>
          </cell>
          <cell r="O1116" t="str">
            <v>M</v>
          </cell>
          <cell r="P1116" t="str">
            <v>00000000</v>
          </cell>
          <cell r="Q1116">
            <v>205.15</v>
          </cell>
          <cell r="R1116">
            <v>418.93</v>
          </cell>
          <cell r="S1116">
            <v>80.56</v>
          </cell>
          <cell r="T1116">
            <v>369.78</v>
          </cell>
          <cell r="U1116">
            <v>145.01</v>
          </cell>
          <cell r="V1116">
            <v>55.89</v>
          </cell>
          <cell r="W1116">
            <v>58.01</v>
          </cell>
          <cell r="X1116">
            <v>0</v>
          </cell>
          <cell r="Y1116">
            <v>0</v>
          </cell>
          <cell r="Z1116">
            <v>77.16</v>
          </cell>
          <cell r="AA1116">
            <v>77</v>
          </cell>
          <cell r="AB1116">
            <v>96</v>
          </cell>
          <cell r="AC1116">
            <v>80</v>
          </cell>
          <cell r="AD1116">
            <v>13.49</v>
          </cell>
          <cell r="AE1116">
            <v>0</v>
          </cell>
          <cell r="AF1116">
            <v>0</v>
          </cell>
          <cell r="AG1116">
            <v>0</v>
          </cell>
          <cell r="AH1116">
            <v>0</v>
          </cell>
          <cell r="AI1116">
            <v>0</v>
          </cell>
          <cell r="AJ1116">
            <v>0</v>
          </cell>
          <cell r="AK1116">
            <v>0</v>
          </cell>
          <cell r="AL1116">
            <v>0</v>
          </cell>
          <cell r="AM1116">
            <v>0</v>
          </cell>
          <cell r="AN1116">
            <v>0</v>
          </cell>
          <cell r="AY1116">
            <v>54926.76</v>
          </cell>
        </row>
        <row r="1117">
          <cell r="A1117">
            <v>2</v>
          </cell>
          <cell r="B1117" t="str">
            <v>12</v>
          </cell>
          <cell r="C1117" t="str">
            <v>000</v>
          </cell>
          <cell r="D1117" t="str">
            <v>1</v>
          </cell>
          <cell r="E1117" t="str">
            <v>703</v>
          </cell>
          <cell r="F1117" t="str">
            <v>N000</v>
          </cell>
          <cell r="G1117" t="str">
            <v>513</v>
          </cell>
          <cell r="H1117" t="str">
            <v>1103</v>
          </cell>
          <cell r="I1117" t="str">
            <v>CF21858</v>
          </cell>
          <cell r="J1117" t="str">
            <v>27ZA</v>
          </cell>
          <cell r="K1117" t="str">
            <v>2</v>
          </cell>
          <cell r="L1117">
            <v>1</v>
          </cell>
          <cell r="M1117">
            <v>0</v>
          </cell>
          <cell r="N1117">
            <v>2982.9</v>
          </cell>
          <cell r="O1117" t="str">
            <v>M</v>
          </cell>
          <cell r="P1117" t="str">
            <v>00000000</v>
          </cell>
          <cell r="Q1117">
            <v>579.4</v>
          </cell>
          <cell r="R1117">
            <v>430.86</v>
          </cell>
          <cell r="S1117">
            <v>82.86</v>
          </cell>
          <cell r="T1117">
            <v>380.32</v>
          </cell>
          <cell r="U1117">
            <v>149.15</v>
          </cell>
          <cell r="V1117">
            <v>64.12</v>
          </cell>
          <cell r="W1117">
            <v>59.66</v>
          </cell>
          <cell r="X1117">
            <v>46</v>
          </cell>
          <cell r="Y1117">
            <v>0</v>
          </cell>
          <cell r="Z1117">
            <v>87.5</v>
          </cell>
          <cell r="AA1117">
            <v>77</v>
          </cell>
          <cell r="AB1117">
            <v>96</v>
          </cell>
          <cell r="AC1117">
            <v>80</v>
          </cell>
          <cell r="AD1117">
            <v>13.49</v>
          </cell>
          <cell r="AE1117">
            <v>0</v>
          </cell>
          <cell r="AF1117">
            <v>0</v>
          </cell>
          <cell r="AG1117">
            <v>0</v>
          </cell>
          <cell r="AH1117">
            <v>0</v>
          </cell>
          <cell r="AI1117">
            <v>0</v>
          </cell>
          <cell r="AJ1117">
            <v>0</v>
          </cell>
          <cell r="AK1117">
            <v>0</v>
          </cell>
          <cell r="AL1117">
            <v>0</v>
          </cell>
          <cell r="AM1117">
            <v>0</v>
          </cell>
          <cell r="AN1117">
            <v>0</v>
          </cell>
          <cell r="AY1117">
            <v>61551.12</v>
          </cell>
        </row>
        <row r="1118">
          <cell r="A1118">
            <v>2</v>
          </cell>
          <cell r="B1118" t="str">
            <v>12</v>
          </cell>
          <cell r="C1118" t="str">
            <v>000</v>
          </cell>
          <cell r="D1118" t="str">
            <v>1</v>
          </cell>
          <cell r="E1118" t="str">
            <v>703</v>
          </cell>
          <cell r="F1118" t="str">
            <v>N000</v>
          </cell>
          <cell r="G1118" t="str">
            <v>513</v>
          </cell>
          <cell r="H1118" t="str">
            <v>1103</v>
          </cell>
          <cell r="I1118" t="str">
            <v>CF21859</v>
          </cell>
          <cell r="J1118" t="str">
            <v>27ZB</v>
          </cell>
          <cell r="K1118" t="str">
            <v>2</v>
          </cell>
          <cell r="L1118">
            <v>5</v>
          </cell>
          <cell r="M1118">
            <v>0</v>
          </cell>
          <cell r="N1118">
            <v>3008.65</v>
          </cell>
          <cell r="O1118" t="str">
            <v>M</v>
          </cell>
          <cell r="P1118" t="str">
            <v>00000000</v>
          </cell>
          <cell r="Q1118">
            <v>857</v>
          </cell>
          <cell r="R1118">
            <v>434.58</v>
          </cell>
          <cell r="S1118">
            <v>83.57</v>
          </cell>
          <cell r="T1118">
            <v>383.6</v>
          </cell>
          <cell r="U1118">
            <v>150.43</v>
          </cell>
          <cell r="V1118">
            <v>69.59</v>
          </cell>
          <cell r="W1118">
            <v>60.17</v>
          </cell>
          <cell r="X1118">
            <v>20.2</v>
          </cell>
          <cell r="Y1118">
            <v>0</v>
          </cell>
          <cell r="Z1118">
            <v>93.14</v>
          </cell>
          <cell r="AA1118">
            <v>77</v>
          </cell>
          <cell r="AB1118">
            <v>96</v>
          </cell>
          <cell r="AC1118">
            <v>80</v>
          </cell>
          <cell r="AD1118">
            <v>13.49</v>
          </cell>
          <cell r="AE1118">
            <v>0</v>
          </cell>
          <cell r="AF1118">
            <v>0</v>
          </cell>
          <cell r="AG1118">
            <v>0</v>
          </cell>
          <cell r="AH1118">
            <v>0</v>
          </cell>
          <cell r="AI1118">
            <v>0</v>
          </cell>
          <cell r="AJ1118">
            <v>0</v>
          </cell>
          <cell r="AK1118">
            <v>0</v>
          </cell>
          <cell r="AL1118">
            <v>0</v>
          </cell>
          <cell r="AM1118">
            <v>0</v>
          </cell>
          <cell r="AN1118">
            <v>0</v>
          </cell>
          <cell r="AY1118">
            <v>325645.2</v>
          </cell>
        </row>
        <row r="1119">
          <cell r="A1119">
            <v>2</v>
          </cell>
          <cell r="B1119" t="str">
            <v>12</v>
          </cell>
          <cell r="C1119" t="str">
            <v>000</v>
          </cell>
          <cell r="D1119" t="str">
            <v>1</v>
          </cell>
          <cell r="E1119" t="str">
            <v>703</v>
          </cell>
          <cell r="F1119" t="str">
            <v>N000</v>
          </cell>
          <cell r="G1119" t="str">
            <v>513</v>
          </cell>
          <cell r="H1119" t="str">
            <v>1103</v>
          </cell>
          <cell r="I1119" t="str">
            <v>CF21864</v>
          </cell>
          <cell r="J1119" t="str">
            <v>27C</v>
          </cell>
          <cell r="K1119" t="str">
            <v>1</v>
          </cell>
          <cell r="L1119">
            <v>29</v>
          </cell>
          <cell r="M1119">
            <v>0</v>
          </cell>
          <cell r="N1119">
            <v>3268.2</v>
          </cell>
          <cell r="O1119" t="str">
            <v>M</v>
          </cell>
          <cell r="P1119" t="str">
            <v>00000000</v>
          </cell>
          <cell r="Q1119">
            <v>4783.05</v>
          </cell>
          <cell r="R1119">
            <v>472.07</v>
          </cell>
          <cell r="S1119">
            <v>90.78</v>
          </cell>
          <cell r="T1119">
            <v>416.7</v>
          </cell>
          <cell r="U1119">
            <v>163.41</v>
          </cell>
          <cell r="V1119">
            <v>144.91999999999999</v>
          </cell>
          <cell r="W1119">
            <v>65.36</v>
          </cell>
          <cell r="X1119">
            <v>25.62</v>
          </cell>
          <cell r="Y1119">
            <v>0</v>
          </cell>
          <cell r="Z1119">
            <v>174.33</v>
          </cell>
          <cell r="AA1119">
            <v>77</v>
          </cell>
          <cell r="AB1119">
            <v>0</v>
          </cell>
          <cell r="AC1119">
            <v>0</v>
          </cell>
          <cell r="AD1119">
            <v>13.49</v>
          </cell>
          <cell r="AE1119">
            <v>0</v>
          </cell>
          <cell r="AF1119">
            <v>0</v>
          </cell>
          <cell r="AG1119">
            <v>0</v>
          </cell>
          <cell r="AH1119">
            <v>0</v>
          </cell>
          <cell r="AI1119">
            <v>0</v>
          </cell>
          <cell r="AJ1119">
            <v>0</v>
          </cell>
          <cell r="AK1119">
            <v>0</v>
          </cell>
          <cell r="AL1119">
            <v>0</v>
          </cell>
          <cell r="AM1119">
            <v>0</v>
          </cell>
          <cell r="AN1119">
            <v>0</v>
          </cell>
          <cell r="AY1119">
            <v>3373835.64</v>
          </cell>
        </row>
        <row r="1120">
          <cell r="A1120">
            <v>2</v>
          </cell>
          <cell r="B1120" t="str">
            <v>12</v>
          </cell>
          <cell r="C1120" t="str">
            <v>000</v>
          </cell>
          <cell r="D1120" t="str">
            <v>1</v>
          </cell>
          <cell r="E1120" t="str">
            <v>703</v>
          </cell>
          <cell r="F1120" t="str">
            <v>N000</v>
          </cell>
          <cell r="G1120" t="str">
            <v>513</v>
          </cell>
          <cell r="H1120" t="str">
            <v>1103</v>
          </cell>
          <cell r="I1120" t="str">
            <v>CF21865</v>
          </cell>
          <cell r="J1120" t="str">
            <v>27B</v>
          </cell>
          <cell r="K1120" t="str">
            <v>1</v>
          </cell>
          <cell r="L1120">
            <v>8</v>
          </cell>
          <cell r="M1120">
            <v>0</v>
          </cell>
          <cell r="N1120">
            <v>3222.2</v>
          </cell>
          <cell r="O1120" t="str">
            <v>M</v>
          </cell>
          <cell r="P1120" t="str">
            <v>00000000</v>
          </cell>
          <cell r="Q1120">
            <v>3558.85</v>
          </cell>
          <cell r="R1120">
            <v>465.43</v>
          </cell>
          <cell r="S1120">
            <v>89.51</v>
          </cell>
          <cell r="T1120">
            <v>410.83</v>
          </cell>
          <cell r="U1120">
            <v>161.11000000000001</v>
          </cell>
          <cell r="V1120">
            <v>122.06</v>
          </cell>
          <cell r="W1120">
            <v>64.44</v>
          </cell>
          <cell r="X1120">
            <v>31</v>
          </cell>
          <cell r="Y1120">
            <v>0</v>
          </cell>
          <cell r="Z1120">
            <v>148.88</v>
          </cell>
          <cell r="AA1120">
            <v>77</v>
          </cell>
          <cell r="AB1120">
            <v>0</v>
          </cell>
          <cell r="AC1120">
            <v>0</v>
          </cell>
          <cell r="AD1120">
            <v>13.49</v>
          </cell>
          <cell r="AE1120">
            <v>0</v>
          </cell>
          <cell r="AF1120">
            <v>0</v>
          </cell>
          <cell r="AG1120">
            <v>0</v>
          </cell>
          <cell r="AH1120">
            <v>0</v>
          </cell>
          <cell r="AI1120">
            <v>0</v>
          </cell>
          <cell r="AJ1120">
            <v>0</v>
          </cell>
          <cell r="AK1120">
            <v>0</v>
          </cell>
          <cell r="AL1120">
            <v>0</v>
          </cell>
          <cell r="AM1120">
            <v>0</v>
          </cell>
          <cell r="AN1120">
            <v>0</v>
          </cell>
          <cell r="AY1120">
            <v>803020.80000000005</v>
          </cell>
        </row>
        <row r="1121">
          <cell r="A1121">
            <v>2</v>
          </cell>
          <cell r="B1121" t="str">
            <v>12</v>
          </cell>
          <cell r="C1121" t="str">
            <v>000</v>
          </cell>
          <cell r="D1121" t="str">
            <v>1</v>
          </cell>
          <cell r="E1121" t="str">
            <v>703</v>
          </cell>
          <cell r="F1121" t="str">
            <v>N000</v>
          </cell>
          <cell r="G1121" t="str">
            <v>513</v>
          </cell>
          <cell r="H1121" t="str">
            <v>1103</v>
          </cell>
          <cell r="I1121" t="str">
            <v>CF21866</v>
          </cell>
          <cell r="J1121" t="str">
            <v>27A</v>
          </cell>
          <cell r="K1121" t="str">
            <v>1</v>
          </cell>
          <cell r="L1121">
            <v>3</v>
          </cell>
          <cell r="M1121">
            <v>0</v>
          </cell>
          <cell r="N1121">
            <v>3185.4</v>
          </cell>
          <cell r="O1121" t="str">
            <v>M</v>
          </cell>
          <cell r="P1121" t="str">
            <v>00000000</v>
          </cell>
          <cell r="Q1121">
            <v>2791.7</v>
          </cell>
          <cell r="R1121">
            <v>460.11</v>
          </cell>
          <cell r="S1121">
            <v>88.48</v>
          </cell>
          <cell r="T1121">
            <v>406.14</v>
          </cell>
          <cell r="U1121">
            <v>159.27000000000001</v>
          </cell>
          <cell r="V1121">
            <v>107.59</v>
          </cell>
          <cell r="W1121">
            <v>63.71</v>
          </cell>
          <cell r="X1121">
            <v>15.33</v>
          </cell>
          <cell r="Y1121">
            <v>0</v>
          </cell>
          <cell r="Z1121">
            <v>132.36000000000001</v>
          </cell>
          <cell r="AA1121">
            <v>77</v>
          </cell>
          <cell r="AB1121">
            <v>0</v>
          </cell>
          <cell r="AC1121">
            <v>0</v>
          </cell>
          <cell r="AD1121">
            <v>13.49</v>
          </cell>
          <cell r="AE1121">
            <v>0</v>
          </cell>
          <cell r="AF1121">
            <v>0</v>
          </cell>
          <cell r="AG1121">
            <v>0</v>
          </cell>
          <cell r="AH1121">
            <v>0</v>
          </cell>
          <cell r="AI1121">
            <v>0</v>
          </cell>
          <cell r="AJ1121">
            <v>0</v>
          </cell>
          <cell r="AK1121">
            <v>0</v>
          </cell>
          <cell r="AL1121">
            <v>0</v>
          </cell>
          <cell r="AM1121">
            <v>0</v>
          </cell>
          <cell r="AN1121">
            <v>0</v>
          </cell>
          <cell r="AY1121">
            <v>270020.88</v>
          </cell>
        </row>
        <row r="1122">
          <cell r="A1122">
            <v>2</v>
          </cell>
          <cell r="B1122" t="str">
            <v>12</v>
          </cell>
          <cell r="C1122" t="str">
            <v>000</v>
          </cell>
          <cell r="D1122" t="str">
            <v>1</v>
          </cell>
          <cell r="E1122" t="str">
            <v>703</v>
          </cell>
          <cell r="F1122" t="str">
            <v>N000</v>
          </cell>
          <cell r="G1122" t="str">
            <v>513</v>
          </cell>
          <cell r="H1122" t="str">
            <v>1103</v>
          </cell>
          <cell r="I1122" t="str">
            <v>CF33834</v>
          </cell>
          <cell r="J1122" t="str">
            <v>27</v>
          </cell>
          <cell r="K1122" t="str">
            <v>2</v>
          </cell>
          <cell r="L1122">
            <v>19</v>
          </cell>
          <cell r="M1122">
            <v>0</v>
          </cell>
          <cell r="N1122">
            <v>2817.8</v>
          </cell>
          <cell r="O1122" t="str">
            <v>M</v>
          </cell>
          <cell r="P1122" t="str">
            <v>00000000</v>
          </cell>
          <cell r="Q1122">
            <v>0</v>
          </cell>
          <cell r="R1122">
            <v>407.02</v>
          </cell>
          <cell r="S1122">
            <v>78.27</v>
          </cell>
          <cell r="T1122">
            <v>359.27</v>
          </cell>
          <cell r="U1122">
            <v>140.88999999999999</v>
          </cell>
          <cell r="V1122">
            <v>50.72</v>
          </cell>
          <cell r="W1122">
            <v>56.36</v>
          </cell>
          <cell r="X1122">
            <v>41.37</v>
          </cell>
          <cell r="Y1122">
            <v>0</v>
          </cell>
          <cell r="Z1122">
            <v>71.95</v>
          </cell>
          <cell r="AA1122">
            <v>77</v>
          </cell>
          <cell r="AB1122">
            <v>96</v>
          </cell>
          <cell r="AC1122">
            <v>80</v>
          </cell>
          <cell r="AD1122">
            <v>13.49</v>
          </cell>
          <cell r="AE1122">
            <v>0</v>
          </cell>
          <cell r="AF1122">
            <v>0</v>
          </cell>
          <cell r="AG1122">
            <v>0</v>
          </cell>
          <cell r="AH1122">
            <v>0</v>
          </cell>
          <cell r="AI1122">
            <v>0</v>
          </cell>
          <cell r="AJ1122">
            <v>0</v>
          </cell>
          <cell r="AK1122">
            <v>0</v>
          </cell>
          <cell r="AL1122">
            <v>0</v>
          </cell>
          <cell r="AM1122">
            <v>0</v>
          </cell>
          <cell r="AN1122">
            <v>0</v>
          </cell>
          <cell r="AY1122">
            <v>978151.92</v>
          </cell>
        </row>
        <row r="1123">
          <cell r="A1123">
            <v>2</v>
          </cell>
          <cell r="B1123" t="str">
            <v>12</v>
          </cell>
          <cell r="C1123" t="str">
            <v>000</v>
          </cell>
          <cell r="D1123" t="str">
            <v>1</v>
          </cell>
          <cell r="E1123" t="str">
            <v>703</v>
          </cell>
          <cell r="F1123" t="str">
            <v>N000</v>
          </cell>
          <cell r="G1123" t="str">
            <v>513</v>
          </cell>
          <cell r="H1123" t="str">
            <v>1103</v>
          </cell>
          <cell r="I1123" t="str">
            <v>CF33892</v>
          </cell>
          <cell r="J1123" t="str">
            <v>27ZA</v>
          </cell>
          <cell r="K1123" t="str">
            <v>2</v>
          </cell>
          <cell r="L1123">
            <v>84</v>
          </cell>
          <cell r="M1123">
            <v>0</v>
          </cell>
          <cell r="N1123">
            <v>2982.9</v>
          </cell>
          <cell r="O1123" t="str">
            <v>M</v>
          </cell>
          <cell r="P1123" t="str">
            <v>00000000</v>
          </cell>
          <cell r="Q1123">
            <v>579.4</v>
          </cell>
          <cell r="R1123">
            <v>430.86</v>
          </cell>
          <cell r="S1123">
            <v>82.86</v>
          </cell>
          <cell r="T1123">
            <v>380.32</v>
          </cell>
          <cell r="U1123">
            <v>149.15</v>
          </cell>
          <cell r="V1123">
            <v>64.12</v>
          </cell>
          <cell r="W1123">
            <v>59.66</v>
          </cell>
          <cell r="X1123">
            <v>38.479999999999997</v>
          </cell>
          <cell r="Y1123">
            <v>0</v>
          </cell>
          <cell r="Z1123">
            <v>87.35</v>
          </cell>
          <cell r="AA1123">
            <v>77</v>
          </cell>
          <cell r="AB1123">
            <v>96</v>
          </cell>
          <cell r="AC1123">
            <v>80</v>
          </cell>
          <cell r="AD1123">
            <v>13.49</v>
          </cell>
          <cell r="AE1123">
            <v>0</v>
          </cell>
          <cell r="AF1123">
            <v>0</v>
          </cell>
          <cell r="AG1123">
            <v>0</v>
          </cell>
          <cell r="AH1123">
            <v>0</v>
          </cell>
          <cell r="AI1123">
            <v>0</v>
          </cell>
          <cell r="AJ1123">
            <v>0</v>
          </cell>
          <cell r="AK1123">
            <v>0</v>
          </cell>
          <cell r="AL1123">
            <v>0</v>
          </cell>
          <cell r="AM1123">
            <v>0</v>
          </cell>
          <cell r="AN1123">
            <v>0</v>
          </cell>
          <cell r="AY1123">
            <v>5162562.72</v>
          </cell>
        </row>
        <row r="1124">
          <cell r="A1124">
            <v>2</v>
          </cell>
          <cell r="B1124" t="str">
            <v>12</v>
          </cell>
          <cell r="C1124" t="str">
            <v>000</v>
          </cell>
          <cell r="D1124" t="str">
            <v>1</v>
          </cell>
          <cell r="E1124" t="str">
            <v>703</v>
          </cell>
          <cell r="F1124" t="str">
            <v>N000</v>
          </cell>
          <cell r="G1124" t="str">
            <v>513</v>
          </cell>
          <cell r="H1124" t="str">
            <v>1103</v>
          </cell>
          <cell r="I1124" t="str">
            <v>CF41040</v>
          </cell>
          <cell r="K1124" t="str">
            <v>2</v>
          </cell>
          <cell r="L1124">
            <v>5</v>
          </cell>
          <cell r="M1124">
            <v>0</v>
          </cell>
          <cell r="N1124">
            <v>7482</v>
          </cell>
          <cell r="O1124" t="str">
            <v>M</v>
          </cell>
          <cell r="P1124" t="str">
            <v>00000000</v>
          </cell>
          <cell r="Q1124">
            <v>0</v>
          </cell>
          <cell r="R1124">
            <v>1080.73</v>
          </cell>
          <cell r="S1124">
            <v>207.83</v>
          </cell>
          <cell r="T1124">
            <v>953.96</v>
          </cell>
          <cell r="U1124">
            <v>374.1</v>
          </cell>
          <cell r="V1124">
            <v>134.68</v>
          </cell>
          <cell r="W1124">
            <v>149.63999999999999</v>
          </cell>
          <cell r="X1124">
            <v>29.4</v>
          </cell>
          <cell r="Y1124">
            <v>0</v>
          </cell>
          <cell r="Z1124">
            <v>289.8</v>
          </cell>
          <cell r="AA1124">
            <v>77</v>
          </cell>
          <cell r="AB1124">
            <v>96</v>
          </cell>
          <cell r="AC1124">
            <v>80</v>
          </cell>
          <cell r="AD1124">
            <v>13.49</v>
          </cell>
          <cell r="AE1124">
            <v>6.24</v>
          </cell>
          <cell r="AF1124">
            <v>0</v>
          </cell>
          <cell r="AG1124">
            <v>0</v>
          </cell>
          <cell r="AH1124">
            <v>0</v>
          </cell>
          <cell r="AI1124">
            <v>0</v>
          </cell>
          <cell r="AJ1124">
            <v>5431</v>
          </cell>
          <cell r="AK1124">
            <v>0</v>
          </cell>
          <cell r="AL1124">
            <v>0</v>
          </cell>
          <cell r="AM1124">
            <v>0</v>
          </cell>
          <cell r="AN1124">
            <v>0</v>
          </cell>
          <cell r="AY1124">
            <v>984352.2</v>
          </cell>
        </row>
        <row r="1125">
          <cell r="A1125">
            <v>2</v>
          </cell>
          <cell r="B1125" t="str">
            <v>12</v>
          </cell>
          <cell r="C1125" t="str">
            <v>000</v>
          </cell>
          <cell r="D1125" t="str">
            <v>1</v>
          </cell>
          <cell r="E1125" t="str">
            <v>702</v>
          </cell>
          <cell r="F1125" t="str">
            <v>N000</v>
          </cell>
          <cell r="G1125" t="str">
            <v>312</v>
          </cell>
          <cell r="H1125" t="str">
            <v>1103</v>
          </cell>
          <cell r="I1125" t="str">
            <v>CF01059</v>
          </cell>
          <cell r="J1125" t="str">
            <v>28</v>
          </cell>
          <cell r="K1125" t="str">
            <v>1</v>
          </cell>
          <cell r="L1125">
            <v>16</v>
          </cell>
          <cell r="M1125">
            <v>0</v>
          </cell>
          <cell r="N1125">
            <v>3631.8</v>
          </cell>
          <cell r="O1125" t="str">
            <v>M</v>
          </cell>
          <cell r="P1125" t="str">
            <v>00000000</v>
          </cell>
          <cell r="Q1125">
            <v>8731.1</v>
          </cell>
          <cell r="R1125">
            <v>524.59</v>
          </cell>
          <cell r="S1125">
            <v>100.88</v>
          </cell>
          <cell r="T1125">
            <v>463.05</v>
          </cell>
          <cell r="U1125">
            <v>181.59</v>
          </cell>
          <cell r="V1125">
            <v>222.53</v>
          </cell>
          <cell r="W1125">
            <v>72.64</v>
          </cell>
          <cell r="X1125">
            <v>55.94</v>
          </cell>
          <cell r="Y1125">
            <v>618.15</v>
          </cell>
          <cell r="Z1125">
            <v>262.43</v>
          </cell>
          <cell r="AA1125">
            <v>77</v>
          </cell>
          <cell r="AB1125">
            <v>0</v>
          </cell>
          <cell r="AC1125">
            <v>0</v>
          </cell>
          <cell r="AD1125">
            <v>13.49</v>
          </cell>
          <cell r="AE1125">
            <v>0</v>
          </cell>
          <cell r="AF1125">
            <v>0</v>
          </cell>
          <cell r="AG1125">
            <v>0</v>
          </cell>
          <cell r="AH1125">
            <v>0</v>
          </cell>
          <cell r="AI1125">
            <v>0</v>
          </cell>
          <cell r="AJ1125">
            <v>0</v>
          </cell>
          <cell r="AK1125">
            <v>0</v>
          </cell>
          <cell r="AL1125">
            <v>0</v>
          </cell>
          <cell r="AM1125">
            <v>0</v>
          </cell>
          <cell r="AN1125">
            <v>0</v>
          </cell>
          <cell r="AY1125">
            <v>2871396.48</v>
          </cell>
        </row>
        <row r="1126">
          <cell r="A1126">
            <v>0</v>
          </cell>
          <cell r="B1126" t="str">
            <v>09</v>
          </cell>
          <cell r="C1126" t="str">
            <v>000</v>
          </cell>
          <cell r="D1126" t="str">
            <v>1</v>
          </cell>
          <cell r="E1126" t="str">
            <v>101</v>
          </cell>
          <cell r="F1126" t="str">
            <v>N000</v>
          </cell>
          <cell r="G1126" t="str">
            <v>100</v>
          </cell>
          <cell r="H1126" t="str">
            <v>1201</v>
          </cell>
          <cell r="I1126" t="str">
            <v>0</v>
          </cell>
          <cell r="J1126" t="str">
            <v>0</v>
          </cell>
          <cell r="K1126" t="str">
            <v>2</v>
          </cell>
          <cell r="L1126">
            <v>17</v>
          </cell>
          <cell r="M1126">
            <v>0</v>
          </cell>
          <cell r="N1126">
            <v>25082.720000000001</v>
          </cell>
          <cell r="O1126" t="str">
            <v>0</v>
          </cell>
          <cell r="P1126" t="str">
            <v>ENE-DIC</v>
          </cell>
          <cell r="Q1126">
            <v>0</v>
          </cell>
          <cell r="R1126">
            <v>0</v>
          </cell>
          <cell r="T1126">
            <v>0</v>
          </cell>
          <cell r="U1126">
            <v>0</v>
          </cell>
          <cell r="V1126">
            <v>0</v>
          </cell>
          <cell r="W1126">
            <v>0</v>
          </cell>
          <cell r="X1126">
            <v>0</v>
          </cell>
          <cell r="Y1126">
            <v>0</v>
          </cell>
          <cell r="Z1126">
            <v>0</v>
          </cell>
          <cell r="AD1126">
            <v>0</v>
          </cell>
          <cell r="AK1126">
            <v>0</v>
          </cell>
          <cell r="AO1126">
            <v>0</v>
          </cell>
          <cell r="AP1126">
            <v>0</v>
          </cell>
          <cell r="AQ1126">
            <v>0</v>
          </cell>
          <cell r="AR1126">
            <v>0</v>
          </cell>
          <cell r="AS1126">
            <v>0</v>
          </cell>
          <cell r="AT1126">
            <v>0</v>
          </cell>
          <cell r="AU1126">
            <v>0</v>
          </cell>
          <cell r="AV1126">
            <v>0</v>
          </cell>
          <cell r="AW1126">
            <v>0</v>
          </cell>
          <cell r="AX1126">
            <v>0</v>
          </cell>
          <cell r="AY1126">
            <v>5116873.96</v>
          </cell>
        </row>
        <row r="1127">
          <cell r="A1127">
            <v>0</v>
          </cell>
          <cell r="B1127" t="str">
            <v>09</v>
          </cell>
          <cell r="C1127" t="str">
            <v>000</v>
          </cell>
          <cell r="D1127" t="str">
            <v>1</v>
          </cell>
          <cell r="E1127" t="str">
            <v>101</v>
          </cell>
          <cell r="F1127" t="str">
            <v>N000</v>
          </cell>
          <cell r="G1127" t="str">
            <v>109</v>
          </cell>
          <cell r="H1127" t="str">
            <v>1201</v>
          </cell>
          <cell r="I1127" t="str">
            <v>0</v>
          </cell>
          <cell r="J1127" t="str">
            <v>0</v>
          </cell>
          <cell r="K1127" t="str">
            <v>2</v>
          </cell>
          <cell r="L1127">
            <v>2</v>
          </cell>
          <cell r="M1127">
            <v>0</v>
          </cell>
          <cell r="N1127">
            <v>9585.92</v>
          </cell>
          <cell r="O1127" t="str">
            <v>0</v>
          </cell>
          <cell r="P1127" t="str">
            <v>ENE-DIC</v>
          </cell>
          <cell r="Q1127">
            <v>0</v>
          </cell>
          <cell r="R1127">
            <v>0</v>
          </cell>
          <cell r="T1127">
            <v>0</v>
          </cell>
          <cell r="U1127">
            <v>0</v>
          </cell>
          <cell r="V1127">
            <v>0</v>
          </cell>
          <cell r="W1127">
            <v>0</v>
          </cell>
          <cell r="X1127">
            <v>0</v>
          </cell>
          <cell r="Y1127">
            <v>0</v>
          </cell>
          <cell r="Z1127">
            <v>0</v>
          </cell>
          <cell r="AD1127">
            <v>0</v>
          </cell>
          <cell r="AK1127">
            <v>0</v>
          </cell>
          <cell r="AO1127">
            <v>0</v>
          </cell>
          <cell r="AP1127">
            <v>0</v>
          </cell>
          <cell r="AQ1127">
            <v>0</v>
          </cell>
          <cell r="AR1127">
            <v>0</v>
          </cell>
          <cell r="AS1127">
            <v>0</v>
          </cell>
          <cell r="AT1127">
            <v>0</v>
          </cell>
          <cell r="AU1127">
            <v>0</v>
          </cell>
          <cell r="AV1127">
            <v>0</v>
          </cell>
          <cell r="AW1127">
            <v>0</v>
          </cell>
          <cell r="AX1127">
            <v>0</v>
          </cell>
          <cell r="AY1127">
            <v>230062.1</v>
          </cell>
        </row>
        <row r="1128">
          <cell r="A1128">
            <v>0</v>
          </cell>
          <cell r="B1128" t="str">
            <v>09</v>
          </cell>
          <cell r="C1128" t="str">
            <v>000</v>
          </cell>
          <cell r="D1128" t="str">
            <v>1</v>
          </cell>
          <cell r="E1128" t="str">
            <v>701</v>
          </cell>
          <cell r="F1128" t="str">
            <v>N000</v>
          </cell>
          <cell r="G1128" t="str">
            <v>110</v>
          </cell>
          <cell r="H1128" t="str">
            <v>1201</v>
          </cell>
          <cell r="I1128" t="str">
            <v>0</v>
          </cell>
          <cell r="J1128" t="str">
            <v>0</v>
          </cell>
          <cell r="K1128" t="str">
            <v>2</v>
          </cell>
          <cell r="L1128">
            <v>12</v>
          </cell>
          <cell r="M1128">
            <v>0</v>
          </cell>
          <cell r="N1128">
            <v>14705.18</v>
          </cell>
          <cell r="O1128" t="str">
            <v>0</v>
          </cell>
          <cell r="P1128" t="str">
            <v>ENE-DIC</v>
          </cell>
          <cell r="Q1128">
            <v>0</v>
          </cell>
          <cell r="R1128">
            <v>0</v>
          </cell>
          <cell r="T1128">
            <v>0</v>
          </cell>
          <cell r="U1128">
            <v>0</v>
          </cell>
          <cell r="V1128">
            <v>0</v>
          </cell>
          <cell r="W1128">
            <v>0</v>
          </cell>
          <cell r="X1128">
            <v>0</v>
          </cell>
          <cell r="Y1128">
            <v>0</v>
          </cell>
          <cell r="Z1128">
            <v>0</v>
          </cell>
          <cell r="AD1128">
            <v>0</v>
          </cell>
          <cell r="AK1128">
            <v>0</v>
          </cell>
          <cell r="AO1128">
            <v>0</v>
          </cell>
          <cell r="AP1128">
            <v>0</v>
          </cell>
          <cell r="AQ1128">
            <v>0</v>
          </cell>
          <cell r="AR1128">
            <v>0</v>
          </cell>
          <cell r="AS1128">
            <v>0</v>
          </cell>
          <cell r="AT1128">
            <v>0</v>
          </cell>
          <cell r="AU1128">
            <v>0</v>
          </cell>
          <cell r="AV1128">
            <v>0</v>
          </cell>
          <cell r="AW1128">
            <v>0</v>
          </cell>
          <cell r="AX1128">
            <v>0</v>
          </cell>
          <cell r="AY1128">
            <v>2117545.92</v>
          </cell>
        </row>
        <row r="1129">
          <cell r="A1129">
            <v>0</v>
          </cell>
          <cell r="B1129" t="str">
            <v>09</v>
          </cell>
          <cell r="C1129" t="str">
            <v>000</v>
          </cell>
          <cell r="D1129" t="str">
            <v>1</v>
          </cell>
          <cell r="E1129" t="str">
            <v>104</v>
          </cell>
          <cell r="F1129" t="str">
            <v>N000</v>
          </cell>
          <cell r="G1129" t="str">
            <v>111</v>
          </cell>
          <cell r="H1129" t="str">
            <v>1201</v>
          </cell>
          <cell r="I1129" t="str">
            <v>0</v>
          </cell>
          <cell r="J1129" t="str">
            <v>0</v>
          </cell>
          <cell r="K1129" t="str">
            <v>2</v>
          </cell>
          <cell r="L1129">
            <v>8</v>
          </cell>
          <cell r="M1129">
            <v>0</v>
          </cell>
          <cell r="N1129">
            <v>15288.6</v>
          </cell>
          <cell r="O1129" t="str">
            <v>0</v>
          </cell>
          <cell r="P1129" t="str">
            <v>ENE-DIC</v>
          </cell>
          <cell r="Q1129">
            <v>0</v>
          </cell>
          <cell r="R1129">
            <v>0</v>
          </cell>
          <cell r="T1129">
            <v>0</v>
          </cell>
          <cell r="U1129">
            <v>0</v>
          </cell>
          <cell r="V1129">
            <v>0</v>
          </cell>
          <cell r="W1129">
            <v>0</v>
          </cell>
          <cell r="X1129">
            <v>0</v>
          </cell>
          <cell r="Y1129">
            <v>0</v>
          </cell>
          <cell r="Z1129">
            <v>0</v>
          </cell>
          <cell r="AD1129">
            <v>0</v>
          </cell>
          <cell r="AK1129">
            <v>0</v>
          </cell>
          <cell r="AO1129">
            <v>0</v>
          </cell>
          <cell r="AP1129">
            <v>0</v>
          </cell>
          <cell r="AQ1129">
            <v>0</v>
          </cell>
          <cell r="AR1129">
            <v>0</v>
          </cell>
          <cell r="AS1129">
            <v>0</v>
          </cell>
          <cell r="AT1129">
            <v>0</v>
          </cell>
          <cell r="AU1129">
            <v>0</v>
          </cell>
          <cell r="AV1129">
            <v>0</v>
          </cell>
          <cell r="AW1129">
            <v>0</v>
          </cell>
          <cell r="AX1129">
            <v>0</v>
          </cell>
          <cell r="AY1129">
            <v>1467705.6</v>
          </cell>
        </row>
        <row r="1130">
          <cell r="A1130">
            <v>0</v>
          </cell>
          <cell r="B1130" t="str">
            <v>09</v>
          </cell>
          <cell r="C1130" t="str">
            <v>000</v>
          </cell>
          <cell r="D1130" t="str">
            <v>1</v>
          </cell>
          <cell r="E1130" t="str">
            <v>601</v>
          </cell>
          <cell r="F1130" t="str">
            <v>N000</v>
          </cell>
          <cell r="G1130" t="str">
            <v>112</v>
          </cell>
          <cell r="H1130" t="str">
            <v>1201</v>
          </cell>
          <cell r="I1130" t="str">
            <v>0</v>
          </cell>
          <cell r="J1130" t="str">
            <v>0</v>
          </cell>
          <cell r="K1130" t="str">
            <v>2</v>
          </cell>
          <cell r="L1130">
            <v>6</v>
          </cell>
          <cell r="M1130">
            <v>0</v>
          </cell>
          <cell r="N1130">
            <v>14674</v>
          </cell>
          <cell r="O1130" t="str">
            <v>0</v>
          </cell>
          <cell r="P1130" t="str">
            <v>ENE-DIC</v>
          </cell>
          <cell r="Q1130">
            <v>0</v>
          </cell>
          <cell r="R1130">
            <v>0</v>
          </cell>
          <cell r="T1130">
            <v>0</v>
          </cell>
          <cell r="U1130">
            <v>0</v>
          </cell>
          <cell r="V1130">
            <v>0</v>
          </cell>
          <cell r="W1130">
            <v>0</v>
          </cell>
          <cell r="X1130">
            <v>0</v>
          </cell>
          <cell r="Y1130">
            <v>0</v>
          </cell>
          <cell r="Z1130">
            <v>0</v>
          </cell>
          <cell r="AD1130">
            <v>0</v>
          </cell>
          <cell r="AK1130">
            <v>0</v>
          </cell>
          <cell r="AO1130">
            <v>0</v>
          </cell>
          <cell r="AP1130">
            <v>0</v>
          </cell>
          <cell r="AQ1130">
            <v>0</v>
          </cell>
          <cell r="AR1130">
            <v>0</v>
          </cell>
          <cell r="AS1130">
            <v>0</v>
          </cell>
          <cell r="AT1130">
            <v>0</v>
          </cell>
          <cell r="AU1130">
            <v>0</v>
          </cell>
          <cell r="AV1130">
            <v>0</v>
          </cell>
          <cell r="AW1130">
            <v>0</v>
          </cell>
          <cell r="AX1130">
            <v>0</v>
          </cell>
          <cell r="AY1130">
            <v>1056528.26</v>
          </cell>
        </row>
        <row r="1131">
          <cell r="A1131">
            <v>0</v>
          </cell>
          <cell r="B1131" t="str">
            <v>09</v>
          </cell>
          <cell r="C1131" t="str">
            <v>000</v>
          </cell>
          <cell r="D1131" t="str">
            <v>1</v>
          </cell>
          <cell r="E1131" t="str">
            <v>101</v>
          </cell>
          <cell r="F1131" t="str">
            <v>N000</v>
          </cell>
          <cell r="G1131" t="str">
            <v>200</v>
          </cell>
          <cell r="H1131" t="str">
            <v>1201</v>
          </cell>
          <cell r="I1131" t="str">
            <v>0</v>
          </cell>
          <cell r="J1131" t="str">
            <v>0</v>
          </cell>
          <cell r="K1131" t="str">
            <v>2</v>
          </cell>
          <cell r="L1131">
            <v>6</v>
          </cell>
          <cell r="M1131">
            <v>0</v>
          </cell>
          <cell r="N1131">
            <v>35246.99</v>
          </cell>
          <cell r="O1131" t="str">
            <v>0</v>
          </cell>
          <cell r="P1131" t="str">
            <v>ENE-DIC</v>
          </cell>
          <cell r="Q1131">
            <v>0</v>
          </cell>
          <cell r="R1131">
            <v>0</v>
          </cell>
          <cell r="T1131">
            <v>0</v>
          </cell>
          <cell r="U1131">
            <v>0</v>
          </cell>
          <cell r="V1131">
            <v>0</v>
          </cell>
          <cell r="W1131">
            <v>0</v>
          </cell>
          <cell r="X1131">
            <v>0</v>
          </cell>
          <cell r="Y1131">
            <v>0</v>
          </cell>
          <cell r="Z1131">
            <v>0</v>
          </cell>
          <cell r="AD1131">
            <v>0</v>
          </cell>
          <cell r="AK1131">
            <v>0</v>
          </cell>
          <cell r="AO1131">
            <v>0</v>
          </cell>
          <cell r="AP1131">
            <v>0</v>
          </cell>
          <cell r="AQ1131">
            <v>0</v>
          </cell>
          <cell r="AR1131">
            <v>0</v>
          </cell>
          <cell r="AS1131">
            <v>0</v>
          </cell>
          <cell r="AT1131">
            <v>0</v>
          </cell>
          <cell r="AU1131">
            <v>0</v>
          </cell>
          <cell r="AV1131">
            <v>0</v>
          </cell>
          <cell r="AW1131">
            <v>0</v>
          </cell>
          <cell r="AX1131">
            <v>0</v>
          </cell>
          <cell r="AY1131">
            <v>2537783.37</v>
          </cell>
        </row>
        <row r="1132">
          <cell r="A1132">
            <v>0</v>
          </cell>
          <cell r="B1132" t="str">
            <v>09</v>
          </cell>
          <cell r="C1132" t="str">
            <v>000</v>
          </cell>
          <cell r="D1132" t="str">
            <v>1</v>
          </cell>
          <cell r="E1132" t="str">
            <v>101</v>
          </cell>
          <cell r="F1132" t="str">
            <v>N000</v>
          </cell>
          <cell r="G1132" t="str">
            <v>300</v>
          </cell>
          <cell r="H1132" t="str">
            <v>1201</v>
          </cell>
          <cell r="I1132" t="str">
            <v>0</v>
          </cell>
          <cell r="J1132" t="str">
            <v>0</v>
          </cell>
          <cell r="K1132" t="str">
            <v>2</v>
          </cell>
          <cell r="L1132">
            <v>13</v>
          </cell>
          <cell r="M1132">
            <v>0</v>
          </cell>
          <cell r="N1132">
            <v>15909.3</v>
          </cell>
          <cell r="O1132" t="str">
            <v>0</v>
          </cell>
          <cell r="P1132" t="str">
            <v>ENE-DIC</v>
          </cell>
          <cell r="Q1132">
            <v>0</v>
          </cell>
          <cell r="R1132">
            <v>0</v>
          </cell>
          <cell r="T1132">
            <v>0</v>
          </cell>
          <cell r="U1132">
            <v>0</v>
          </cell>
          <cell r="V1132">
            <v>0</v>
          </cell>
          <cell r="W1132">
            <v>0</v>
          </cell>
          <cell r="X1132">
            <v>0</v>
          </cell>
          <cell r="Y1132">
            <v>0</v>
          </cell>
          <cell r="Z1132">
            <v>0</v>
          </cell>
          <cell r="AD1132">
            <v>0</v>
          </cell>
          <cell r="AK1132">
            <v>0</v>
          </cell>
          <cell r="AO1132">
            <v>0</v>
          </cell>
          <cell r="AP1132">
            <v>0</v>
          </cell>
          <cell r="AQ1132">
            <v>0</v>
          </cell>
          <cell r="AR1132">
            <v>0</v>
          </cell>
          <cell r="AS1132">
            <v>0</v>
          </cell>
          <cell r="AT1132">
            <v>0</v>
          </cell>
          <cell r="AU1132">
            <v>0</v>
          </cell>
          <cell r="AV1132">
            <v>0</v>
          </cell>
          <cell r="AW1132">
            <v>0</v>
          </cell>
          <cell r="AX1132">
            <v>0</v>
          </cell>
          <cell r="AY1132">
            <v>2481850.8199999998</v>
          </cell>
        </row>
        <row r="1133">
          <cell r="A1133">
            <v>0</v>
          </cell>
          <cell r="B1133" t="str">
            <v>09</v>
          </cell>
          <cell r="C1133" t="str">
            <v>000</v>
          </cell>
          <cell r="D1133" t="str">
            <v>1</v>
          </cell>
          <cell r="E1133" t="str">
            <v>201</v>
          </cell>
          <cell r="F1133" t="str">
            <v>N000</v>
          </cell>
          <cell r="G1133" t="str">
            <v>310</v>
          </cell>
          <cell r="H1133" t="str">
            <v>1201</v>
          </cell>
          <cell r="I1133" t="str">
            <v>0</v>
          </cell>
          <cell r="J1133" t="str">
            <v>0</v>
          </cell>
          <cell r="K1133" t="str">
            <v>2</v>
          </cell>
          <cell r="L1133">
            <v>2</v>
          </cell>
          <cell r="M1133">
            <v>0</v>
          </cell>
          <cell r="N1133">
            <v>11810.88</v>
          </cell>
          <cell r="O1133" t="str">
            <v>0</v>
          </cell>
          <cell r="P1133" t="str">
            <v>ENE-DIC</v>
          </cell>
          <cell r="Q1133">
            <v>0</v>
          </cell>
          <cell r="R1133">
            <v>0</v>
          </cell>
          <cell r="T1133">
            <v>0</v>
          </cell>
          <cell r="U1133">
            <v>0</v>
          </cell>
          <cell r="V1133">
            <v>0</v>
          </cell>
          <cell r="W1133">
            <v>0</v>
          </cell>
          <cell r="X1133">
            <v>0</v>
          </cell>
          <cell r="Y1133">
            <v>0</v>
          </cell>
          <cell r="Z1133">
            <v>0</v>
          </cell>
          <cell r="AD1133">
            <v>0</v>
          </cell>
          <cell r="AK1133">
            <v>0</v>
          </cell>
          <cell r="AO1133">
            <v>0</v>
          </cell>
          <cell r="AP1133">
            <v>0</v>
          </cell>
          <cell r="AQ1133">
            <v>0</v>
          </cell>
          <cell r="AR1133">
            <v>0</v>
          </cell>
          <cell r="AS1133">
            <v>0</v>
          </cell>
          <cell r="AT1133">
            <v>0</v>
          </cell>
          <cell r="AU1133">
            <v>0</v>
          </cell>
          <cell r="AV1133">
            <v>0</v>
          </cell>
          <cell r="AW1133">
            <v>0</v>
          </cell>
          <cell r="AX1133">
            <v>0</v>
          </cell>
          <cell r="AY1133">
            <v>283461</v>
          </cell>
        </row>
        <row r="1134">
          <cell r="A1134">
            <v>0</v>
          </cell>
          <cell r="B1134" t="str">
            <v>09</v>
          </cell>
          <cell r="C1134" t="str">
            <v>000</v>
          </cell>
          <cell r="D1134" t="str">
            <v>1</v>
          </cell>
          <cell r="E1134" t="str">
            <v>101</v>
          </cell>
          <cell r="F1134" t="str">
            <v>N000</v>
          </cell>
          <cell r="G1134" t="str">
            <v>400</v>
          </cell>
          <cell r="H1134" t="str">
            <v>1201</v>
          </cell>
          <cell r="I1134" t="str">
            <v>0</v>
          </cell>
          <cell r="J1134" t="str">
            <v>0</v>
          </cell>
          <cell r="K1134" t="str">
            <v>2</v>
          </cell>
          <cell r="L1134">
            <v>6</v>
          </cell>
          <cell r="M1134">
            <v>0</v>
          </cell>
          <cell r="N1134">
            <v>19310.97</v>
          </cell>
          <cell r="O1134" t="str">
            <v>0</v>
          </cell>
          <cell r="P1134" t="str">
            <v>ENE-DIC</v>
          </cell>
          <cell r="Q1134">
            <v>0</v>
          </cell>
          <cell r="R1134">
            <v>0</v>
          </cell>
          <cell r="T1134">
            <v>0</v>
          </cell>
          <cell r="U1134">
            <v>0</v>
          </cell>
          <cell r="V1134">
            <v>0</v>
          </cell>
          <cell r="W1134">
            <v>0</v>
          </cell>
          <cell r="X1134">
            <v>0</v>
          </cell>
          <cell r="Y1134">
            <v>0</v>
          </cell>
          <cell r="Z1134">
            <v>0</v>
          </cell>
          <cell r="AD1134">
            <v>0</v>
          </cell>
          <cell r="AK1134">
            <v>0</v>
          </cell>
          <cell r="AO1134">
            <v>0</v>
          </cell>
          <cell r="AP1134">
            <v>0</v>
          </cell>
          <cell r="AQ1134">
            <v>0</v>
          </cell>
          <cell r="AR1134">
            <v>0</v>
          </cell>
          <cell r="AS1134">
            <v>0</v>
          </cell>
          <cell r="AT1134">
            <v>0</v>
          </cell>
          <cell r="AU1134">
            <v>0</v>
          </cell>
          <cell r="AV1134">
            <v>0</v>
          </cell>
          <cell r="AW1134">
            <v>0</v>
          </cell>
          <cell r="AX1134">
            <v>0</v>
          </cell>
          <cell r="AY1134">
            <v>1390389.86</v>
          </cell>
        </row>
        <row r="1135">
          <cell r="A1135">
            <v>0</v>
          </cell>
          <cell r="B1135" t="str">
            <v>09</v>
          </cell>
          <cell r="C1135" t="str">
            <v>000</v>
          </cell>
          <cell r="D1135" t="str">
            <v>1</v>
          </cell>
          <cell r="E1135" t="str">
            <v>701</v>
          </cell>
          <cell r="F1135" t="str">
            <v>N000</v>
          </cell>
          <cell r="G1135" t="str">
            <v>500</v>
          </cell>
          <cell r="H1135" t="str">
            <v>1201</v>
          </cell>
          <cell r="I1135" t="str">
            <v>0</v>
          </cell>
          <cell r="J1135" t="str">
            <v>0</v>
          </cell>
          <cell r="K1135" t="str">
            <v>2</v>
          </cell>
          <cell r="L1135">
            <v>3</v>
          </cell>
          <cell r="M1135">
            <v>0</v>
          </cell>
          <cell r="N1135">
            <v>21084.81</v>
          </cell>
          <cell r="O1135" t="str">
            <v>0</v>
          </cell>
          <cell r="P1135" t="str">
            <v>ENE-DIC</v>
          </cell>
          <cell r="Q1135">
            <v>0</v>
          </cell>
          <cell r="R1135">
            <v>0</v>
          </cell>
          <cell r="T1135">
            <v>0</v>
          </cell>
          <cell r="U1135">
            <v>0</v>
          </cell>
          <cell r="V1135">
            <v>0</v>
          </cell>
          <cell r="W1135">
            <v>0</v>
          </cell>
          <cell r="X1135">
            <v>0</v>
          </cell>
          <cell r="Y1135">
            <v>0</v>
          </cell>
          <cell r="Z1135">
            <v>0</v>
          </cell>
          <cell r="AD1135">
            <v>0</v>
          </cell>
          <cell r="AK1135">
            <v>0</v>
          </cell>
          <cell r="AO1135">
            <v>0</v>
          </cell>
          <cell r="AP1135">
            <v>0</v>
          </cell>
          <cell r="AQ1135">
            <v>0</v>
          </cell>
          <cell r="AR1135">
            <v>0</v>
          </cell>
          <cell r="AS1135">
            <v>0</v>
          </cell>
          <cell r="AT1135">
            <v>0</v>
          </cell>
          <cell r="AU1135">
            <v>0</v>
          </cell>
          <cell r="AV1135">
            <v>0</v>
          </cell>
          <cell r="AW1135">
            <v>0</v>
          </cell>
          <cell r="AX1135">
            <v>0</v>
          </cell>
          <cell r="AY1135">
            <v>759053.1</v>
          </cell>
        </row>
        <row r="1136">
          <cell r="A1136">
            <v>0</v>
          </cell>
          <cell r="B1136" t="str">
            <v>09</v>
          </cell>
          <cell r="C1136" t="str">
            <v>000</v>
          </cell>
          <cell r="D1136" t="str">
            <v>1</v>
          </cell>
          <cell r="E1136" t="str">
            <v>701</v>
          </cell>
          <cell r="F1136" t="str">
            <v>N000</v>
          </cell>
          <cell r="G1136" t="str">
            <v>510</v>
          </cell>
          <cell r="H1136" t="str">
            <v>1201</v>
          </cell>
          <cell r="I1136" t="str">
            <v>0</v>
          </cell>
          <cell r="J1136" t="str">
            <v>0</v>
          </cell>
          <cell r="K1136" t="str">
            <v>2</v>
          </cell>
          <cell r="L1136">
            <v>6</v>
          </cell>
          <cell r="M1136">
            <v>0</v>
          </cell>
          <cell r="N1136">
            <v>17993.5</v>
          </cell>
          <cell r="O1136" t="str">
            <v>0</v>
          </cell>
          <cell r="P1136" t="str">
            <v>ENE-DIC</v>
          </cell>
          <cell r="Q1136">
            <v>0</v>
          </cell>
          <cell r="R1136">
            <v>0</v>
          </cell>
          <cell r="T1136">
            <v>0</v>
          </cell>
          <cell r="U1136">
            <v>0</v>
          </cell>
          <cell r="V1136">
            <v>0</v>
          </cell>
          <cell r="W1136">
            <v>0</v>
          </cell>
          <cell r="X1136">
            <v>0</v>
          </cell>
          <cell r="Y1136">
            <v>0</v>
          </cell>
          <cell r="Z1136">
            <v>0</v>
          </cell>
          <cell r="AD1136">
            <v>0</v>
          </cell>
          <cell r="AK1136">
            <v>0</v>
          </cell>
          <cell r="AO1136">
            <v>0</v>
          </cell>
          <cell r="AP1136">
            <v>0</v>
          </cell>
          <cell r="AQ1136">
            <v>0</v>
          </cell>
          <cell r="AR1136">
            <v>0</v>
          </cell>
          <cell r="AS1136">
            <v>0</v>
          </cell>
          <cell r="AT1136">
            <v>0</v>
          </cell>
          <cell r="AU1136">
            <v>0</v>
          </cell>
          <cell r="AV1136">
            <v>0</v>
          </cell>
          <cell r="AW1136">
            <v>0</v>
          </cell>
          <cell r="AX1136">
            <v>0</v>
          </cell>
          <cell r="AY1136">
            <v>1295531.8</v>
          </cell>
        </row>
        <row r="1137">
          <cell r="A1137">
            <v>0</v>
          </cell>
          <cell r="B1137" t="str">
            <v>09</v>
          </cell>
          <cell r="C1137" t="str">
            <v>000</v>
          </cell>
          <cell r="D1137" t="str">
            <v>1</v>
          </cell>
          <cell r="E1137" t="str">
            <v>701</v>
          </cell>
          <cell r="F1137" t="str">
            <v>N000</v>
          </cell>
          <cell r="G1137" t="str">
            <v>511</v>
          </cell>
          <cell r="H1137" t="str">
            <v>1201</v>
          </cell>
          <cell r="I1137" t="str">
            <v>0</v>
          </cell>
          <cell r="J1137" t="str">
            <v>0</v>
          </cell>
          <cell r="K1137" t="str">
            <v>2</v>
          </cell>
          <cell r="L1137">
            <v>5</v>
          </cell>
          <cell r="M1137">
            <v>0</v>
          </cell>
          <cell r="N1137">
            <v>13665.66</v>
          </cell>
          <cell r="O1137" t="str">
            <v>0</v>
          </cell>
          <cell r="P1137" t="str">
            <v>ENE-DIC</v>
          </cell>
          <cell r="Q1137">
            <v>0</v>
          </cell>
          <cell r="R1137">
            <v>0</v>
          </cell>
          <cell r="T1137">
            <v>0</v>
          </cell>
          <cell r="U1137">
            <v>0</v>
          </cell>
          <cell r="V1137">
            <v>0</v>
          </cell>
          <cell r="W1137">
            <v>0</v>
          </cell>
          <cell r="X1137">
            <v>0</v>
          </cell>
          <cell r="Y1137">
            <v>0</v>
          </cell>
          <cell r="Z1137">
            <v>0</v>
          </cell>
          <cell r="AD1137">
            <v>0</v>
          </cell>
          <cell r="AK1137">
            <v>0</v>
          </cell>
          <cell r="AO1137">
            <v>0</v>
          </cell>
          <cell r="AP1137">
            <v>0</v>
          </cell>
          <cell r="AQ1137">
            <v>0</v>
          </cell>
          <cell r="AR1137">
            <v>0</v>
          </cell>
          <cell r="AS1137">
            <v>0</v>
          </cell>
          <cell r="AT1137">
            <v>0</v>
          </cell>
          <cell r="AU1137">
            <v>0</v>
          </cell>
          <cell r="AV1137">
            <v>0</v>
          </cell>
          <cell r="AW1137">
            <v>0</v>
          </cell>
          <cell r="AX1137">
            <v>0</v>
          </cell>
          <cell r="AY1137">
            <v>819939.7</v>
          </cell>
        </row>
        <row r="1138">
          <cell r="A1138">
            <v>0</v>
          </cell>
          <cell r="B1138" t="str">
            <v>09</v>
          </cell>
          <cell r="C1138" t="str">
            <v>000</v>
          </cell>
          <cell r="D1138" t="str">
            <v>1</v>
          </cell>
          <cell r="E1138" t="str">
            <v>701</v>
          </cell>
          <cell r="F1138" t="str">
            <v>N000</v>
          </cell>
          <cell r="G1138" t="str">
            <v>512</v>
          </cell>
          <cell r="H1138" t="str">
            <v>1201</v>
          </cell>
          <cell r="I1138" t="str">
            <v>0</v>
          </cell>
          <cell r="J1138" t="str">
            <v>0</v>
          </cell>
          <cell r="K1138" t="str">
            <v>2</v>
          </cell>
          <cell r="L1138">
            <v>2</v>
          </cell>
          <cell r="M1138">
            <v>0</v>
          </cell>
          <cell r="N1138">
            <v>33439.56</v>
          </cell>
          <cell r="O1138" t="str">
            <v>0</v>
          </cell>
          <cell r="P1138" t="str">
            <v>ENE-DIC</v>
          </cell>
          <cell r="Q1138">
            <v>0</v>
          </cell>
          <cell r="R1138">
            <v>0</v>
          </cell>
          <cell r="T1138">
            <v>0</v>
          </cell>
          <cell r="U1138">
            <v>0</v>
          </cell>
          <cell r="V1138">
            <v>0</v>
          </cell>
          <cell r="W1138">
            <v>0</v>
          </cell>
          <cell r="X1138">
            <v>0</v>
          </cell>
          <cell r="Y1138">
            <v>0</v>
          </cell>
          <cell r="Z1138">
            <v>0</v>
          </cell>
          <cell r="AD1138">
            <v>0</v>
          </cell>
          <cell r="AK1138">
            <v>0</v>
          </cell>
          <cell r="AO1138">
            <v>0</v>
          </cell>
          <cell r="AP1138">
            <v>0</v>
          </cell>
          <cell r="AQ1138">
            <v>0</v>
          </cell>
          <cell r="AR1138">
            <v>0</v>
          </cell>
          <cell r="AS1138">
            <v>0</v>
          </cell>
          <cell r="AT1138">
            <v>0</v>
          </cell>
          <cell r="AU1138">
            <v>0</v>
          </cell>
          <cell r="AV1138">
            <v>0</v>
          </cell>
          <cell r="AW1138">
            <v>0</v>
          </cell>
          <cell r="AX1138">
            <v>0</v>
          </cell>
          <cell r="AY1138">
            <v>802549.32</v>
          </cell>
        </row>
        <row r="1139">
          <cell r="A1139">
            <v>0</v>
          </cell>
          <cell r="B1139" t="str">
            <v>09</v>
          </cell>
          <cell r="C1139" t="str">
            <v>000</v>
          </cell>
          <cell r="D1139" t="str">
            <v>1</v>
          </cell>
          <cell r="E1139" t="str">
            <v>703</v>
          </cell>
          <cell r="F1139" t="str">
            <v>N000</v>
          </cell>
          <cell r="G1139" t="str">
            <v>513</v>
          </cell>
          <cell r="H1139" t="str">
            <v>1201</v>
          </cell>
          <cell r="I1139" t="str">
            <v>0</v>
          </cell>
          <cell r="J1139" t="str">
            <v>0</v>
          </cell>
          <cell r="K1139" t="str">
            <v>2</v>
          </cell>
          <cell r="L1139">
            <v>7</v>
          </cell>
          <cell r="M1139">
            <v>0</v>
          </cell>
          <cell r="N1139">
            <v>11864.32</v>
          </cell>
          <cell r="O1139" t="str">
            <v>0</v>
          </cell>
          <cell r="P1139" t="str">
            <v>ENE-DIC</v>
          </cell>
          <cell r="Q1139">
            <v>0</v>
          </cell>
          <cell r="R1139">
            <v>0</v>
          </cell>
          <cell r="T1139">
            <v>0</v>
          </cell>
          <cell r="U1139">
            <v>0</v>
          </cell>
          <cell r="V1139">
            <v>0</v>
          </cell>
          <cell r="W1139">
            <v>0</v>
          </cell>
          <cell r="X1139">
            <v>0</v>
          </cell>
          <cell r="Y1139">
            <v>0</v>
          </cell>
          <cell r="Z1139">
            <v>0</v>
          </cell>
          <cell r="AD1139">
            <v>0</v>
          </cell>
          <cell r="AK1139">
            <v>0</v>
          </cell>
          <cell r="AO1139">
            <v>0</v>
          </cell>
          <cell r="AP1139">
            <v>0</v>
          </cell>
          <cell r="AQ1139">
            <v>0</v>
          </cell>
          <cell r="AR1139">
            <v>0</v>
          </cell>
          <cell r="AS1139">
            <v>0</v>
          </cell>
          <cell r="AT1139">
            <v>0</v>
          </cell>
          <cell r="AU1139">
            <v>0</v>
          </cell>
          <cell r="AV1139">
            <v>0</v>
          </cell>
          <cell r="AW1139">
            <v>0</v>
          </cell>
          <cell r="AX1139">
            <v>0</v>
          </cell>
          <cell r="AY1139">
            <v>996602.9</v>
          </cell>
        </row>
      </sheetData>
      <sheetData sheetId="44" refreshError="1"/>
      <sheetData sheetId="45" refreshError="1"/>
      <sheetData sheetId="46" refreshError="1"/>
      <sheetData sheetId="47" refreshError="1"/>
      <sheetData sheetId="48" refreshError="1"/>
      <sheetData sheetId="49" refreshError="1">
        <row r="12">
          <cell r="G12" t="str">
            <v xml:space="preserve">NO. DE </v>
          </cell>
          <cell r="H12" t="str">
            <v>SUELDO</v>
          </cell>
          <cell r="I12" t="str">
            <v>COMP.</v>
          </cell>
          <cell r="J12" t="str">
            <v>COLECTIVO</v>
          </cell>
        </row>
        <row r="13">
          <cell r="F13" t="str">
            <v>DENOMINACION</v>
          </cell>
          <cell r="G13" t="str">
            <v>PLAZAS</v>
          </cell>
          <cell r="H13" t="str">
            <v>MENSUAL</v>
          </cell>
          <cell r="I13" t="str">
            <v>ADICIONAL</v>
          </cell>
          <cell r="J13" t="str">
            <v>SUELDO</v>
          </cell>
        </row>
        <row r="14">
          <cell r="G14" t="str">
            <v>PLAZAS</v>
          </cell>
          <cell r="H14" t="str">
            <v>MENSUAL</v>
          </cell>
          <cell r="I14" t="str">
            <v>ADICIONAL</v>
          </cell>
        </row>
        <row r="16">
          <cell r="F16" t="str">
            <v>AUXILIAR  DE SERVICIOS Y MANTENIMIENTO</v>
          </cell>
          <cell r="G16">
            <v>608</v>
          </cell>
          <cell r="H16">
            <v>1812.65</v>
          </cell>
          <cell r="I16">
            <v>0</v>
          </cell>
          <cell r="J16">
            <v>1435618.8</v>
          </cell>
        </row>
        <row r="17">
          <cell r="F17" t="str">
            <v>EMPACADORA DE ALIMENTOS</v>
          </cell>
          <cell r="G17">
            <v>122</v>
          </cell>
          <cell r="H17">
            <v>1812.65</v>
          </cell>
          <cell r="I17">
            <v>0</v>
          </cell>
          <cell r="J17">
            <v>157700.55000000002</v>
          </cell>
        </row>
        <row r="18">
          <cell r="F18" t="str">
            <v>AUXILIAR ADMINISTRATIVO</v>
          </cell>
          <cell r="G18">
            <v>83</v>
          </cell>
          <cell r="H18">
            <v>1936.3</v>
          </cell>
          <cell r="I18">
            <v>0</v>
          </cell>
          <cell r="J18">
            <v>371769.59999999998</v>
          </cell>
        </row>
        <row r="19">
          <cell r="F19" t="str">
            <v>CHOFER</v>
          </cell>
          <cell r="G19">
            <v>31</v>
          </cell>
          <cell r="H19">
            <v>1987.55</v>
          </cell>
          <cell r="I19">
            <v>0</v>
          </cell>
          <cell r="J19">
            <v>266325</v>
          </cell>
        </row>
        <row r="20">
          <cell r="F20" t="str">
            <v>MECANICO</v>
          </cell>
          <cell r="G20">
            <v>10</v>
          </cell>
          <cell r="H20">
            <v>1987.55</v>
          </cell>
          <cell r="I20">
            <v>0</v>
          </cell>
          <cell r="J20">
            <v>19875</v>
          </cell>
        </row>
        <row r="21">
          <cell r="F21" t="str">
            <v>ADMINISTRATIVO ESPECIALIZADO</v>
          </cell>
          <cell r="G21">
            <v>129</v>
          </cell>
          <cell r="H21">
            <v>2120.3000000000002</v>
          </cell>
          <cell r="I21">
            <v>0</v>
          </cell>
          <cell r="J21">
            <v>642450.9</v>
          </cell>
        </row>
        <row r="22">
          <cell r="F22" t="str">
            <v>RECEPCIONISTA</v>
          </cell>
          <cell r="G22">
            <v>13</v>
          </cell>
          <cell r="H22">
            <v>2120.3000000000002</v>
          </cell>
          <cell r="I22">
            <v>0</v>
          </cell>
          <cell r="J22">
            <v>103894.70000000001</v>
          </cell>
        </row>
        <row r="23">
          <cell r="F23" t="str">
            <v>PROFESOR</v>
          </cell>
          <cell r="G23">
            <v>171</v>
          </cell>
          <cell r="H23">
            <v>2120.3000000000002</v>
          </cell>
          <cell r="I23">
            <v>0</v>
          </cell>
          <cell r="J23">
            <v>150541.30000000002</v>
          </cell>
        </row>
        <row r="24">
          <cell r="F24" t="str">
            <v>OFICIAL DE SERVICIOS Y MANTENIMIENTO</v>
          </cell>
          <cell r="G24">
            <v>74</v>
          </cell>
          <cell r="H24">
            <v>2120.3000000000002</v>
          </cell>
          <cell r="I24">
            <v>0</v>
          </cell>
          <cell r="J24">
            <v>413458.50000000006</v>
          </cell>
        </row>
        <row r="25">
          <cell r="F25" t="str">
            <v>ELECTRICISTA</v>
          </cell>
          <cell r="G25">
            <v>5</v>
          </cell>
          <cell r="H25">
            <v>2120.3000000000002</v>
          </cell>
          <cell r="I25">
            <v>0</v>
          </cell>
          <cell r="J25">
            <v>31804.500000000004</v>
          </cell>
        </row>
        <row r="26">
          <cell r="F26" t="str">
            <v>NIÑERA A</v>
          </cell>
          <cell r="G26">
            <v>210</v>
          </cell>
          <cell r="H26">
            <v>2120.3000000000002</v>
          </cell>
          <cell r="I26">
            <v>0</v>
          </cell>
          <cell r="J26">
            <v>604285.5</v>
          </cell>
        </row>
        <row r="27">
          <cell r="F27" t="str">
            <v>SECRETARIA DE APOYO</v>
          </cell>
          <cell r="G27">
            <v>75</v>
          </cell>
          <cell r="H27">
            <v>2138.85</v>
          </cell>
          <cell r="I27">
            <v>0</v>
          </cell>
          <cell r="J27">
            <v>179663.4</v>
          </cell>
        </row>
        <row r="28">
          <cell r="F28" t="str">
            <v>CHOFER DE CAMION</v>
          </cell>
          <cell r="G28">
            <v>129</v>
          </cell>
          <cell r="H28">
            <v>2138.85</v>
          </cell>
          <cell r="I28">
            <v>0</v>
          </cell>
          <cell r="J28">
            <v>325105.2</v>
          </cell>
        </row>
        <row r="29">
          <cell r="F29" t="str">
            <v>FOTOGRAFO</v>
          </cell>
          <cell r="G29">
            <v>1</v>
          </cell>
          <cell r="H29">
            <v>2138.85</v>
          </cell>
          <cell r="I29">
            <v>0</v>
          </cell>
          <cell r="J29">
            <v>8555.4</v>
          </cell>
        </row>
        <row r="30">
          <cell r="F30" t="str">
            <v>AUXILIAR DE ADMINISTRADOR</v>
          </cell>
          <cell r="G30">
            <v>100</v>
          </cell>
          <cell r="H30">
            <v>2238.1999999999998</v>
          </cell>
          <cell r="I30">
            <v>0</v>
          </cell>
          <cell r="J30">
            <v>322300.79999999999</v>
          </cell>
        </row>
        <row r="31">
          <cell r="F31" t="str">
            <v>PROFESOR DE EDUCACION PARA LA SALUD</v>
          </cell>
          <cell r="G31">
            <v>25</v>
          </cell>
          <cell r="H31">
            <v>2238.1999999999998</v>
          </cell>
          <cell r="I31">
            <v>0</v>
          </cell>
          <cell r="J31">
            <v>24620.199999999997</v>
          </cell>
        </row>
        <row r="32">
          <cell r="F32" t="str">
            <v>OFICIAL DE MANTENIMIENTO MECANICO</v>
          </cell>
          <cell r="G32">
            <v>16</v>
          </cell>
          <cell r="H32">
            <v>2238.1999999999998</v>
          </cell>
          <cell r="I32">
            <v>0</v>
          </cell>
          <cell r="J32">
            <v>42525.799999999996</v>
          </cell>
        </row>
        <row r="33">
          <cell r="F33" t="str">
            <v>TECNICO BIBLIOTECARIO</v>
          </cell>
          <cell r="G33">
            <v>21</v>
          </cell>
          <cell r="H33">
            <v>2238.1999999999998</v>
          </cell>
          <cell r="I33">
            <v>0</v>
          </cell>
          <cell r="J33">
            <v>15667.399999999998</v>
          </cell>
        </row>
        <row r="34">
          <cell r="F34" t="str">
            <v>TECNICO AUDIOVISUAL</v>
          </cell>
          <cell r="G34">
            <v>6</v>
          </cell>
          <cell r="H34">
            <v>2238.1999999999998</v>
          </cell>
          <cell r="I34">
            <v>0</v>
          </cell>
          <cell r="J34">
            <v>33573</v>
          </cell>
        </row>
        <row r="35">
          <cell r="F35" t="str">
            <v>PROMOTOR</v>
          </cell>
          <cell r="G35">
            <v>51</v>
          </cell>
          <cell r="H35">
            <v>2342.3000000000002</v>
          </cell>
          <cell r="I35">
            <v>0</v>
          </cell>
          <cell r="J35">
            <v>142880.30000000002</v>
          </cell>
        </row>
        <row r="36">
          <cell r="F36" t="str">
            <v>OPERADOR DE EQUIPO ESPECIALISTA. DE COMPUTO</v>
          </cell>
          <cell r="G36">
            <v>2</v>
          </cell>
          <cell r="H36">
            <v>2342.3000000000002</v>
          </cell>
          <cell r="I36">
            <v>0</v>
          </cell>
          <cell r="J36">
            <v>21080.7</v>
          </cell>
        </row>
        <row r="37">
          <cell r="F37" t="str">
            <v>INSPECTOR</v>
          </cell>
          <cell r="G37">
            <v>2</v>
          </cell>
          <cell r="H37">
            <v>2342.3000000000002</v>
          </cell>
          <cell r="I37">
            <v>0</v>
          </cell>
          <cell r="J37">
            <v>25765.300000000003</v>
          </cell>
        </row>
        <row r="38">
          <cell r="F38" t="str">
            <v>OFICIAL TECNICO</v>
          </cell>
          <cell r="G38">
            <v>3</v>
          </cell>
          <cell r="H38">
            <v>2342.3000000000002</v>
          </cell>
          <cell r="I38">
            <v>0</v>
          </cell>
          <cell r="J38">
            <v>14053.800000000001</v>
          </cell>
        </row>
        <row r="39">
          <cell r="F39" t="str">
            <v>TECNICO MEDIO</v>
          </cell>
          <cell r="G39">
            <v>148</v>
          </cell>
          <cell r="H39">
            <v>2342.3000000000002</v>
          </cell>
          <cell r="I39">
            <v>0</v>
          </cell>
          <cell r="J39">
            <v>9369.2000000000007</v>
          </cell>
        </row>
        <row r="40">
          <cell r="F40" t="str">
            <v>SECRETARIA C</v>
          </cell>
          <cell r="G40">
            <v>76</v>
          </cell>
          <cell r="H40">
            <v>2451.25</v>
          </cell>
          <cell r="I40">
            <v>0</v>
          </cell>
          <cell r="J40">
            <v>536386.70000000007</v>
          </cell>
        </row>
        <row r="41">
          <cell r="F41" t="str">
            <v>JEFE DE SERVICIOS Y MANTENIMIENTO ESPECIALIZADO</v>
          </cell>
          <cell r="G41">
            <v>4</v>
          </cell>
          <cell r="H41">
            <v>2451.25</v>
          </cell>
          <cell r="I41">
            <v>0</v>
          </cell>
          <cell r="J41">
            <v>1539385</v>
          </cell>
        </row>
        <row r="42">
          <cell r="F42" t="str">
            <v>CHOFER DE TRAILER</v>
          </cell>
          <cell r="G42">
            <v>1</v>
          </cell>
          <cell r="H42">
            <v>2451.25</v>
          </cell>
          <cell r="I42">
            <v>0</v>
          </cell>
          <cell r="J42">
            <v>527018.75</v>
          </cell>
        </row>
        <row r="43">
          <cell r="F43" t="str">
            <v>TECNICO EN CALDERAS</v>
          </cell>
          <cell r="G43">
            <v>9</v>
          </cell>
          <cell r="H43">
            <v>2451.25</v>
          </cell>
          <cell r="I43">
            <v>0</v>
          </cell>
          <cell r="J43">
            <v>58830</v>
          </cell>
        </row>
        <row r="44">
          <cell r="F44" t="str">
            <v>DIBUJANTE</v>
          </cell>
          <cell r="G44">
            <v>7</v>
          </cell>
          <cell r="H44">
            <v>2451.25</v>
          </cell>
          <cell r="I44">
            <v>0</v>
          </cell>
          <cell r="J44">
            <v>78440</v>
          </cell>
        </row>
        <row r="45">
          <cell r="F45" t="str">
            <v xml:space="preserve">MANEJADOR DE FONDOS Y VALORES </v>
          </cell>
          <cell r="G45">
            <v>3</v>
          </cell>
          <cell r="H45">
            <v>2479.75</v>
          </cell>
          <cell r="I45">
            <v>0</v>
          </cell>
          <cell r="J45">
            <v>51476.25</v>
          </cell>
        </row>
        <row r="46">
          <cell r="F46" t="str">
            <v>TECNICO EN COMPUTACION</v>
          </cell>
          <cell r="G46">
            <v>5</v>
          </cell>
          <cell r="H46">
            <v>2479.75</v>
          </cell>
          <cell r="I46">
            <v>0</v>
          </cell>
          <cell r="J46">
            <v>29757</v>
          </cell>
        </row>
        <row r="47">
          <cell r="F47" t="str">
            <v>ANALISTA ADMINISTRATIVO</v>
          </cell>
          <cell r="G47">
            <v>76</v>
          </cell>
          <cell r="H47">
            <v>2572.4</v>
          </cell>
          <cell r="I47">
            <v>0</v>
          </cell>
          <cell r="J47">
            <v>27277.25</v>
          </cell>
        </row>
        <row r="48">
          <cell r="F48" t="str">
            <v>ADMINISTRADOR DE UNIDAD OPERATIVA</v>
          </cell>
          <cell r="G48">
            <v>44</v>
          </cell>
          <cell r="H48">
            <v>2572.4</v>
          </cell>
          <cell r="I48">
            <v>0</v>
          </cell>
          <cell r="J48">
            <v>416728.8</v>
          </cell>
        </row>
        <row r="49">
          <cell r="F49" t="str">
            <v>ESPECIALISTA EN ASUNTOS JURIDICOS</v>
          </cell>
          <cell r="G49">
            <v>109</v>
          </cell>
          <cell r="H49">
            <v>2572.4</v>
          </cell>
          <cell r="I49">
            <v>0</v>
          </cell>
          <cell r="J49">
            <v>180068</v>
          </cell>
        </row>
        <row r="50">
          <cell r="F50" t="str">
            <v>ESPECIALISTA TECNICO</v>
          </cell>
          <cell r="G50">
            <v>142</v>
          </cell>
          <cell r="H50">
            <v>2572.4</v>
          </cell>
          <cell r="I50">
            <v>0</v>
          </cell>
          <cell r="J50">
            <v>41158.400000000001</v>
          </cell>
        </row>
        <row r="51">
          <cell r="F51" t="str">
            <v>SECRETARIA EJECUTIVA C</v>
          </cell>
          <cell r="G51">
            <v>15</v>
          </cell>
          <cell r="H51">
            <v>2692.2</v>
          </cell>
          <cell r="I51">
            <v>0</v>
          </cell>
          <cell r="J51">
            <v>7717.2000000000007</v>
          </cell>
        </row>
        <row r="52">
          <cell r="F52" t="str">
            <v>COORDINADOR DE TECNICOS. EN COMPUTACION</v>
          </cell>
          <cell r="G52">
            <v>1</v>
          </cell>
          <cell r="H52">
            <v>2692.2</v>
          </cell>
          <cell r="I52">
            <v>0</v>
          </cell>
          <cell r="J52">
            <v>102896</v>
          </cell>
        </row>
        <row r="53">
          <cell r="F53" t="str">
            <v>EDUCADORA</v>
          </cell>
          <cell r="G53">
            <v>80</v>
          </cell>
          <cell r="H53">
            <v>2692.2</v>
          </cell>
          <cell r="I53">
            <v>0</v>
          </cell>
          <cell r="J53">
            <v>663679.20000000007</v>
          </cell>
        </row>
        <row r="54">
          <cell r="F54" t="str">
            <v>JEFE DE OFICINA</v>
          </cell>
          <cell r="G54">
            <v>61</v>
          </cell>
          <cell r="H54">
            <v>2817.8</v>
          </cell>
          <cell r="I54">
            <v>0</v>
          </cell>
          <cell r="J54">
            <v>191146.19999999998</v>
          </cell>
        </row>
        <row r="55">
          <cell r="F55" t="str">
            <v>SUPERVISOR DE OPERACION</v>
          </cell>
          <cell r="G55">
            <v>1</v>
          </cell>
          <cell r="H55">
            <v>2817.8</v>
          </cell>
          <cell r="I55">
            <v>0</v>
          </cell>
          <cell r="J55">
            <v>8076.5999999999995</v>
          </cell>
        </row>
        <row r="56">
          <cell r="F56" t="str">
            <v>TECNICO ESPECIALIZADO</v>
          </cell>
          <cell r="G56">
            <v>10</v>
          </cell>
          <cell r="H56">
            <v>2817.8</v>
          </cell>
          <cell r="I56">
            <v>0</v>
          </cell>
          <cell r="J56">
            <v>115764.59999999999</v>
          </cell>
        </row>
        <row r="57">
          <cell r="F57" t="str">
            <v>PROFESIONAL EJECUTIVO DE SERVICIOS ESPECIALIZADOS</v>
          </cell>
          <cell r="G57">
            <v>29</v>
          </cell>
          <cell r="H57">
            <v>3268.2</v>
          </cell>
          <cell r="I57">
            <v>3775.85</v>
          </cell>
          <cell r="J57">
            <v>724174.60000000009</v>
          </cell>
        </row>
        <row r="58">
          <cell r="F58" t="str">
            <v>SECRETARIA EJECUTIVA B</v>
          </cell>
          <cell r="G58">
            <v>5</v>
          </cell>
          <cell r="H58">
            <v>2900.25</v>
          </cell>
          <cell r="I58">
            <v>125.45</v>
          </cell>
          <cell r="J58">
            <v>64809.4</v>
          </cell>
        </row>
        <row r="59">
          <cell r="F59" t="str">
            <v>ANALISTA PROGRAMADOR A</v>
          </cell>
          <cell r="G59">
            <v>2</v>
          </cell>
          <cell r="H59">
            <v>2900.25</v>
          </cell>
          <cell r="I59">
            <v>125.45</v>
          </cell>
          <cell r="J59">
            <v>2817.8</v>
          </cell>
        </row>
        <row r="60">
          <cell r="F60" t="str">
            <v>ANALISTA DE SISTEMAS</v>
          </cell>
          <cell r="G60">
            <v>1</v>
          </cell>
          <cell r="H60">
            <v>2900.25</v>
          </cell>
          <cell r="I60">
            <v>125.45</v>
          </cell>
          <cell r="J60">
            <v>101440.8</v>
          </cell>
        </row>
        <row r="61">
          <cell r="F61" t="str">
            <v>PROF. DICT.  EN EL MANEJO DE FONDOS Y VALORES</v>
          </cell>
          <cell r="G61">
            <v>3</v>
          </cell>
          <cell r="H61">
            <v>2900.25</v>
          </cell>
          <cell r="I61">
            <v>125.45</v>
          </cell>
          <cell r="J61">
            <v>699394.79999999993</v>
          </cell>
        </row>
        <row r="62">
          <cell r="F62" t="str">
            <v>PROF. DICT. ESP. EN MANEJO DE  FONDOS Y VALORES</v>
          </cell>
          <cell r="G62">
            <v>1</v>
          </cell>
          <cell r="H62">
            <v>2982.9</v>
          </cell>
          <cell r="I62">
            <v>414.55</v>
          </cell>
          <cell r="J62">
            <v>26102.25</v>
          </cell>
        </row>
        <row r="63">
          <cell r="F63" t="str">
            <v>TECNICO SUPERIOR</v>
          </cell>
          <cell r="G63">
            <v>33</v>
          </cell>
          <cell r="H63">
            <v>2982.9</v>
          </cell>
          <cell r="I63">
            <v>414.55</v>
          </cell>
          <cell r="J63">
            <v>5800.5</v>
          </cell>
        </row>
        <row r="64">
          <cell r="F64" t="str">
            <v>COORDINADOR DE PROFESIONALES DICTAMINADOR</v>
          </cell>
          <cell r="G64">
            <v>1</v>
          </cell>
          <cell r="H64">
            <v>3008.65</v>
          </cell>
          <cell r="I64">
            <v>655.04999999999995</v>
          </cell>
          <cell r="J64">
            <v>133411.5</v>
          </cell>
        </row>
        <row r="65">
          <cell r="F65" t="str">
            <v>ANALISTA PROGRAMADOR A</v>
          </cell>
          <cell r="G65">
            <v>17</v>
          </cell>
          <cell r="H65">
            <v>2900.25</v>
          </cell>
          <cell r="I65">
            <v>205.15</v>
          </cell>
          <cell r="J65">
            <v>49304.25</v>
          </cell>
        </row>
        <row r="66">
          <cell r="F66" t="str">
            <v>ANALISTA DE SISTEMAS</v>
          </cell>
          <cell r="G66">
            <v>0</v>
          </cell>
          <cell r="H66">
            <v>2900.25</v>
          </cell>
          <cell r="I66">
            <v>205.15</v>
          </cell>
          <cell r="J66">
            <v>0</v>
          </cell>
        </row>
        <row r="67">
          <cell r="F67" t="str">
            <v>PROF. DICT.  EN EL MANEJO DE FONDOS Y VALORES</v>
          </cell>
          <cell r="G67">
            <v>6</v>
          </cell>
          <cell r="H67">
            <v>2900.25</v>
          </cell>
          <cell r="I67">
            <v>205.15</v>
          </cell>
          <cell r="J67">
            <v>17401.5</v>
          </cell>
        </row>
        <row r="68">
          <cell r="F68" t="str">
            <v>AUDITOR ESPECIALIZADO</v>
          </cell>
          <cell r="G68">
            <v>15</v>
          </cell>
          <cell r="H68">
            <v>2982.9</v>
          </cell>
          <cell r="I68">
            <v>579.4</v>
          </cell>
          <cell r="J68">
            <v>44743.5</v>
          </cell>
        </row>
        <row r="69">
          <cell r="F69" t="str">
            <v>PROF. DICT. ESP. EN MANEJO DE  FONDOS Y VALORES</v>
          </cell>
          <cell r="G69">
            <v>3</v>
          </cell>
          <cell r="H69">
            <v>2982.9</v>
          </cell>
          <cell r="I69">
            <v>579.4</v>
          </cell>
          <cell r="J69">
            <v>8948.7000000000007</v>
          </cell>
        </row>
        <row r="70">
          <cell r="F70" t="str">
            <v>TECNICO SUPERIOR</v>
          </cell>
          <cell r="G70">
            <v>139</v>
          </cell>
          <cell r="H70">
            <v>2982.9</v>
          </cell>
          <cell r="I70">
            <v>579.4</v>
          </cell>
          <cell r="J70">
            <v>414623.10000000003</v>
          </cell>
        </row>
        <row r="71">
          <cell r="F71" t="str">
            <v>T  O  T  A  L</v>
          </cell>
          <cell r="G71">
            <v>2754</v>
          </cell>
          <cell r="H71">
            <v>3008.65</v>
          </cell>
          <cell r="I71">
            <v>857</v>
          </cell>
          <cell r="J71">
            <v>63181.65</v>
          </cell>
        </row>
        <row r="72">
          <cell r="F72" t="str">
            <v>COORDINADOR DE PROFESIONALES DICTAMINADOR</v>
          </cell>
          <cell r="G72">
            <v>23</v>
          </cell>
          <cell r="H72">
            <v>3008.65</v>
          </cell>
          <cell r="I72">
            <v>857</v>
          </cell>
          <cell r="J72">
            <v>69198.95</v>
          </cell>
        </row>
        <row r="73">
          <cell r="F73" t="str">
            <v>COORDINADOR DE UNIDAD OPERATIVA</v>
          </cell>
          <cell r="G73">
            <v>22</v>
          </cell>
          <cell r="H73">
            <v>3008.65</v>
          </cell>
          <cell r="I73">
            <v>857</v>
          </cell>
          <cell r="J73">
            <v>66190.3</v>
          </cell>
        </row>
        <row r="74">
          <cell r="H74" t="str">
            <v>PERIODO</v>
          </cell>
          <cell r="I74">
            <v>12</v>
          </cell>
        </row>
        <row r="75">
          <cell r="F75" t="str">
            <v>SUBTOTAL</v>
          </cell>
          <cell r="G75">
            <v>5332</v>
          </cell>
          <cell r="H75" t="str">
            <v>PORCIENTO</v>
          </cell>
          <cell r="I75">
            <v>1</v>
          </cell>
          <cell r="J75">
            <v>12430234.4</v>
          </cell>
        </row>
        <row r="76">
          <cell r="H76" t="str">
            <v>P. VAC.</v>
          </cell>
          <cell r="I76">
            <v>10</v>
          </cell>
        </row>
        <row r="77">
          <cell r="H77" t="str">
            <v>AGUINALDO</v>
          </cell>
          <cell r="I77">
            <v>20</v>
          </cell>
        </row>
        <row r="78">
          <cell r="F78" t="str">
            <v>AUXILIAR DE SERVICIOS Y MANTENIMIENTO</v>
          </cell>
          <cell r="G78">
            <v>50</v>
          </cell>
          <cell r="H78">
            <v>2217.8000000000002</v>
          </cell>
          <cell r="I78">
            <v>0</v>
          </cell>
          <cell r="J78">
            <v>110890.00000000001</v>
          </cell>
        </row>
        <row r="79">
          <cell r="F79" t="str">
            <v>CHOFER</v>
          </cell>
          <cell r="G79">
            <v>1</v>
          </cell>
          <cell r="H79">
            <v>2371.0500000000002</v>
          </cell>
          <cell r="I79">
            <v>0</v>
          </cell>
          <cell r="J79">
            <v>2371.0500000000002</v>
          </cell>
        </row>
        <row r="80">
          <cell r="F80" t="str">
            <v>ADMINISTRATIVO ESPECIALIZADO</v>
          </cell>
          <cell r="G80">
            <v>8</v>
          </cell>
          <cell r="H80">
            <v>2511.3000000000002</v>
          </cell>
          <cell r="I80">
            <v>0</v>
          </cell>
          <cell r="J80">
            <v>20090.400000000001</v>
          </cell>
        </row>
        <row r="81">
          <cell r="F81" t="str">
            <v>PROFESOR</v>
          </cell>
          <cell r="G81">
            <v>7</v>
          </cell>
          <cell r="H81">
            <v>2511.3000000000002</v>
          </cell>
          <cell r="I81">
            <v>0</v>
          </cell>
          <cell r="J81">
            <v>17579.100000000002</v>
          </cell>
        </row>
        <row r="82">
          <cell r="F82" t="str">
            <v>OFICIAL DE SERVICIOS Y MANTENIMIENTO</v>
          </cell>
          <cell r="G82">
            <v>16</v>
          </cell>
          <cell r="H82">
            <v>2511.3000000000002</v>
          </cell>
          <cell r="I82">
            <v>0</v>
          </cell>
          <cell r="J82">
            <v>40180.800000000003</v>
          </cell>
        </row>
        <row r="84">
          <cell r="J84" t="str">
            <v>COLECTIVO</v>
          </cell>
        </row>
        <row r="85">
          <cell r="F85" t="str">
            <v>DENOMINACION</v>
          </cell>
          <cell r="G85" t="str">
            <v>NO. DE</v>
          </cell>
          <cell r="H85" t="str">
            <v>SUELDO</v>
          </cell>
          <cell r="I85" t="str">
            <v>COMP.</v>
          </cell>
          <cell r="J85" t="str">
            <v>SUELDO</v>
          </cell>
        </row>
        <row r="86">
          <cell r="G86" t="str">
            <v>PLAZAS</v>
          </cell>
          <cell r="H86" t="str">
            <v>MENSUAL</v>
          </cell>
          <cell r="I86" t="str">
            <v>ADICIONAL</v>
          </cell>
        </row>
        <row r="88">
          <cell r="F88" t="str">
            <v>NIÑERA A</v>
          </cell>
          <cell r="G88">
            <v>7</v>
          </cell>
          <cell r="H88">
            <v>2511.3000000000002</v>
          </cell>
          <cell r="I88">
            <v>0</v>
          </cell>
          <cell r="J88">
            <v>17579.100000000002</v>
          </cell>
        </row>
        <row r="89">
          <cell r="F89" t="str">
            <v>SECRETARIA DE APOYO</v>
          </cell>
          <cell r="G89">
            <v>8</v>
          </cell>
          <cell r="H89">
            <v>2514.75</v>
          </cell>
          <cell r="I89">
            <v>0</v>
          </cell>
          <cell r="J89">
            <v>20118</v>
          </cell>
        </row>
        <row r="90">
          <cell r="F90" t="str">
            <v>CHOFER DE CAMION</v>
          </cell>
          <cell r="G90">
            <v>7</v>
          </cell>
          <cell r="H90">
            <v>2514.75</v>
          </cell>
          <cell r="I90">
            <v>0</v>
          </cell>
          <cell r="J90">
            <v>17603.25</v>
          </cell>
        </row>
        <row r="91">
          <cell r="F91" t="str">
            <v>PROFESOR DE EDUCACION PARA LA SALUD</v>
          </cell>
          <cell r="G91">
            <v>2</v>
          </cell>
          <cell r="H91">
            <v>2612.5500000000002</v>
          </cell>
          <cell r="I91">
            <v>0</v>
          </cell>
          <cell r="J91">
            <v>5225.1000000000004</v>
          </cell>
        </row>
        <row r="92">
          <cell r="F92" t="str">
            <v>TECNICO BIBLIOTECARIO</v>
          </cell>
          <cell r="G92">
            <v>1</v>
          </cell>
          <cell r="H92">
            <v>2612.5500000000002</v>
          </cell>
          <cell r="I92">
            <v>1549.2599999999998</v>
          </cell>
          <cell r="J92">
            <v>2612.5500000000002</v>
          </cell>
        </row>
        <row r="93">
          <cell r="F93" t="str">
            <v>TECNICO MEDIO</v>
          </cell>
          <cell r="G93">
            <v>2</v>
          </cell>
          <cell r="H93">
            <v>2714.1</v>
          </cell>
          <cell r="I93">
            <v>0</v>
          </cell>
          <cell r="J93">
            <v>5428.2</v>
          </cell>
        </row>
        <row r="94">
          <cell r="F94" t="str">
            <v>DENOMINACION</v>
          </cell>
          <cell r="G94" t="str">
            <v xml:space="preserve">NO. DE </v>
          </cell>
          <cell r="H94" t="str">
            <v>SUELDO</v>
          </cell>
          <cell r="I94" t="str">
            <v>ASIGNACION</v>
          </cell>
          <cell r="J94">
            <v>459619.25</v>
          </cell>
        </row>
        <row r="95">
          <cell r="F95" t="str">
            <v>JEFE DE SERVICIOS Y MANTENIMIENTO ESPECIALIZADO</v>
          </cell>
          <cell r="G95" t="str">
            <v>PLAZAS</v>
          </cell>
          <cell r="H95" t="str">
            <v>MENSUAL</v>
          </cell>
          <cell r="I95" t="str">
            <v>NETA</v>
          </cell>
          <cell r="J95">
            <v>5639.5</v>
          </cell>
        </row>
        <row r="96">
          <cell r="F96" t="str">
            <v>JEFE DE GRUPO DE RED MOVIL</v>
          </cell>
          <cell r="G96">
            <v>18</v>
          </cell>
          <cell r="H96">
            <v>2916.25</v>
          </cell>
          <cell r="I96">
            <v>0</v>
          </cell>
          <cell r="J96">
            <v>52492.5</v>
          </cell>
        </row>
        <row r="97">
          <cell r="F97" t="str">
            <v>ADMINISTRADOR DE UNIDAD OPERATIVA</v>
          </cell>
          <cell r="G97">
            <v>1</v>
          </cell>
          <cell r="H97">
            <v>2916.25</v>
          </cell>
          <cell r="I97">
            <v>0</v>
          </cell>
          <cell r="J97">
            <v>2916.25</v>
          </cell>
        </row>
        <row r="98">
          <cell r="F98" t="str">
            <v>MEDICO ESPECIALISTA A</v>
          </cell>
          <cell r="G98">
            <v>3</v>
          </cell>
          <cell r="H98">
            <v>5668</v>
          </cell>
          <cell r="I98">
            <v>1634</v>
          </cell>
          <cell r="J98">
            <v>2916.25</v>
          </cell>
        </row>
        <row r="99">
          <cell r="F99" t="str">
            <v>MEDICO GENERAL  A</v>
          </cell>
          <cell r="G99">
            <v>99</v>
          </cell>
          <cell r="H99">
            <v>4907</v>
          </cell>
          <cell r="I99">
            <v>1432</v>
          </cell>
          <cell r="J99">
            <v>6295.3</v>
          </cell>
        </row>
        <row r="100">
          <cell r="F100" t="str">
            <v>CIRUJANO DENTISTA A</v>
          </cell>
          <cell r="G100">
            <v>77</v>
          </cell>
          <cell r="H100">
            <v>4613</v>
          </cell>
          <cell r="I100">
            <v>1524</v>
          </cell>
          <cell r="J100">
            <v>22033.55</v>
          </cell>
        </row>
        <row r="101">
          <cell r="F101" t="str">
            <v>TECNICO  PROTESISTA Y ORTESISTA</v>
          </cell>
          <cell r="G101">
            <v>1</v>
          </cell>
          <cell r="H101">
            <v>3146</v>
          </cell>
          <cell r="I101">
            <v>1162</v>
          </cell>
          <cell r="J101">
            <v>9804.5999999999985</v>
          </cell>
        </row>
        <row r="102">
          <cell r="F102" t="str">
            <v>PSICOLOGO CLINICO</v>
          </cell>
          <cell r="G102">
            <v>20</v>
          </cell>
          <cell r="H102">
            <v>4427</v>
          </cell>
          <cell r="I102">
            <v>2307</v>
          </cell>
          <cell r="J102">
            <v>9666.5999999999985</v>
          </cell>
        </row>
        <row r="103">
          <cell r="F103" t="str">
            <v>SUPERVISOR PARAMED. EN AREA NORMATIVA</v>
          </cell>
          <cell r="G103">
            <v>10</v>
          </cell>
          <cell r="H103">
            <v>4674</v>
          </cell>
          <cell r="I103">
            <v>1453</v>
          </cell>
          <cell r="J103">
            <v>26072.799999999999</v>
          </cell>
        </row>
        <row r="104">
          <cell r="F104" t="str">
            <v>ENFERMERA JEFE DE SERVICO</v>
          </cell>
          <cell r="G104">
            <v>6</v>
          </cell>
          <cell r="H104">
            <v>4948</v>
          </cell>
          <cell r="I104">
            <v>1993</v>
          </cell>
        </row>
        <row r="105">
          <cell r="F105" t="str">
            <v>ENFERMERA GENERAL TITULADA A</v>
          </cell>
          <cell r="G105">
            <v>13</v>
          </cell>
          <cell r="H105">
            <v>3138</v>
          </cell>
          <cell r="I105">
            <v>1412</v>
          </cell>
          <cell r="J105">
            <v>857134.15000000014</v>
          </cell>
        </row>
        <row r="106">
          <cell r="F106" t="str">
            <v>AUXILIAR DE ENFERMERIA A</v>
          </cell>
          <cell r="G106">
            <v>125</v>
          </cell>
          <cell r="H106">
            <v>2628</v>
          </cell>
          <cell r="I106">
            <v>1231</v>
          </cell>
        </row>
        <row r="107">
          <cell r="F107" t="str">
            <v>TRABAJADORA SOCIAL EN AREA MEDICA A</v>
          </cell>
          <cell r="G107">
            <v>253</v>
          </cell>
          <cell r="H107">
            <v>2919</v>
          </cell>
          <cell r="I107">
            <v>1460</v>
          </cell>
        </row>
        <row r="108">
          <cell r="F108" t="str">
            <v>SUPERVISORA DE TRABAJO SOCIAL EN AREA  MEDICA A</v>
          </cell>
          <cell r="G108">
            <v>41</v>
          </cell>
          <cell r="H108">
            <v>3530</v>
          </cell>
          <cell r="I108">
            <v>1628</v>
          </cell>
          <cell r="J108">
            <v>13287368.550000001</v>
          </cell>
        </row>
        <row r="109">
          <cell r="F109" t="str">
            <v>SUPERVISOR MEDICO EN AREA NORMATIVA</v>
          </cell>
          <cell r="G109">
            <v>38</v>
          </cell>
          <cell r="H109">
            <v>7482</v>
          </cell>
          <cell r="I109">
            <v>3378</v>
          </cell>
        </row>
        <row r="111">
          <cell r="F111" t="str">
            <v>SUBTOTAL</v>
          </cell>
          <cell r="G111" t="str">
            <v>PERIODO</v>
          </cell>
          <cell r="H111">
            <v>12</v>
          </cell>
          <cell r="J111" t="str">
            <v>SDO. PERIODO</v>
          </cell>
        </row>
        <row r="112">
          <cell r="G112" t="str">
            <v>PORCIENTO</v>
          </cell>
          <cell r="H112">
            <v>1</v>
          </cell>
          <cell r="J112" t="str">
            <v>PV</v>
          </cell>
        </row>
        <row r="113">
          <cell r="G113" t="str">
            <v>PV</v>
          </cell>
          <cell r="H113">
            <v>10</v>
          </cell>
          <cell r="J113" t="str">
            <v>AG</v>
          </cell>
        </row>
        <row r="114">
          <cell r="F114" t="str">
            <v>T  O  T  A  L</v>
          </cell>
          <cell r="G114">
            <v>686</v>
          </cell>
          <cell r="H114">
            <v>20</v>
          </cell>
          <cell r="J114" t="str">
            <v>ISSSTE</v>
          </cell>
        </row>
        <row r="115">
          <cell r="J115" t="str">
            <v>FOVISSSTE</v>
          </cell>
        </row>
        <row r="116">
          <cell r="J116" t="str">
            <v>SAR</v>
          </cell>
        </row>
        <row r="117">
          <cell r="H117" t="str">
            <v>PERIODO</v>
          </cell>
          <cell r="I117">
            <v>12</v>
          </cell>
          <cell r="J117" t="str">
            <v>NSI</v>
          </cell>
        </row>
        <row r="118">
          <cell r="H118" t="str">
            <v>PORCIENTO</v>
          </cell>
          <cell r="I118">
            <v>1</v>
          </cell>
        </row>
        <row r="119">
          <cell r="H119" t="str">
            <v>PV</v>
          </cell>
          <cell r="I119">
            <v>10</v>
          </cell>
          <cell r="J119" t="str">
            <v>TOTAL</v>
          </cell>
        </row>
        <row r="120">
          <cell r="H120" t="str">
            <v>AG</v>
          </cell>
          <cell r="I120">
            <v>20</v>
          </cell>
        </row>
        <row r="121">
          <cell r="J121" t="str">
            <v>COMP. ENLACES</v>
          </cell>
        </row>
        <row r="123">
          <cell r="J123" t="str">
            <v>COSTO ANUAL</v>
          </cell>
        </row>
        <row r="128">
          <cell r="F128" t="str">
            <v>DENOMINACION</v>
          </cell>
          <cell r="G128" t="str">
            <v xml:space="preserve">NO. DE </v>
          </cell>
          <cell r="H128" t="str">
            <v>SUELDO</v>
          </cell>
          <cell r="I128" t="str">
            <v>ASIGNACION</v>
          </cell>
          <cell r="J128" t="str">
            <v xml:space="preserve">AYUDA  PARA </v>
          </cell>
        </row>
        <row r="129">
          <cell r="G129" t="str">
            <v>PLAZAS</v>
          </cell>
          <cell r="H129" t="str">
            <v>MENSUAL</v>
          </cell>
          <cell r="I129" t="str">
            <v>NETA</v>
          </cell>
          <cell r="J129" t="str">
            <v>GAS. DE ACT.</v>
          </cell>
        </row>
        <row r="132">
          <cell r="F132" t="str">
            <v>MEDICO ESPECIALISTA A</v>
          </cell>
          <cell r="G132">
            <v>142</v>
          </cell>
          <cell r="H132">
            <v>5668</v>
          </cell>
          <cell r="I132">
            <v>1634</v>
          </cell>
          <cell r="J132">
            <v>2833</v>
          </cell>
        </row>
        <row r="133">
          <cell r="F133" t="str">
            <v>MEDICO GENERAL  A</v>
          </cell>
          <cell r="G133">
            <v>44</v>
          </cell>
          <cell r="H133">
            <v>4907</v>
          </cell>
          <cell r="I133">
            <v>1432</v>
          </cell>
          <cell r="J133">
            <v>2509</v>
          </cell>
        </row>
        <row r="134">
          <cell r="F134" t="str">
            <v>CIRUJANO DENTISTA A</v>
          </cell>
          <cell r="G134">
            <v>24</v>
          </cell>
          <cell r="H134">
            <v>4613</v>
          </cell>
          <cell r="I134">
            <v>1524</v>
          </cell>
          <cell r="J134">
            <v>1432</v>
          </cell>
        </row>
        <row r="135">
          <cell r="F135" t="str">
            <v>QUIMICO A</v>
          </cell>
          <cell r="G135">
            <v>1</v>
          </cell>
          <cell r="H135">
            <v>4427</v>
          </cell>
          <cell r="I135">
            <v>2307</v>
          </cell>
          <cell r="J135">
            <v>0</v>
          </cell>
        </row>
        <row r="136">
          <cell r="F136" t="str">
            <v>TECNICO LABORATORISTA A</v>
          </cell>
          <cell r="G136">
            <v>5</v>
          </cell>
          <cell r="H136">
            <v>2657</v>
          </cell>
          <cell r="I136">
            <v>1076</v>
          </cell>
          <cell r="J136">
            <v>0</v>
          </cell>
        </row>
        <row r="137">
          <cell r="F137" t="str">
            <v>DENOMINACION</v>
          </cell>
          <cell r="G137" t="str">
            <v xml:space="preserve">NO. DE </v>
          </cell>
          <cell r="H137" t="str">
            <v>SUELDO</v>
          </cell>
          <cell r="I137" t="str">
            <v>CANTIDAD</v>
          </cell>
          <cell r="J137">
            <v>0</v>
          </cell>
        </row>
        <row r="138">
          <cell r="F138" t="str">
            <v>TECNICO EN ELECTRODIAGNOSTICO</v>
          </cell>
          <cell r="G138" t="str">
            <v>PLAZAS</v>
          </cell>
          <cell r="H138" t="str">
            <v>MENSUAL</v>
          </cell>
          <cell r="I138" t="str">
            <v>ADICIONAL</v>
          </cell>
          <cell r="J138">
            <v>0</v>
          </cell>
        </row>
        <row r="139">
          <cell r="F139" t="str">
            <v>SUPERVISOR DE TERAPISTAS</v>
          </cell>
          <cell r="G139">
            <v>14</v>
          </cell>
          <cell r="H139">
            <v>3541</v>
          </cell>
          <cell r="I139">
            <v>1233</v>
          </cell>
          <cell r="J139">
            <v>0</v>
          </cell>
        </row>
        <row r="140">
          <cell r="F140" t="str">
            <v>TERAPISTA ESPECIALIZADO</v>
          </cell>
          <cell r="G140">
            <v>34</v>
          </cell>
          <cell r="H140">
            <v>3438</v>
          </cell>
          <cell r="I140">
            <v>1191</v>
          </cell>
          <cell r="J140">
            <v>0</v>
          </cell>
        </row>
        <row r="141">
          <cell r="F141" t="str">
            <v xml:space="preserve">  SUBDIRECTOR DE AREA</v>
          </cell>
          <cell r="G141">
            <v>3</v>
          </cell>
          <cell r="H141">
            <v>6575.6</v>
          </cell>
          <cell r="I141">
            <v>13965.25</v>
          </cell>
          <cell r="J141">
            <v>0</v>
          </cell>
        </row>
        <row r="142">
          <cell r="F142" t="str">
            <v xml:space="preserve">  JEFE DE DEPARTAMENTO</v>
          </cell>
          <cell r="G142">
            <v>9</v>
          </cell>
          <cell r="H142">
            <v>4367.8500000000004</v>
          </cell>
          <cell r="I142">
            <v>7891.6</v>
          </cell>
          <cell r="J142">
            <v>0</v>
          </cell>
        </row>
        <row r="143">
          <cell r="F143" t="str">
            <v xml:space="preserve">  JEFE DE UNIDAD ADMINISTRATIVA</v>
          </cell>
          <cell r="G143">
            <v>1</v>
          </cell>
          <cell r="H143">
            <v>4367.8500000000004</v>
          </cell>
          <cell r="I143">
            <v>7891.6</v>
          </cell>
          <cell r="J143">
            <v>0</v>
          </cell>
        </row>
        <row r="144">
          <cell r="F144" t="str">
            <v xml:space="preserve">  COORDINADOR TECNICO</v>
          </cell>
          <cell r="G144">
            <v>53</v>
          </cell>
          <cell r="H144">
            <v>3631.8</v>
          </cell>
          <cell r="I144">
            <v>4675.8999999999996</v>
          </cell>
          <cell r="J144">
            <v>0</v>
          </cell>
        </row>
        <row r="145">
          <cell r="F145" t="str">
            <v>SUPERVISOR PARAMED. EN AREA NORMATIVA</v>
          </cell>
          <cell r="G145">
            <v>33</v>
          </cell>
          <cell r="H145">
            <v>4674</v>
          </cell>
          <cell r="I145">
            <v>1453</v>
          </cell>
          <cell r="J145">
            <v>0</v>
          </cell>
        </row>
        <row r="146">
          <cell r="F146" t="str">
            <v>ENFERMERA JEFE DE SERVICO</v>
          </cell>
          <cell r="G146">
            <v>26</v>
          </cell>
          <cell r="H146">
            <v>4948</v>
          </cell>
          <cell r="I146">
            <v>1993</v>
          </cell>
          <cell r="J146">
            <v>928</v>
          </cell>
        </row>
        <row r="147">
          <cell r="F147" t="str">
            <v>ENFERMERA ESPECIALISTA A</v>
          </cell>
          <cell r="G147">
            <v>6</v>
          </cell>
          <cell r="H147">
            <v>3543</v>
          </cell>
          <cell r="I147">
            <v>1569</v>
          </cell>
          <cell r="J147">
            <v>903</v>
          </cell>
        </row>
        <row r="148">
          <cell r="F148" t="str">
            <v>ENFERMERA GENERAL TITULADA A</v>
          </cell>
          <cell r="G148">
            <v>77</v>
          </cell>
          <cell r="H148">
            <v>3138</v>
          </cell>
          <cell r="I148">
            <v>1412</v>
          </cell>
          <cell r="J148">
            <v>556</v>
          </cell>
        </row>
        <row r="149">
          <cell r="F149" t="str">
            <v>AUXILIAR DE ENFERMERIA A</v>
          </cell>
          <cell r="G149">
            <v>138</v>
          </cell>
          <cell r="H149">
            <v>2628</v>
          </cell>
          <cell r="I149">
            <v>1231</v>
          </cell>
          <cell r="J149">
            <v>498</v>
          </cell>
        </row>
        <row r="150">
          <cell r="F150" t="str">
            <v>T  O  T  A  L</v>
          </cell>
          <cell r="G150">
            <v>66</v>
          </cell>
          <cell r="H150">
            <v>2919</v>
          </cell>
          <cell r="I150">
            <v>1460</v>
          </cell>
          <cell r="J150">
            <v>0</v>
          </cell>
        </row>
        <row r="151">
          <cell r="F151" t="str">
            <v>AUXILIAR TECNICO DE DIAGNOSTICO  Y/O  TRATAMIENTO M.</v>
          </cell>
          <cell r="G151">
            <v>22</v>
          </cell>
          <cell r="H151">
            <v>2366</v>
          </cell>
          <cell r="I151">
            <v>987</v>
          </cell>
          <cell r="J151">
            <v>0</v>
          </cell>
        </row>
        <row r="152">
          <cell r="F152" t="str">
            <v>SUPERVISORA DE TRABAJO SOCIAL EN AREA  MEDICA A</v>
          </cell>
          <cell r="G152">
            <v>38</v>
          </cell>
          <cell r="H152">
            <v>3530</v>
          </cell>
          <cell r="I152">
            <v>1628</v>
          </cell>
          <cell r="J152">
            <v>0</v>
          </cell>
        </row>
        <row r="153">
          <cell r="F153" t="str">
            <v>LABORATORISTA A</v>
          </cell>
          <cell r="G153">
            <v>9</v>
          </cell>
          <cell r="H153" t="str">
            <v>PERIODO</v>
          </cell>
          <cell r="I153">
            <v>12</v>
          </cell>
          <cell r="J153">
            <v>0</v>
          </cell>
        </row>
        <row r="154">
          <cell r="F154" t="str">
            <v xml:space="preserve">AUXILIAR DE PROTESISTA Y ORTESISTA </v>
          </cell>
          <cell r="G154">
            <v>11</v>
          </cell>
          <cell r="H154" t="str">
            <v>PORCIENTO</v>
          </cell>
          <cell r="I154">
            <v>1</v>
          </cell>
          <cell r="J154">
            <v>0</v>
          </cell>
        </row>
        <row r="155">
          <cell r="F155" t="str">
            <v>TECNICO OPERADOR DE CALDERAS EN HOSPITAL</v>
          </cell>
          <cell r="G155">
            <v>38</v>
          </cell>
          <cell r="H155" t="str">
            <v>PV</v>
          </cell>
          <cell r="I155">
            <v>10</v>
          </cell>
          <cell r="J155">
            <v>0</v>
          </cell>
        </row>
        <row r="156">
          <cell r="F156" t="str">
            <v>SUPERVISOR MEDICO EN AREA NORMATIVA</v>
          </cell>
          <cell r="G156">
            <v>30</v>
          </cell>
          <cell r="H156" t="str">
            <v>AG</v>
          </cell>
          <cell r="I156">
            <v>20</v>
          </cell>
          <cell r="J156">
            <v>0</v>
          </cell>
        </row>
        <row r="158">
          <cell r="F158" t="str">
            <v>SUBTOTAL</v>
          </cell>
          <cell r="G158">
            <v>1256</v>
          </cell>
        </row>
        <row r="160">
          <cell r="F160" t="str">
            <v>MEDICO ESPECIALISTA A</v>
          </cell>
          <cell r="G160">
            <v>10</v>
          </cell>
          <cell r="H160">
            <v>6146</v>
          </cell>
          <cell r="I160">
            <v>1781</v>
          </cell>
          <cell r="J160">
            <v>3085</v>
          </cell>
        </row>
        <row r="161">
          <cell r="F161" t="str">
            <v>MEDICO GENERAL  A</v>
          </cell>
          <cell r="G161">
            <v>2</v>
          </cell>
          <cell r="H161">
            <v>5324</v>
          </cell>
          <cell r="I161">
            <v>1562</v>
          </cell>
          <cell r="J161">
            <v>2709</v>
          </cell>
        </row>
        <row r="162">
          <cell r="F162" t="str">
            <v>CIRUJANO DENTISTA A</v>
          </cell>
          <cell r="G162">
            <v>2</v>
          </cell>
          <cell r="H162">
            <v>5005</v>
          </cell>
          <cell r="I162">
            <v>1662</v>
          </cell>
          <cell r="J162">
            <v>1562</v>
          </cell>
        </row>
        <row r="163">
          <cell r="F163" t="str">
            <v>TECNICO RADIOLOGO O EN RADIOTERAPIA</v>
          </cell>
          <cell r="G163">
            <v>2</v>
          </cell>
          <cell r="H163">
            <v>3569</v>
          </cell>
          <cell r="I163">
            <v>1335</v>
          </cell>
          <cell r="J163">
            <v>0</v>
          </cell>
        </row>
        <row r="164">
          <cell r="F164" t="str">
            <v>TECNICO EN ELECTRODIAGNOSTICO</v>
          </cell>
          <cell r="G164">
            <v>3</v>
          </cell>
          <cell r="H164">
            <v>3390</v>
          </cell>
          <cell r="I164">
            <v>1328</v>
          </cell>
          <cell r="J164">
            <v>0</v>
          </cell>
        </row>
        <row r="165">
          <cell r="F165" t="str">
            <v>TERAPISTA ESPECIALIZADO</v>
          </cell>
          <cell r="G165">
            <v>3</v>
          </cell>
          <cell r="H165">
            <v>3855</v>
          </cell>
          <cell r="I165">
            <v>1361</v>
          </cell>
          <cell r="J165">
            <v>0</v>
          </cell>
        </row>
        <row r="166">
          <cell r="F166" t="str">
            <v>TERAPISTA</v>
          </cell>
          <cell r="G166">
            <v>33</v>
          </cell>
          <cell r="H166">
            <v>3569</v>
          </cell>
          <cell r="I166">
            <v>1335</v>
          </cell>
          <cell r="J166">
            <v>0</v>
          </cell>
        </row>
        <row r="167">
          <cell r="F167" t="str">
            <v>TECNICO  PROTESISTA Y ORTESISTA</v>
          </cell>
          <cell r="G167">
            <v>3506</v>
          </cell>
          <cell r="H167">
            <v>3569</v>
          </cell>
          <cell r="I167">
            <v>1335</v>
          </cell>
          <cell r="J167">
            <v>0</v>
          </cell>
        </row>
        <row r="168">
          <cell r="F168" t="str">
            <v>PSICOLOGO CLINICO</v>
          </cell>
          <cell r="G168">
            <v>9</v>
          </cell>
          <cell r="H168">
            <v>4819</v>
          </cell>
          <cell r="I168">
            <v>2516</v>
          </cell>
          <cell r="J168">
            <v>0</v>
          </cell>
        </row>
        <row r="169">
          <cell r="F169" t="str">
            <v>ENFERMERA GENERAL TITULADA A</v>
          </cell>
          <cell r="G169">
            <v>2</v>
          </cell>
          <cell r="H169">
            <v>3600</v>
          </cell>
          <cell r="I169">
            <v>1629</v>
          </cell>
          <cell r="J169">
            <v>633</v>
          </cell>
        </row>
        <row r="170">
          <cell r="F170" t="str">
            <v>AUXILIAR DE ENFERMERIA A</v>
          </cell>
          <cell r="G170">
            <v>4</v>
          </cell>
          <cell r="H170">
            <v>3095</v>
          </cell>
          <cell r="I170">
            <v>1444</v>
          </cell>
          <cell r="J170">
            <v>586</v>
          </cell>
        </row>
        <row r="171">
          <cell r="F171" t="str">
            <v>TRABAJADORA SOCIAL EN AREA MEDICA A</v>
          </cell>
          <cell r="G171">
            <v>13</v>
          </cell>
          <cell r="H171">
            <v>3348</v>
          </cell>
          <cell r="I171">
            <v>1719</v>
          </cell>
          <cell r="J171">
            <v>0</v>
          </cell>
        </row>
        <row r="172">
          <cell r="F172" t="str">
            <v>AUXILIAR TECNICO DE DIAGNOSTICO  Y/O  TRATAMIENTO M.</v>
          </cell>
          <cell r="G172">
            <v>2</v>
          </cell>
          <cell r="H172">
            <v>2813</v>
          </cell>
          <cell r="I172">
            <v>1178</v>
          </cell>
          <cell r="J172">
            <v>0</v>
          </cell>
        </row>
        <row r="173">
          <cell r="F173" t="str">
            <v>SUPERVISORA DE TRABAJO SOCIAL EN AREA  MEDICA A</v>
          </cell>
          <cell r="G173">
            <v>3</v>
          </cell>
          <cell r="H173">
            <v>3986</v>
          </cell>
          <cell r="I173">
            <v>1833</v>
          </cell>
          <cell r="J173">
            <v>0</v>
          </cell>
        </row>
        <row r="175">
          <cell r="F175" t="str">
            <v>SUBTOTAL</v>
          </cell>
          <cell r="G175">
            <v>90</v>
          </cell>
        </row>
        <row r="178">
          <cell r="F178" t="str">
            <v>T  O  T  A  L</v>
          </cell>
          <cell r="G178">
            <v>1346</v>
          </cell>
        </row>
        <row r="181">
          <cell r="J181" t="str">
            <v>PERIODO</v>
          </cell>
        </row>
        <row r="182">
          <cell r="J182" t="str">
            <v>PORCIENTO</v>
          </cell>
        </row>
        <row r="183">
          <cell r="J183" t="str">
            <v>PV</v>
          </cell>
        </row>
        <row r="184">
          <cell r="J184" t="str">
            <v>AG</v>
          </cell>
        </row>
        <row r="201">
          <cell r="F201" t="str">
            <v>DENOMINACION</v>
          </cell>
          <cell r="G201" t="str">
            <v xml:space="preserve">NO. DE </v>
          </cell>
          <cell r="H201" t="str">
            <v>SUELDO</v>
          </cell>
          <cell r="I201" t="str">
            <v>COMP.</v>
          </cell>
          <cell r="J201" t="str">
            <v>COLECTIVO</v>
          </cell>
        </row>
        <row r="202">
          <cell r="G202" t="str">
            <v>PLAZAS</v>
          </cell>
          <cell r="H202" t="str">
            <v>MENSUAL</v>
          </cell>
          <cell r="I202" t="str">
            <v>GARANTIZADA</v>
          </cell>
          <cell r="J202" t="str">
            <v>SUELDO</v>
          </cell>
        </row>
        <row r="205">
          <cell r="F205" t="str">
            <v xml:space="preserve">  DIRECTOR GENERAL</v>
          </cell>
          <cell r="G205">
            <v>1</v>
          </cell>
          <cell r="H205">
            <v>19938.849999999999</v>
          </cell>
          <cell r="I205">
            <v>90627.199999999997</v>
          </cell>
          <cell r="J205">
            <v>19938.849999999999</v>
          </cell>
        </row>
        <row r="206">
          <cell r="F206" t="str">
            <v xml:space="preserve">  SUBDIRECTOR GENERAL OPERATIVO</v>
          </cell>
          <cell r="G206">
            <v>2</v>
          </cell>
          <cell r="H206">
            <v>14852.65</v>
          </cell>
          <cell r="I206">
            <v>76129.899999999994</v>
          </cell>
          <cell r="J206">
            <v>29705.3</v>
          </cell>
        </row>
        <row r="207">
          <cell r="F207" t="str">
            <v xml:space="preserve">  CONTRALOR INTERNO</v>
          </cell>
          <cell r="G207">
            <v>1</v>
          </cell>
          <cell r="H207">
            <v>14852.65</v>
          </cell>
          <cell r="I207">
            <v>76129.899999999994</v>
          </cell>
          <cell r="J207">
            <v>14852.65</v>
          </cell>
        </row>
        <row r="208">
          <cell r="F208" t="str">
            <v xml:space="preserve">  OFICIAL MAYOR</v>
          </cell>
          <cell r="G208">
            <v>1</v>
          </cell>
          <cell r="H208">
            <v>14852.65</v>
          </cell>
          <cell r="I208">
            <v>76129.899999999994</v>
          </cell>
          <cell r="J208">
            <v>14852.65</v>
          </cell>
        </row>
        <row r="209">
          <cell r="F209" t="str">
            <v xml:space="preserve">  DIRECTOR DE INSTITUTO</v>
          </cell>
          <cell r="G209">
            <v>1</v>
          </cell>
          <cell r="H209">
            <v>12026.05</v>
          </cell>
          <cell r="I209">
            <v>57054.5</v>
          </cell>
          <cell r="J209">
            <v>12026.05</v>
          </cell>
        </row>
        <row r="210">
          <cell r="F210" t="str">
            <v xml:space="preserve">  DIRECTOR DE AREA</v>
          </cell>
          <cell r="G210">
            <v>9</v>
          </cell>
          <cell r="H210">
            <v>12026.05</v>
          </cell>
          <cell r="I210">
            <v>57054.5</v>
          </cell>
          <cell r="J210">
            <v>108234.45</v>
          </cell>
        </row>
        <row r="211">
          <cell r="F211" t="str">
            <v xml:space="preserve">  COORDINADOR DE ASESORES DE SPS-36</v>
          </cell>
          <cell r="G211">
            <v>1</v>
          </cell>
          <cell r="H211">
            <v>9641.4</v>
          </cell>
          <cell r="I211">
            <v>42218.1</v>
          </cell>
          <cell r="J211">
            <v>9641.4</v>
          </cell>
        </row>
        <row r="212">
          <cell r="F212" t="str">
            <v xml:space="preserve">  COORDINADOR DE ASESORES DE SPS-35</v>
          </cell>
          <cell r="G212">
            <v>3</v>
          </cell>
          <cell r="H212">
            <v>8232.25</v>
          </cell>
          <cell r="I212">
            <v>34749.199999999997</v>
          </cell>
          <cell r="J212">
            <v>24696.75</v>
          </cell>
        </row>
        <row r="213">
          <cell r="F213" t="str">
            <v xml:space="preserve">  SECRETARIO PARTICULAR DE SPS-36</v>
          </cell>
          <cell r="G213">
            <v>1</v>
          </cell>
          <cell r="H213">
            <v>6807.9</v>
          </cell>
          <cell r="I213">
            <v>24257.05</v>
          </cell>
          <cell r="J213">
            <v>6807.9</v>
          </cell>
        </row>
        <row r="214">
          <cell r="F214" t="str">
            <v xml:space="preserve">  COORDINADOR ADMINISTRATIVO DE SPS-36</v>
          </cell>
          <cell r="G214">
            <v>1</v>
          </cell>
          <cell r="H214">
            <v>6807.9</v>
          </cell>
          <cell r="I214">
            <v>24257.05</v>
          </cell>
          <cell r="J214">
            <v>6807.9</v>
          </cell>
        </row>
        <row r="215">
          <cell r="F215" t="str">
            <v xml:space="preserve">  SECRETARIO PARTICULAR DE SPS-35</v>
          </cell>
          <cell r="G215">
            <v>4</v>
          </cell>
          <cell r="H215">
            <v>5431.75</v>
          </cell>
          <cell r="I215">
            <v>21298.9</v>
          </cell>
          <cell r="J215">
            <v>21727</v>
          </cell>
        </row>
        <row r="216">
          <cell r="F216" t="str">
            <v xml:space="preserve">  COORDINADOR ADMINISTRATIVO DE SPS-35</v>
          </cell>
          <cell r="G216">
            <v>3</v>
          </cell>
          <cell r="H216">
            <v>5431.75</v>
          </cell>
          <cell r="I216">
            <v>21298.9</v>
          </cell>
          <cell r="J216">
            <v>16295.25</v>
          </cell>
        </row>
        <row r="217">
          <cell r="F217" t="str">
            <v xml:space="preserve">  ASESOR DE SPS-36</v>
          </cell>
          <cell r="G217">
            <v>2</v>
          </cell>
          <cell r="H217">
            <v>4801.8999999999996</v>
          </cell>
          <cell r="I217">
            <v>17432.099999999999</v>
          </cell>
          <cell r="J217">
            <v>9603.7999999999993</v>
          </cell>
        </row>
        <row r="218">
          <cell r="F218" t="str">
            <v xml:space="preserve">  ASESOR DE SPS-35</v>
          </cell>
          <cell r="G218">
            <v>6</v>
          </cell>
          <cell r="H218">
            <v>4801.8999999999996</v>
          </cell>
          <cell r="I218">
            <v>15504.4</v>
          </cell>
          <cell r="J218">
            <v>28811.399999999998</v>
          </cell>
        </row>
        <row r="219">
          <cell r="F219" t="str">
            <v xml:space="preserve">  SUBDIRECTOR DE AREA</v>
          </cell>
          <cell r="G219">
            <v>23</v>
          </cell>
          <cell r="H219">
            <v>6807.9</v>
          </cell>
          <cell r="I219">
            <v>24257.05</v>
          </cell>
          <cell r="J219">
            <v>156581.69999999998</v>
          </cell>
        </row>
        <row r="220">
          <cell r="F220" t="str">
            <v xml:space="preserve">  SECRETARIO PRIVADO DE SPS-36</v>
          </cell>
          <cell r="G220">
            <v>1</v>
          </cell>
          <cell r="H220">
            <v>4311.3999999999996</v>
          </cell>
          <cell r="I220">
            <v>11715.25</v>
          </cell>
          <cell r="J220">
            <v>4311.3999999999996</v>
          </cell>
        </row>
        <row r="221">
          <cell r="F221" t="str">
            <v xml:space="preserve">  JEFE DE DEPARTAMENTO</v>
          </cell>
          <cell r="G221">
            <v>69</v>
          </cell>
          <cell r="H221">
            <v>4311.3999999999996</v>
          </cell>
          <cell r="I221">
            <v>11715.25</v>
          </cell>
          <cell r="J221">
            <v>297486.59999999998</v>
          </cell>
        </row>
        <row r="222">
          <cell r="F222" t="str">
            <v xml:space="preserve">  JEFE DE UNIDAD ADMINISTRATIVA</v>
          </cell>
          <cell r="G222">
            <v>10</v>
          </cell>
          <cell r="H222">
            <v>4311.3999999999996</v>
          </cell>
          <cell r="I222">
            <v>11715.25</v>
          </cell>
          <cell r="J222">
            <v>43114</v>
          </cell>
        </row>
        <row r="223">
          <cell r="F223" t="str">
            <v xml:space="preserve">  DIRECTOR DE UNIDAD ASISTENCIAL</v>
          </cell>
          <cell r="G223">
            <v>12</v>
          </cell>
          <cell r="H223">
            <v>4311.3999999999996</v>
          </cell>
          <cell r="I223">
            <v>11715.25</v>
          </cell>
          <cell r="J223">
            <v>51736.799999999996</v>
          </cell>
        </row>
        <row r="224">
          <cell r="F224" t="str">
            <v xml:space="preserve">  COORDINADOR TECNICO</v>
          </cell>
          <cell r="G224">
            <v>299</v>
          </cell>
          <cell r="H224">
            <v>3631.8</v>
          </cell>
          <cell r="I224">
            <v>7891.55</v>
          </cell>
          <cell r="J224">
            <v>1085908.2</v>
          </cell>
        </row>
        <row r="225">
          <cell r="F225" t="str">
            <v xml:space="preserve">  LIDER DE PROYECTO</v>
          </cell>
          <cell r="G225">
            <v>2</v>
          </cell>
          <cell r="H225">
            <v>3631.8</v>
          </cell>
          <cell r="I225">
            <v>7891.55</v>
          </cell>
          <cell r="J225">
            <v>7263.6</v>
          </cell>
        </row>
        <row r="227">
          <cell r="F227" t="str">
            <v>SUBTOTAL</v>
          </cell>
          <cell r="G227">
            <v>452</v>
          </cell>
          <cell r="J227">
            <v>1970403.6500000001</v>
          </cell>
        </row>
        <row r="229">
          <cell r="F229" t="str">
            <v xml:space="preserve">  JEFE DE DEPARTAMENTO</v>
          </cell>
          <cell r="G229">
            <v>0</v>
          </cell>
          <cell r="H229">
            <v>0</v>
          </cell>
          <cell r="I229">
            <v>0</v>
          </cell>
          <cell r="J229">
            <v>0</v>
          </cell>
        </row>
        <row r="230">
          <cell r="F230" t="str">
            <v xml:space="preserve">  DIRECTOR DE UNIDAD ASISTENCIAL</v>
          </cell>
          <cell r="G230">
            <v>0</v>
          </cell>
          <cell r="H230">
            <v>0</v>
          </cell>
          <cell r="I230">
            <v>0</v>
          </cell>
          <cell r="J230">
            <v>0</v>
          </cell>
        </row>
        <row r="231">
          <cell r="F231" t="str">
            <v xml:space="preserve">  COORDINADOR TECNICO</v>
          </cell>
          <cell r="G231">
            <v>0</v>
          </cell>
          <cell r="H231">
            <v>0</v>
          </cell>
          <cell r="I231">
            <v>0</v>
          </cell>
          <cell r="J231">
            <v>0</v>
          </cell>
        </row>
        <row r="233">
          <cell r="F233" t="str">
            <v>SUBTOTAL</v>
          </cell>
          <cell r="G233">
            <v>0</v>
          </cell>
          <cell r="J233">
            <v>0</v>
          </cell>
        </row>
        <row r="235">
          <cell r="F235" t="str">
            <v xml:space="preserve">  JEFE DE DEPARTAMENTO</v>
          </cell>
          <cell r="G235">
            <v>5</v>
          </cell>
          <cell r="H235">
            <v>4311.3999999999996</v>
          </cell>
          <cell r="I235">
            <v>11715.25</v>
          </cell>
          <cell r="J235">
            <v>21557</v>
          </cell>
        </row>
        <row r="236">
          <cell r="F236" t="str">
            <v xml:space="preserve">  COORDINADOR TECNICO</v>
          </cell>
          <cell r="G236">
            <v>12</v>
          </cell>
          <cell r="H236">
            <v>3631.8</v>
          </cell>
          <cell r="I236">
            <v>7891.55</v>
          </cell>
          <cell r="J236">
            <v>43581.600000000006</v>
          </cell>
        </row>
        <row r="238">
          <cell r="F238" t="str">
            <v>SUBTOTAL</v>
          </cell>
          <cell r="G238">
            <v>17</v>
          </cell>
          <cell r="J238">
            <v>65138.600000000006</v>
          </cell>
        </row>
        <row r="241">
          <cell r="F241" t="str">
            <v>T  O  T  A  L</v>
          </cell>
          <cell r="G241">
            <v>469</v>
          </cell>
          <cell r="J241">
            <v>2035542.2500000002</v>
          </cell>
        </row>
        <row r="244">
          <cell r="G244" t="str">
            <v>PERIODO</v>
          </cell>
          <cell r="H244">
            <v>12</v>
          </cell>
          <cell r="I244" t="str">
            <v>SDO. PERIODO</v>
          </cell>
        </row>
        <row r="245">
          <cell r="G245" t="str">
            <v>PORCIENTO</v>
          </cell>
          <cell r="H245">
            <v>1</v>
          </cell>
          <cell r="I245" t="str">
            <v>PV</v>
          </cell>
        </row>
        <row r="246">
          <cell r="G246" t="str">
            <v>PV</v>
          </cell>
          <cell r="H246">
            <v>10</v>
          </cell>
          <cell r="I246" t="str">
            <v>AG</v>
          </cell>
        </row>
        <row r="247">
          <cell r="G247" t="str">
            <v>AG</v>
          </cell>
          <cell r="H247">
            <v>20</v>
          </cell>
          <cell r="I247" t="str">
            <v>ISSSTE</v>
          </cell>
        </row>
        <row r="248">
          <cell r="I248" t="str">
            <v>FOVISSSTE</v>
          </cell>
        </row>
        <row r="249">
          <cell r="I249" t="str">
            <v>SAR</v>
          </cell>
        </row>
        <row r="250">
          <cell r="I250" t="str">
            <v>NSI</v>
          </cell>
        </row>
        <row r="252">
          <cell r="I252" t="str">
            <v>TOTAL</v>
          </cell>
        </row>
        <row r="254">
          <cell r="I254" t="str">
            <v>CANT. ADIC.</v>
          </cell>
        </row>
        <row r="256">
          <cell r="J256" t="str">
            <v>COSTO ANUAL</v>
          </cell>
        </row>
        <row r="261">
          <cell r="F261" t="str">
            <v>DENOMINACION</v>
          </cell>
          <cell r="G261" t="str">
            <v xml:space="preserve">NO. DE </v>
          </cell>
          <cell r="H261" t="str">
            <v>SUELDO</v>
          </cell>
          <cell r="I261" t="str">
            <v>COMPLEMENTO</v>
          </cell>
          <cell r="J261" t="str">
            <v>COLECTIVO</v>
          </cell>
        </row>
        <row r="262">
          <cell r="G262" t="str">
            <v>PLAZAS</v>
          </cell>
          <cell r="I262" t="str">
            <v>DE LA BECA</v>
          </cell>
          <cell r="J262" t="str">
            <v>SUELDO</v>
          </cell>
        </row>
        <row r="265">
          <cell r="F265" t="str">
            <v xml:space="preserve">  MEDICO RESIDENTE DE PRIMER GRADO</v>
          </cell>
          <cell r="G265">
            <v>10</v>
          </cell>
          <cell r="H265">
            <v>2815</v>
          </cell>
          <cell r="I265">
            <v>3682</v>
          </cell>
          <cell r="J265">
            <v>28150</v>
          </cell>
        </row>
        <row r="266">
          <cell r="F266" t="str">
            <v xml:space="preserve">  MEDICO RESIDENTE DE SEGUNDO GRADO</v>
          </cell>
          <cell r="G266">
            <v>10</v>
          </cell>
          <cell r="H266">
            <v>2970</v>
          </cell>
          <cell r="I266">
            <v>4244</v>
          </cell>
          <cell r="J266">
            <v>29700</v>
          </cell>
        </row>
        <row r="267">
          <cell r="F267" t="str">
            <v xml:space="preserve">  MEDICO RESIDENTE DE TERCER GRADO</v>
          </cell>
          <cell r="G267">
            <v>10</v>
          </cell>
          <cell r="H267">
            <v>3119</v>
          </cell>
          <cell r="I267">
            <v>4261</v>
          </cell>
          <cell r="J267">
            <v>31190</v>
          </cell>
        </row>
        <row r="275">
          <cell r="F275" t="str">
            <v>T  O  T  A  L</v>
          </cell>
          <cell r="G275">
            <v>30</v>
          </cell>
          <cell r="J275">
            <v>89040</v>
          </cell>
        </row>
        <row r="278">
          <cell r="H278" t="str">
            <v>PERIODO</v>
          </cell>
          <cell r="I278">
            <v>12</v>
          </cell>
          <cell r="J278" t="str">
            <v>SDO. PERIODO</v>
          </cell>
        </row>
        <row r="279">
          <cell r="H279" t="str">
            <v>PORCIENTO</v>
          </cell>
          <cell r="I279">
            <v>1</v>
          </cell>
          <cell r="J279" t="str">
            <v>PV</v>
          </cell>
        </row>
        <row r="280">
          <cell r="H280" t="str">
            <v>PV</v>
          </cell>
          <cell r="I280">
            <v>10</v>
          </cell>
          <cell r="J280" t="str">
            <v>AG</v>
          </cell>
        </row>
        <row r="281">
          <cell r="H281" t="str">
            <v>AG</v>
          </cell>
          <cell r="I281">
            <v>20</v>
          </cell>
          <cell r="J281" t="str">
            <v>ISSSTE</v>
          </cell>
        </row>
        <row r="282">
          <cell r="J282" t="str">
            <v>FOVISSSTE</v>
          </cell>
        </row>
        <row r="283">
          <cell r="J283" t="str">
            <v>SAR</v>
          </cell>
        </row>
        <row r="284">
          <cell r="J284" t="str">
            <v>NSI</v>
          </cell>
        </row>
        <row r="286">
          <cell r="J286" t="str">
            <v>TOTAL</v>
          </cell>
        </row>
        <row r="288">
          <cell r="J288" t="str">
            <v>COMP. BECA</v>
          </cell>
        </row>
        <row r="291">
          <cell r="J291" t="str">
            <v>COSTO ANUAL</v>
          </cell>
        </row>
        <row r="297">
          <cell r="G297" t="str">
            <v xml:space="preserve">NO. DE </v>
          </cell>
          <cell r="H297" t="str">
            <v>SUELDO</v>
          </cell>
          <cell r="I297" t="str">
            <v>COLECTIVO</v>
          </cell>
        </row>
        <row r="298">
          <cell r="F298" t="str">
            <v>DENOMINACION</v>
          </cell>
          <cell r="G298" t="str">
            <v>PLAZAS</v>
          </cell>
          <cell r="H298" t="str">
            <v>MENSUAL</v>
          </cell>
          <cell r="I298" t="str">
            <v>SUELDO</v>
          </cell>
        </row>
        <row r="301">
          <cell r="F301" t="str">
            <v>INVESTIGADOR TITULAR  "A"</v>
          </cell>
          <cell r="G301">
            <v>2</v>
          </cell>
          <cell r="H301">
            <v>8129.85</v>
          </cell>
          <cell r="I301">
            <v>16259.7</v>
          </cell>
        </row>
        <row r="302">
          <cell r="F302" t="str">
            <v>INVESTIGADOR TITULAR "C"</v>
          </cell>
          <cell r="G302">
            <v>1</v>
          </cell>
          <cell r="H302">
            <v>11280.9</v>
          </cell>
          <cell r="I302">
            <v>11280.9</v>
          </cell>
        </row>
        <row r="303">
          <cell r="F303" t="str">
            <v>INVESTIGADOR ASOCIADO   "A"</v>
          </cell>
          <cell r="G303">
            <v>2</v>
          </cell>
          <cell r="H303">
            <v>5597.4</v>
          </cell>
          <cell r="I303">
            <v>11194.8</v>
          </cell>
        </row>
        <row r="304">
          <cell r="F304" t="str">
            <v>AYUDANTE DE INVESTIGADOR   "C"</v>
          </cell>
          <cell r="G304">
            <v>1</v>
          </cell>
          <cell r="H304">
            <v>4241</v>
          </cell>
          <cell r="I304">
            <v>4241</v>
          </cell>
        </row>
        <row r="312">
          <cell r="F312" t="str">
            <v>T  O  T  A  L</v>
          </cell>
          <cell r="G312">
            <v>6</v>
          </cell>
          <cell r="I312">
            <v>42976.399999999994</v>
          </cell>
        </row>
        <row r="315">
          <cell r="F315" t="str">
            <v>PERIODO</v>
          </cell>
          <cell r="G315">
            <v>12</v>
          </cell>
          <cell r="H315" t="str">
            <v>SDO. PERIODO</v>
          </cell>
          <cell r="I315">
            <v>515716.79999999993</v>
          </cell>
        </row>
        <row r="316">
          <cell r="F316" t="str">
            <v>PORCIENTO</v>
          </cell>
          <cell r="G316">
            <v>1</v>
          </cell>
          <cell r="H316" t="str">
            <v>PV</v>
          </cell>
          <cell r="I316">
            <v>14325.466666666664</v>
          </cell>
        </row>
        <row r="317">
          <cell r="F317" t="str">
            <v>PV</v>
          </cell>
          <cell r="G317">
            <v>10</v>
          </cell>
          <cell r="H317" t="str">
            <v>AG</v>
          </cell>
          <cell r="I317">
            <v>28650.933333333327</v>
          </cell>
        </row>
        <row r="318">
          <cell r="F318" t="str">
            <v>AG</v>
          </cell>
          <cell r="G318">
            <v>20</v>
          </cell>
          <cell r="H318" t="str">
            <v>ISSSTE</v>
          </cell>
          <cell r="I318">
            <v>65753.891999999993</v>
          </cell>
        </row>
        <row r="319">
          <cell r="H319" t="str">
            <v>FOVISSSTE</v>
          </cell>
          <cell r="I319">
            <v>25785.839999999997</v>
          </cell>
        </row>
        <row r="320">
          <cell r="H320" t="str">
            <v>SAR</v>
          </cell>
          <cell r="I320">
            <v>10314.335999999999</v>
          </cell>
        </row>
        <row r="321">
          <cell r="H321" t="str">
            <v>NSI</v>
          </cell>
          <cell r="I321">
            <v>8509.3271999999997</v>
          </cell>
        </row>
        <row r="323">
          <cell r="H323" t="str">
            <v>COSTO ANUAL</v>
          </cell>
          <cell r="I323">
            <v>669056.59519999987</v>
          </cell>
        </row>
      </sheetData>
      <sheetData sheetId="50"/>
      <sheetData sheetId="51"/>
      <sheetData sheetId="52"/>
      <sheetData sheetId="53"/>
      <sheetData sheetId="54"/>
      <sheetData sheetId="55" refreshError="1"/>
      <sheetData sheetId="56" refreshError="1"/>
      <sheetData sheetId="57" refreshError="1"/>
      <sheetData sheetId="58">
        <row r="394">
          <cell r="C394" t="str">
            <v>DIRECTOR DE CECYT "A"</v>
          </cell>
          <cell r="D394">
            <v>39203.440000000002</v>
          </cell>
          <cell r="E394">
            <v>40889.199999999997</v>
          </cell>
          <cell r="F394">
            <v>40889.187919999997</v>
          </cell>
        </row>
        <row r="395">
          <cell r="C395" t="str">
            <v>DIRECTOR DE CECYT "B"</v>
          </cell>
          <cell r="D395">
            <v>47044.13</v>
          </cell>
          <cell r="E395">
            <v>49067.05</v>
          </cell>
          <cell r="F395">
            <v>49067.027589999991</v>
          </cell>
        </row>
        <row r="396">
          <cell r="C396" t="str">
            <v>DIRECTOR DE CECYT "C"</v>
          </cell>
          <cell r="D396">
            <v>47044.13</v>
          </cell>
          <cell r="E396">
            <v>49067.05</v>
          </cell>
          <cell r="F396">
            <v>49067.027589999991</v>
          </cell>
        </row>
        <row r="397">
          <cell r="C397" t="str">
            <v>DIRECTOR DE CENTRO DE INVESTIGACION "B"</v>
          </cell>
          <cell r="D397">
            <v>55136.75</v>
          </cell>
          <cell r="E397">
            <v>57507.65</v>
          </cell>
          <cell r="F397">
            <v>57507.630249999995</v>
          </cell>
        </row>
        <row r="398">
          <cell r="C398" t="str">
            <v>DIRECTOR DE CENTRO DE INVESTIGACION "C"</v>
          </cell>
          <cell r="D398">
            <v>55136.75</v>
          </cell>
          <cell r="E398">
            <v>57507.65</v>
          </cell>
          <cell r="F398">
            <v>57507.630249999995</v>
          </cell>
        </row>
        <row r="399">
          <cell r="C399" t="str">
            <v>DIRECTOR DE ESCUELA SUP. "A"</v>
          </cell>
          <cell r="D399">
            <v>47125.43</v>
          </cell>
          <cell r="E399">
            <v>49151.8</v>
          </cell>
          <cell r="F399">
            <v>49151.823489999995</v>
          </cell>
        </row>
        <row r="400">
          <cell r="C400" t="str">
            <v>DIRECTOR DE ESCUELA SUP. "B"</v>
          </cell>
          <cell r="D400">
            <v>55136.75</v>
          </cell>
          <cell r="E400">
            <v>57507.65</v>
          </cell>
          <cell r="F400">
            <v>57507.630249999995</v>
          </cell>
        </row>
        <row r="401">
          <cell r="C401" t="str">
            <v>DIRECTOR DE ESCUELA SUP. "C"</v>
          </cell>
          <cell r="D401">
            <v>55136.75</v>
          </cell>
          <cell r="E401">
            <v>57507.65</v>
          </cell>
          <cell r="F401">
            <v>57507.630249999995</v>
          </cell>
        </row>
        <row r="402">
          <cell r="C402" t="str">
            <v>JEFE DE DEPTO. ACAD. DE ESC. MED. SUP. "D"</v>
          </cell>
          <cell r="D402">
            <v>21761.59</v>
          </cell>
          <cell r="E402">
            <v>22697.35</v>
          </cell>
          <cell r="F402">
            <v>22697.338369999998</v>
          </cell>
        </row>
        <row r="403">
          <cell r="C403" t="str">
            <v>JEFE DE DEPTO. ACAD. DE ESC. MED. SUP. "E"</v>
          </cell>
          <cell r="D403">
            <v>28281.37</v>
          </cell>
          <cell r="E403">
            <v>29497.45</v>
          </cell>
          <cell r="F403">
            <v>29497.468909999996</v>
          </cell>
        </row>
        <row r="404">
          <cell r="C404" t="str">
            <v>JEFE DE DEPTO. ACADEMICO DE ESC. SUP. "D"</v>
          </cell>
          <cell r="D404">
            <v>21761.59</v>
          </cell>
          <cell r="E404">
            <v>22697.35</v>
          </cell>
          <cell r="F404">
            <v>22697.338369999998</v>
          </cell>
        </row>
        <row r="405">
          <cell r="C405" t="str">
            <v>JEFE DE DEPTO. ACADEMICO DE ESC. SUP. "E"</v>
          </cell>
          <cell r="D405">
            <v>28281.38</v>
          </cell>
          <cell r="E405">
            <v>29497.5</v>
          </cell>
          <cell r="F405">
            <v>29497.479339999998</v>
          </cell>
        </row>
        <row r="406">
          <cell r="C406" t="str">
            <v>JEFE DE DEPTO. ADMINISTRATIVO DE ESC. SUP. "A"</v>
          </cell>
          <cell r="D406">
            <v>16744.84</v>
          </cell>
          <cell r="E406">
            <v>17464.849999999999</v>
          </cell>
          <cell r="F406">
            <v>17464.868119999999</v>
          </cell>
        </row>
        <row r="407">
          <cell r="C407" t="str">
            <v>JEFE DE DEPTO. ADMINISTRATIVO DE ESC. SUP. "B"</v>
          </cell>
          <cell r="D407">
            <v>19089.12</v>
          </cell>
          <cell r="E407">
            <v>19909.95</v>
          </cell>
          <cell r="F407">
            <v>19909.952159999997</v>
          </cell>
        </row>
        <row r="408">
          <cell r="C408" t="str">
            <v>JEFE DE DEPTO. ADMINISTRATIVO DE ESC. SUP. "C"</v>
          </cell>
          <cell r="D408">
            <v>19089.12</v>
          </cell>
          <cell r="E408">
            <v>19909.95</v>
          </cell>
          <cell r="F408">
            <v>19909.952159999997</v>
          </cell>
        </row>
        <row r="409">
          <cell r="C409" t="str">
            <v>JEFE DE DEPTO. ADMVO. DE ESC. MED. SUP. "A"</v>
          </cell>
          <cell r="D409">
            <v>15381.95</v>
          </cell>
          <cell r="E409">
            <v>16043.349999999999</v>
          </cell>
          <cell r="F409">
            <v>16043.37385</v>
          </cell>
        </row>
        <row r="410">
          <cell r="C410" t="str">
            <v>JEFE DE DEPTO. ADMVO. DE ESC. MED. SUP. "B"</v>
          </cell>
          <cell r="D410">
            <v>16744.84</v>
          </cell>
          <cell r="E410">
            <v>17464.849999999999</v>
          </cell>
          <cell r="F410">
            <v>17464.868119999999</v>
          </cell>
        </row>
        <row r="411">
          <cell r="C411" t="str">
            <v>JEFE DE DEPTO. ADMVO. DE ESC. MED. SUP. "C"</v>
          </cell>
          <cell r="D411">
            <v>19089.12</v>
          </cell>
          <cell r="E411">
            <v>19909.95</v>
          </cell>
          <cell r="F411">
            <v>19909.952159999997</v>
          </cell>
        </row>
        <row r="412">
          <cell r="C412" t="str">
            <v>JEFE DE DEPTO. DE INVEST. Y DOCENCIA "B"</v>
          </cell>
          <cell r="D412">
            <v>19089.12</v>
          </cell>
          <cell r="E412">
            <v>19909.95</v>
          </cell>
          <cell r="F412">
            <v>19909.952159999997</v>
          </cell>
        </row>
        <row r="413">
          <cell r="C413" t="str">
            <v>JEFE DE DEPTO. DE INVEST. Y DOCENCIA "C"</v>
          </cell>
          <cell r="D413">
            <v>19089.12</v>
          </cell>
          <cell r="E413">
            <v>19909.95</v>
          </cell>
          <cell r="F413">
            <v>19909.952159999997</v>
          </cell>
        </row>
        <row r="414">
          <cell r="C414" t="str">
            <v>JEFE DE DEPTO. DE INVEST. Y DOCENCIA "D"</v>
          </cell>
          <cell r="D414">
            <v>21761.59</v>
          </cell>
          <cell r="E414">
            <v>22697.35</v>
          </cell>
          <cell r="F414">
            <v>22697.338369999998</v>
          </cell>
        </row>
        <row r="415">
          <cell r="C415" t="str">
            <v>JEFE DE DEPTO. DE INVEST. Y DOCENCIA "E"</v>
          </cell>
          <cell r="D415">
            <v>28281.37</v>
          </cell>
          <cell r="E415">
            <v>29497.45</v>
          </cell>
          <cell r="F415">
            <v>29497.468909999996</v>
          </cell>
        </row>
        <row r="416">
          <cell r="C416" t="str">
            <v>SUBDIRECT. DE CENTRO DE INVESTIGACION "A"</v>
          </cell>
          <cell r="D416">
            <v>32944.07</v>
          </cell>
          <cell r="E416">
            <v>34360.65</v>
          </cell>
          <cell r="F416">
            <v>34360.665009999997</v>
          </cell>
        </row>
        <row r="417">
          <cell r="C417" t="str">
            <v>SUBDIRECT. DE CENTRO DE INVESTIGACION "B"</v>
          </cell>
          <cell r="D417">
            <v>32944.07</v>
          </cell>
          <cell r="E417">
            <v>34360.65</v>
          </cell>
          <cell r="F417">
            <v>34360.665009999997</v>
          </cell>
        </row>
        <row r="418">
          <cell r="C418" t="str">
            <v>SUBDIRECT. DE CENTRO DE INVESTIGACION "C"</v>
          </cell>
          <cell r="D418">
            <v>32944.07</v>
          </cell>
          <cell r="E418">
            <v>34360.65</v>
          </cell>
          <cell r="F418">
            <v>34360.665009999997</v>
          </cell>
        </row>
        <row r="419">
          <cell r="C419" t="str">
            <v>SUBDIRECTOR DE CECYT "A"</v>
          </cell>
          <cell r="D419">
            <v>28157.33</v>
          </cell>
          <cell r="E419">
            <v>29368.1</v>
          </cell>
          <cell r="F419">
            <v>29368.09519</v>
          </cell>
        </row>
        <row r="420">
          <cell r="C420" t="str">
            <v>SUBDIRECTOR DE CECYT "B"</v>
          </cell>
          <cell r="D420">
            <v>28157.33</v>
          </cell>
          <cell r="E420">
            <v>29368.1</v>
          </cell>
          <cell r="F420">
            <v>29368.09519</v>
          </cell>
        </row>
        <row r="421">
          <cell r="C421" t="str">
            <v>SUBDIRECTOR DE CECYT "C"</v>
          </cell>
          <cell r="D421">
            <v>32944.07</v>
          </cell>
          <cell r="E421">
            <v>34360.65</v>
          </cell>
          <cell r="F421">
            <v>34360.665009999997</v>
          </cell>
        </row>
        <row r="422">
          <cell r="C422" t="str">
            <v>SUBDIRECTOR DE ESCUELA SUP. "A"</v>
          </cell>
          <cell r="D422">
            <v>28157.33</v>
          </cell>
          <cell r="E422">
            <v>29368.1</v>
          </cell>
          <cell r="F422">
            <v>29368.09519</v>
          </cell>
        </row>
        <row r="423">
          <cell r="C423" t="str">
            <v>SUBDIRECTOR DE ESCUELA SUP. "B"</v>
          </cell>
          <cell r="D423">
            <v>32944.07</v>
          </cell>
          <cell r="E423">
            <v>34360.65</v>
          </cell>
          <cell r="F423">
            <v>34360.665009999997</v>
          </cell>
        </row>
        <row r="424">
          <cell r="C424" t="str">
            <v>SUBDIRECTOR DE ESCUELA SUP. "C"</v>
          </cell>
          <cell r="D424">
            <v>32944.07</v>
          </cell>
          <cell r="E424">
            <v>34360.65</v>
          </cell>
          <cell r="F424">
            <v>34360.665009999997</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ow r="8">
          <cell r="A8">
            <v>200</v>
          </cell>
        </row>
      </sheetData>
      <sheetData sheetId="98"/>
      <sheetData sheetId="99"/>
      <sheetData sheetId="100"/>
      <sheetData sheetId="101"/>
      <sheetData sheetId="102"/>
      <sheetData sheetId="103" refreshError="1"/>
      <sheetData sheetId="104">
        <row r="4">
          <cell r="D4" t="str">
            <v>S U B S E C R E T A R I A    D E    E G R E S O S</v>
          </cell>
        </row>
        <row r="5">
          <cell r="D5" t="str">
            <v>UNIDAD DE SERVICIO CIVIL</v>
          </cell>
        </row>
        <row r="6">
          <cell r="D6" t="str">
            <v>DIRECCION GENERAL ADJUNTA DE ESTRUCTURAS Y PRESUPUESTO</v>
          </cell>
        </row>
        <row r="7">
          <cell r="D7" t="str">
            <v>DIRECCION CONSULTIVA DE ESTRUCTURAS, COMPENSACIONES Y PRESUPUESTO "D"</v>
          </cell>
        </row>
        <row r="8">
          <cell r="D8" t="str">
            <v>SUBDIRECCION DEL SECTOR SEP</v>
          </cell>
        </row>
        <row r="10">
          <cell r="B10" t="str">
            <v>CATALOGO DE PUESTOS Y TABULADOR DE SUELDOS MENSUALES AUTORIZADOS PARA EL PERSONAL</v>
          </cell>
        </row>
        <row r="11">
          <cell r="B11" t="str">
            <v>ADMINISTRATIVO, TECNICO Y MANUAL ( BASE Y CONFIANZA )</v>
          </cell>
        </row>
        <row r="13">
          <cell r="B13" t="str">
            <v xml:space="preserve">ENTIDAD: </v>
          </cell>
          <cell r="D13" t="str">
            <v xml:space="preserve">   INSTITUTO POLITECNICO NACIONAL</v>
          </cell>
          <cell r="I13" t="str">
            <v>VIGENCIA : 01-02-2003</v>
          </cell>
        </row>
        <row r="15">
          <cell r="C15" t="str">
            <v>GRUPO</v>
          </cell>
          <cell r="F15" t="str">
            <v xml:space="preserve">Z O N A   E C O N O M I C A   </v>
          </cell>
        </row>
        <row r="16">
          <cell r="C16" t="str">
            <v xml:space="preserve"> </v>
          </cell>
          <cell r="D16" t="str">
            <v xml:space="preserve">      RAMA</v>
          </cell>
          <cell r="F16" t="str">
            <v xml:space="preserve">                I I</v>
          </cell>
          <cell r="I16" t="str">
            <v>I I I</v>
          </cell>
        </row>
        <row r="17">
          <cell r="D17" t="str">
            <v xml:space="preserve">              PUESTO</v>
          </cell>
          <cell r="F17" t="str">
            <v>MINIMO</v>
          </cell>
          <cell r="G17" t="str">
            <v>MEDIO</v>
          </cell>
          <cell r="H17" t="str">
            <v>MAXIMO</v>
          </cell>
          <cell r="I17" t="str">
            <v>MINIMO</v>
          </cell>
          <cell r="J17" t="str">
            <v>MEDIO</v>
          </cell>
          <cell r="K17" t="str">
            <v>MAXIMO</v>
          </cell>
        </row>
      </sheetData>
      <sheetData sheetId="105" refreshError="1"/>
      <sheetData sheetId="106" refreshError="1"/>
      <sheetData sheetId="107" refreshError="1"/>
      <sheetData sheetId="108" refreshError="1"/>
      <sheetData sheetId="109" refreshError="1"/>
      <sheetData sheetId="110" refreshError="1"/>
      <sheetData sheetId="111" refreshError="1"/>
      <sheetData sheetId="112">
        <row r="10">
          <cell r="A10" t="str">
            <v>UNIDAD</v>
          </cell>
          <cell r="B10" t="str">
            <v>UNIDAD 2</v>
          </cell>
          <cell r="C10" t="str">
            <v>NIVEL</v>
          </cell>
          <cell r="D10" t="str">
            <v>CODIGO</v>
          </cell>
          <cell r="E10" t="str">
            <v>ZONA</v>
          </cell>
          <cell r="F10" t="str">
            <v>PLAZAS</v>
          </cell>
          <cell r="G10" t="str">
            <v>SUELDO</v>
          </cell>
          <cell r="I10" t="str">
            <v>ASIG</v>
          </cell>
          <cell r="J10" t="str">
            <v>AGA</v>
          </cell>
        </row>
        <row r="14">
          <cell r="A14" t="str">
            <v>NCH</v>
          </cell>
          <cell r="B14" t="str">
            <v>INSEN</v>
          </cell>
          <cell r="C14">
            <v>21</v>
          </cell>
          <cell r="D14" t="str">
            <v>A01805</v>
          </cell>
          <cell r="E14">
            <v>2</v>
          </cell>
          <cell r="F14">
            <v>12</v>
          </cell>
          <cell r="G14">
            <v>1946</v>
          </cell>
          <cell r="I14">
            <v>0</v>
          </cell>
          <cell r="J14">
            <v>0</v>
          </cell>
        </row>
        <row r="15">
          <cell r="A15" t="str">
            <v>NBG</v>
          </cell>
          <cell r="B15" t="str">
            <v>HIMEXICO</v>
          </cell>
          <cell r="C15">
            <v>23</v>
          </cell>
          <cell r="D15" t="str">
            <v>CF08822</v>
          </cell>
          <cell r="E15">
            <v>2</v>
          </cell>
          <cell r="F15">
            <v>3</v>
          </cell>
          <cell r="G15">
            <v>2132</v>
          </cell>
          <cell r="I15">
            <v>0</v>
          </cell>
          <cell r="J15">
            <v>0</v>
          </cell>
        </row>
        <row r="16">
          <cell r="A16" t="str">
            <v>NBG</v>
          </cell>
          <cell r="B16" t="str">
            <v>HIMEXICO</v>
          </cell>
          <cell r="C16">
            <v>23</v>
          </cell>
          <cell r="D16" t="str">
            <v>S01805</v>
          </cell>
          <cell r="E16">
            <v>2</v>
          </cell>
          <cell r="F16">
            <v>8</v>
          </cell>
          <cell r="G16">
            <v>2132</v>
          </cell>
          <cell r="I16">
            <v>0</v>
          </cell>
          <cell r="J16">
            <v>0</v>
          </cell>
        </row>
        <row r="17">
          <cell r="A17" t="str">
            <v>NCA</v>
          </cell>
          <cell r="B17" t="str">
            <v>INCARDIOLOGIA</v>
          </cell>
          <cell r="C17">
            <v>24</v>
          </cell>
          <cell r="D17" t="str">
            <v>T06807</v>
          </cell>
          <cell r="E17">
            <v>2</v>
          </cell>
          <cell r="F17">
            <v>4</v>
          </cell>
          <cell r="G17">
            <v>2156</v>
          </cell>
          <cell r="I17">
            <v>0</v>
          </cell>
          <cell r="J17">
            <v>0</v>
          </cell>
        </row>
        <row r="18">
          <cell r="A18" t="str">
            <v>NCA</v>
          </cell>
          <cell r="B18" t="str">
            <v>INCARDIOLOGIA</v>
          </cell>
          <cell r="C18">
            <v>26</v>
          </cell>
          <cell r="D18" t="str">
            <v>T06803</v>
          </cell>
          <cell r="E18">
            <v>2</v>
          </cell>
          <cell r="F18">
            <v>1</v>
          </cell>
          <cell r="G18">
            <v>2362</v>
          </cell>
          <cell r="I18">
            <v>0</v>
          </cell>
          <cell r="J18">
            <v>0</v>
          </cell>
        </row>
        <row r="19">
          <cell r="A19" t="str">
            <v>NCA</v>
          </cell>
          <cell r="B19" t="str">
            <v>INCARDIOLOGIA</v>
          </cell>
          <cell r="C19">
            <v>26</v>
          </cell>
          <cell r="D19" t="str">
            <v>CF04806</v>
          </cell>
          <cell r="E19">
            <v>2</v>
          </cell>
          <cell r="F19">
            <v>3</v>
          </cell>
          <cell r="G19">
            <v>2362</v>
          </cell>
          <cell r="I19">
            <v>0</v>
          </cell>
          <cell r="J19">
            <v>0</v>
          </cell>
        </row>
        <row r="20">
          <cell r="A20" t="str">
            <v>NBG</v>
          </cell>
          <cell r="B20" t="str">
            <v>HIMEXICO</v>
          </cell>
          <cell r="C20">
            <v>27</v>
          </cell>
          <cell r="D20" t="str">
            <v>CF33834</v>
          </cell>
          <cell r="E20">
            <v>2</v>
          </cell>
          <cell r="F20">
            <v>1</v>
          </cell>
          <cell r="G20">
            <v>2472</v>
          </cell>
          <cell r="I20">
            <v>0</v>
          </cell>
          <cell r="J20">
            <v>0</v>
          </cell>
        </row>
        <row r="21">
          <cell r="A21" t="str">
            <v>M7K</v>
          </cell>
          <cell r="B21" t="str">
            <v>CIJ</v>
          </cell>
          <cell r="C21">
            <v>28</v>
          </cell>
          <cell r="D21" t="str">
            <v>CF01059</v>
          </cell>
          <cell r="E21">
            <v>2</v>
          </cell>
          <cell r="F21">
            <v>1</v>
          </cell>
          <cell r="G21">
            <v>3632</v>
          </cell>
          <cell r="I21">
            <v>7892</v>
          </cell>
          <cell r="J21">
            <v>0</v>
          </cell>
        </row>
        <row r="22">
          <cell r="A22" t="str">
            <v>NBG</v>
          </cell>
          <cell r="B22" t="str">
            <v>HIMEXICO</v>
          </cell>
          <cell r="C22">
            <v>28</v>
          </cell>
          <cell r="D22" t="str">
            <v>CF01059</v>
          </cell>
          <cell r="E22">
            <v>2</v>
          </cell>
          <cell r="F22">
            <v>3</v>
          </cell>
          <cell r="G22">
            <v>3632</v>
          </cell>
          <cell r="I22">
            <v>7892</v>
          </cell>
          <cell r="J22">
            <v>0</v>
          </cell>
        </row>
        <row r="23">
          <cell r="A23" t="str">
            <v>NCA</v>
          </cell>
          <cell r="B23" t="str">
            <v>INCARDIOLOGIA</v>
          </cell>
          <cell r="C23">
            <v>28</v>
          </cell>
          <cell r="D23" t="str">
            <v>CF01059</v>
          </cell>
          <cell r="E23">
            <v>1</v>
          </cell>
          <cell r="F23">
            <v>2</v>
          </cell>
          <cell r="G23">
            <v>3632</v>
          </cell>
          <cell r="I23">
            <v>7892</v>
          </cell>
          <cell r="J23">
            <v>0</v>
          </cell>
        </row>
        <row r="24">
          <cell r="A24" t="str">
            <v>M7F</v>
          </cell>
          <cell r="B24" t="str">
            <v>PSIQUIATRIA</v>
          </cell>
          <cell r="C24">
            <v>29</v>
          </cell>
          <cell r="D24" t="str">
            <v>CF01012</v>
          </cell>
          <cell r="E24">
            <v>1</v>
          </cell>
          <cell r="F24">
            <v>4</v>
          </cell>
          <cell r="G24">
            <v>4311</v>
          </cell>
          <cell r="I24">
            <v>11715</v>
          </cell>
          <cell r="J24">
            <v>0</v>
          </cell>
        </row>
        <row r="25">
          <cell r="A25" t="str">
            <v>NCZ</v>
          </cell>
          <cell r="B25" t="str">
            <v>INPEDIATRIA</v>
          </cell>
          <cell r="C25" t="str">
            <v>27A</v>
          </cell>
          <cell r="D25" t="str">
            <v>CF21868</v>
          </cell>
          <cell r="E25">
            <v>2</v>
          </cell>
          <cell r="F25">
            <v>3</v>
          </cell>
          <cell r="G25">
            <v>2794</v>
          </cell>
          <cell r="I25">
            <v>1942</v>
          </cell>
          <cell r="J25">
            <v>0</v>
          </cell>
        </row>
        <row r="26">
          <cell r="A26" t="str">
            <v>NBG</v>
          </cell>
          <cell r="B26" t="str">
            <v>HIMEXICO</v>
          </cell>
          <cell r="C26" t="str">
            <v>27B</v>
          </cell>
          <cell r="D26" t="str">
            <v>CF21869</v>
          </cell>
          <cell r="E26">
            <v>2</v>
          </cell>
          <cell r="F26">
            <v>11</v>
          </cell>
          <cell r="G26">
            <v>3222</v>
          </cell>
          <cell r="I26">
            <v>3559</v>
          </cell>
          <cell r="J26">
            <v>0</v>
          </cell>
        </row>
        <row r="27">
          <cell r="A27" t="str">
            <v>NCZ</v>
          </cell>
          <cell r="B27" t="str">
            <v>INPEDIATRIA</v>
          </cell>
          <cell r="C27" t="str">
            <v>27B</v>
          </cell>
          <cell r="D27" t="str">
            <v>CF21869</v>
          </cell>
          <cell r="E27">
            <v>2</v>
          </cell>
          <cell r="F27">
            <v>3</v>
          </cell>
          <cell r="G27">
            <v>3222</v>
          </cell>
          <cell r="I27">
            <v>3559</v>
          </cell>
          <cell r="J27">
            <v>0</v>
          </cell>
        </row>
        <row r="28">
          <cell r="A28" t="str">
            <v>NBB</v>
          </cell>
          <cell r="B28" t="str">
            <v>HGMEXICO</v>
          </cell>
          <cell r="C28" t="str">
            <v>27C</v>
          </cell>
          <cell r="D28" t="str">
            <v>CF21870</v>
          </cell>
          <cell r="E28">
            <v>2</v>
          </cell>
          <cell r="F28">
            <v>3</v>
          </cell>
          <cell r="G28">
            <v>3268</v>
          </cell>
          <cell r="I28">
            <v>4783</v>
          </cell>
          <cell r="J28">
            <v>0</v>
          </cell>
        </row>
        <row r="29">
          <cell r="A29" t="str">
            <v>NBD</v>
          </cell>
          <cell r="B29" t="str">
            <v>HGMEXICO</v>
          </cell>
          <cell r="C29" t="str">
            <v>27C</v>
          </cell>
          <cell r="D29" t="str">
            <v>CF21870</v>
          </cell>
          <cell r="E29">
            <v>2</v>
          </cell>
          <cell r="F29">
            <v>50</v>
          </cell>
          <cell r="G29">
            <v>3268</v>
          </cell>
          <cell r="I29">
            <v>4783</v>
          </cell>
          <cell r="J29">
            <v>0</v>
          </cell>
        </row>
        <row r="30">
          <cell r="A30" t="str">
            <v>NBG</v>
          </cell>
          <cell r="B30" t="str">
            <v>HIMEXICO</v>
          </cell>
          <cell r="C30" t="str">
            <v>27C</v>
          </cell>
          <cell r="D30" t="str">
            <v>CF21870</v>
          </cell>
          <cell r="E30">
            <v>2</v>
          </cell>
          <cell r="F30">
            <v>1</v>
          </cell>
          <cell r="G30">
            <v>3268</v>
          </cell>
          <cell r="I30">
            <v>4783</v>
          </cell>
          <cell r="J30">
            <v>0</v>
          </cell>
        </row>
        <row r="31">
          <cell r="A31" t="str">
            <v>NBG</v>
          </cell>
          <cell r="B31" t="str">
            <v>HIMEXICO</v>
          </cell>
          <cell r="C31" t="str">
            <v>27C</v>
          </cell>
          <cell r="D31" t="str">
            <v>CF21870</v>
          </cell>
          <cell r="E31">
            <v>2</v>
          </cell>
          <cell r="F31">
            <v>1</v>
          </cell>
          <cell r="G31">
            <v>3268</v>
          </cell>
          <cell r="I31">
            <v>4783</v>
          </cell>
          <cell r="J31">
            <v>0</v>
          </cell>
        </row>
        <row r="32">
          <cell r="A32" t="str">
            <v>NCA</v>
          </cell>
          <cell r="B32" t="str">
            <v>INCARDIOLOGIA</v>
          </cell>
          <cell r="C32" t="str">
            <v>27C</v>
          </cell>
          <cell r="D32" t="str">
            <v>CF21870</v>
          </cell>
          <cell r="E32">
            <v>2</v>
          </cell>
          <cell r="F32">
            <v>1</v>
          </cell>
          <cell r="G32">
            <v>3268</v>
          </cell>
          <cell r="I32">
            <v>4783</v>
          </cell>
          <cell r="J32">
            <v>0</v>
          </cell>
        </row>
        <row r="33">
          <cell r="A33" t="str">
            <v>NCA</v>
          </cell>
          <cell r="B33" t="str">
            <v>INCARDIOLOGIA</v>
          </cell>
          <cell r="C33" t="str">
            <v>27C</v>
          </cell>
          <cell r="D33" t="str">
            <v>CF21870</v>
          </cell>
          <cell r="E33">
            <v>2</v>
          </cell>
          <cell r="F33">
            <v>12</v>
          </cell>
          <cell r="G33">
            <v>3268</v>
          </cell>
          <cell r="I33">
            <v>4783</v>
          </cell>
          <cell r="J33">
            <v>0</v>
          </cell>
        </row>
        <row r="34">
          <cell r="A34" t="str">
            <v>NCD</v>
          </cell>
          <cell r="B34" t="str">
            <v>INER</v>
          </cell>
          <cell r="C34" t="str">
            <v>27C</v>
          </cell>
          <cell r="D34" t="str">
            <v>CF21870</v>
          </cell>
          <cell r="E34">
            <v>2</v>
          </cell>
          <cell r="F34">
            <v>1</v>
          </cell>
          <cell r="G34">
            <v>3268</v>
          </cell>
          <cell r="I34">
            <v>4783</v>
          </cell>
          <cell r="J34">
            <v>0</v>
          </cell>
        </row>
        <row r="35">
          <cell r="A35" t="str">
            <v>NCG</v>
          </cell>
          <cell r="B35" t="str">
            <v>INNUTRICION</v>
          </cell>
          <cell r="C35" t="str">
            <v>27C</v>
          </cell>
          <cell r="D35" t="str">
            <v>CF21870</v>
          </cell>
          <cell r="E35">
            <v>2</v>
          </cell>
          <cell r="F35">
            <v>2</v>
          </cell>
          <cell r="G35">
            <v>3268</v>
          </cell>
          <cell r="I35">
            <v>4783</v>
          </cell>
          <cell r="J35">
            <v>0</v>
          </cell>
        </row>
        <row r="36">
          <cell r="A36" t="str">
            <v>NCK</v>
          </cell>
          <cell r="B36" t="str">
            <v>INNEURO</v>
          </cell>
          <cell r="C36" t="str">
            <v>27C</v>
          </cell>
          <cell r="D36" t="str">
            <v>CF21870</v>
          </cell>
          <cell r="E36">
            <v>2</v>
          </cell>
          <cell r="F36">
            <v>2</v>
          </cell>
          <cell r="G36">
            <v>3268</v>
          </cell>
          <cell r="I36">
            <v>4783</v>
          </cell>
          <cell r="J36">
            <v>0</v>
          </cell>
        </row>
        <row r="37">
          <cell r="A37" t="str">
            <v>NCZ</v>
          </cell>
          <cell r="B37" t="str">
            <v>INPEDIATRIA</v>
          </cell>
          <cell r="C37" t="str">
            <v>27C</v>
          </cell>
          <cell r="D37" t="str">
            <v>CF21870</v>
          </cell>
          <cell r="E37">
            <v>2</v>
          </cell>
          <cell r="F37">
            <v>1</v>
          </cell>
          <cell r="G37">
            <v>3268</v>
          </cell>
          <cell r="I37">
            <v>4783</v>
          </cell>
          <cell r="J37">
            <v>0</v>
          </cell>
        </row>
        <row r="38">
          <cell r="A38" t="str">
            <v>NDE</v>
          </cell>
          <cell r="B38" t="str">
            <v>INPERINATOLOGIA</v>
          </cell>
          <cell r="C38" t="str">
            <v>27C</v>
          </cell>
          <cell r="D38" t="str">
            <v>CF21870</v>
          </cell>
          <cell r="E38">
            <v>2</v>
          </cell>
          <cell r="F38">
            <v>2</v>
          </cell>
          <cell r="G38">
            <v>3268</v>
          </cell>
          <cell r="I38">
            <v>4783</v>
          </cell>
          <cell r="J38">
            <v>0</v>
          </cell>
        </row>
        <row r="39">
          <cell r="A39" t="str">
            <v>NBG</v>
          </cell>
          <cell r="B39" t="str">
            <v>HIMEXICO</v>
          </cell>
          <cell r="C39" t="str">
            <v>27ZA</v>
          </cell>
          <cell r="D39" t="str">
            <v>CF33892</v>
          </cell>
          <cell r="E39">
            <v>2</v>
          </cell>
          <cell r="F39">
            <v>1</v>
          </cell>
          <cell r="G39">
            <v>2617</v>
          </cell>
          <cell r="I39">
            <v>364</v>
          </cell>
          <cell r="J39">
            <v>0</v>
          </cell>
        </row>
        <row r="40">
          <cell r="A40" t="str">
            <v>NCA</v>
          </cell>
          <cell r="B40" t="str">
            <v>INCARDIOLOGIA</v>
          </cell>
          <cell r="C40" t="str">
            <v>27ZA</v>
          </cell>
          <cell r="D40" t="str">
            <v>CF04808</v>
          </cell>
          <cell r="E40">
            <v>2</v>
          </cell>
          <cell r="F40">
            <v>1</v>
          </cell>
          <cell r="G40">
            <v>2617</v>
          </cell>
          <cell r="I40">
            <v>364</v>
          </cell>
          <cell r="J40">
            <v>0</v>
          </cell>
        </row>
        <row r="41">
          <cell r="A41" t="str">
            <v>M7F</v>
          </cell>
          <cell r="B41" t="str">
            <v>PSIQUIATRIA</v>
          </cell>
          <cell r="C41" t="str">
            <v>30E</v>
          </cell>
          <cell r="D41" t="str">
            <v>CF01120</v>
          </cell>
          <cell r="E41">
            <v>1</v>
          </cell>
          <cell r="F41">
            <v>3</v>
          </cell>
          <cell r="G41">
            <v>6808</v>
          </cell>
          <cell r="I41">
            <v>24257</v>
          </cell>
          <cell r="J41">
            <v>0</v>
          </cell>
        </row>
        <row r="42">
          <cell r="A42" t="str">
            <v>M7K</v>
          </cell>
          <cell r="B42" t="str">
            <v>CIJ</v>
          </cell>
          <cell r="C42" t="str">
            <v>30E</v>
          </cell>
          <cell r="D42" t="str">
            <v>CF01120</v>
          </cell>
          <cell r="E42">
            <v>1</v>
          </cell>
          <cell r="F42">
            <v>1</v>
          </cell>
          <cell r="G42">
            <v>6808</v>
          </cell>
          <cell r="I42">
            <v>24257</v>
          </cell>
          <cell r="J42">
            <v>0</v>
          </cell>
        </row>
        <row r="46">
          <cell r="A46" t="str">
            <v>M7F</v>
          </cell>
          <cell r="B46" t="str">
            <v>PSIQUIATRIA</v>
          </cell>
          <cell r="C46" t="str">
            <v>SN</v>
          </cell>
          <cell r="D46" t="str">
            <v>CF41004</v>
          </cell>
          <cell r="E46">
            <v>2</v>
          </cell>
          <cell r="F46">
            <v>1</v>
          </cell>
          <cell r="G46">
            <v>7477</v>
          </cell>
          <cell r="I46">
            <v>3192</v>
          </cell>
          <cell r="J46">
            <v>2518</v>
          </cell>
        </row>
        <row r="47">
          <cell r="A47" t="str">
            <v>M7F</v>
          </cell>
          <cell r="B47" t="str">
            <v>PSIQUIATRIA</v>
          </cell>
          <cell r="C47" t="str">
            <v>SN</v>
          </cell>
          <cell r="D47" t="str">
            <v>CF41042</v>
          </cell>
          <cell r="E47">
            <v>2</v>
          </cell>
          <cell r="F47">
            <v>1</v>
          </cell>
          <cell r="G47">
            <v>9623</v>
          </cell>
          <cell r="I47">
            <v>0</v>
          </cell>
          <cell r="J47">
            <v>0</v>
          </cell>
        </row>
        <row r="48">
          <cell r="A48" t="str">
            <v>M7F</v>
          </cell>
          <cell r="B48" t="str">
            <v>PSIQUIATRIA</v>
          </cell>
          <cell r="C48" t="str">
            <v>SN</v>
          </cell>
          <cell r="D48" t="str">
            <v>M01011</v>
          </cell>
          <cell r="E48">
            <v>2</v>
          </cell>
          <cell r="F48">
            <v>2</v>
          </cell>
          <cell r="G48">
            <v>6769</v>
          </cell>
          <cell r="I48">
            <v>1814</v>
          </cell>
          <cell r="J48">
            <v>3116</v>
          </cell>
        </row>
        <row r="49">
          <cell r="A49" t="str">
            <v>NBB</v>
          </cell>
          <cell r="B49" t="str">
            <v>HGMEXICO</v>
          </cell>
          <cell r="C49" t="str">
            <v>SN</v>
          </cell>
          <cell r="D49" t="str">
            <v>M01010</v>
          </cell>
          <cell r="E49">
            <v>2</v>
          </cell>
          <cell r="F49">
            <v>10</v>
          </cell>
          <cell r="G49">
            <v>5979</v>
          </cell>
          <cell r="I49">
            <v>1630</v>
          </cell>
          <cell r="J49">
            <v>2822</v>
          </cell>
        </row>
        <row r="50">
          <cell r="A50" t="str">
            <v>NBB</v>
          </cell>
          <cell r="B50" t="str">
            <v>HGMEXICO</v>
          </cell>
          <cell r="C50" t="str">
            <v>SN</v>
          </cell>
          <cell r="D50" t="str">
            <v>M01011</v>
          </cell>
          <cell r="E50">
            <v>2</v>
          </cell>
          <cell r="F50">
            <v>5</v>
          </cell>
          <cell r="G50">
            <v>6769</v>
          </cell>
          <cell r="I50">
            <v>1814</v>
          </cell>
          <cell r="J50">
            <v>3116</v>
          </cell>
        </row>
        <row r="51">
          <cell r="A51" t="str">
            <v>NBB</v>
          </cell>
          <cell r="B51" t="str">
            <v>HGMEXICO</v>
          </cell>
          <cell r="C51" t="str">
            <v>SN</v>
          </cell>
          <cell r="D51" t="str">
            <v>CF41012</v>
          </cell>
          <cell r="E51">
            <v>2</v>
          </cell>
          <cell r="F51">
            <v>40</v>
          </cell>
          <cell r="G51">
            <v>8374</v>
          </cell>
          <cell r="I51">
            <v>3251</v>
          </cell>
          <cell r="J51">
            <v>3251</v>
          </cell>
        </row>
        <row r="52">
          <cell r="A52" t="str">
            <v>NBD</v>
          </cell>
          <cell r="B52" t="str">
            <v>HGMEXICO</v>
          </cell>
          <cell r="C52" t="str">
            <v>SN</v>
          </cell>
          <cell r="D52" t="str">
            <v>M02089</v>
          </cell>
          <cell r="E52">
            <v>2</v>
          </cell>
          <cell r="F52">
            <v>1</v>
          </cell>
          <cell r="G52">
            <v>4971</v>
          </cell>
          <cell r="I52">
            <v>2365</v>
          </cell>
          <cell r="J52">
            <v>0</v>
          </cell>
        </row>
        <row r="53">
          <cell r="A53" t="str">
            <v>NBD</v>
          </cell>
          <cell r="B53" t="str">
            <v>HGMEXICO</v>
          </cell>
          <cell r="C53" t="str">
            <v>SN</v>
          </cell>
          <cell r="D53" t="str">
            <v>M02003</v>
          </cell>
          <cell r="E53">
            <v>2</v>
          </cell>
          <cell r="F53">
            <v>1</v>
          </cell>
          <cell r="G53">
            <v>2657</v>
          </cell>
          <cell r="I53">
            <v>996</v>
          </cell>
          <cell r="J53">
            <v>0</v>
          </cell>
        </row>
        <row r="54">
          <cell r="A54" t="str">
            <v>NBD</v>
          </cell>
          <cell r="B54" t="str">
            <v>HGMEXICO</v>
          </cell>
          <cell r="C54" t="str">
            <v>SN</v>
          </cell>
          <cell r="D54" t="str">
            <v>CF41045</v>
          </cell>
          <cell r="E54">
            <v>2</v>
          </cell>
          <cell r="F54">
            <v>2</v>
          </cell>
          <cell r="G54">
            <v>6277</v>
          </cell>
          <cell r="I54">
            <v>0</v>
          </cell>
          <cell r="J54">
            <v>0</v>
          </cell>
        </row>
        <row r="55">
          <cell r="A55" t="str">
            <v>NBD</v>
          </cell>
          <cell r="B55" t="str">
            <v>HGMEXICO</v>
          </cell>
          <cell r="C55" t="str">
            <v>SN</v>
          </cell>
          <cell r="D55" t="str">
            <v>CF41042</v>
          </cell>
          <cell r="E55">
            <v>2</v>
          </cell>
          <cell r="F55">
            <v>2</v>
          </cell>
          <cell r="G55">
            <v>9623</v>
          </cell>
          <cell r="I55">
            <v>0</v>
          </cell>
          <cell r="J55">
            <v>0</v>
          </cell>
        </row>
        <row r="56">
          <cell r="A56" t="str">
            <v>NBD</v>
          </cell>
          <cell r="B56" t="str">
            <v>HGMEXICO</v>
          </cell>
          <cell r="C56" t="str">
            <v>SN</v>
          </cell>
          <cell r="D56" t="str">
            <v>M02081</v>
          </cell>
          <cell r="E56">
            <v>2</v>
          </cell>
          <cell r="F56">
            <v>4</v>
          </cell>
          <cell r="G56">
            <v>3443</v>
          </cell>
          <cell r="I56">
            <v>1420</v>
          </cell>
          <cell r="J56">
            <v>576</v>
          </cell>
        </row>
        <row r="57">
          <cell r="A57" t="str">
            <v>NBD</v>
          </cell>
          <cell r="B57" t="str">
            <v>HGMEXICO</v>
          </cell>
          <cell r="C57" t="str">
            <v>SN</v>
          </cell>
          <cell r="D57" t="str">
            <v>M02087</v>
          </cell>
          <cell r="E57">
            <v>2</v>
          </cell>
          <cell r="F57">
            <v>4</v>
          </cell>
          <cell r="G57">
            <v>3968</v>
          </cell>
          <cell r="I57">
            <v>1599</v>
          </cell>
          <cell r="J57">
            <v>608</v>
          </cell>
        </row>
        <row r="58">
          <cell r="A58" t="str">
            <v>NBD</v>
          </cell>
          <cell r="B58" t="str">
            <v>HGMEXICO</v>
          </cell>
          <cell r="C58" t="str">
            <v>SN</v>
          </cell>
          <cell r="D58" t="str">
            <v>M01011</v>
          </cell>
          <cell r="E58">
            <v>2</v>
          </cell>
          <cell r="F58">
            <v>5</v>
          </cell>
          <cell r="G58">
            <v>6769</v>
          </cell>
          <cell r="I58">
            <v>1814</v>
          </cell>
          <cell r="J58">
            <v>3116</v>
          </cell>
        </row>
        <row r="59">
          <cell r="A59" t="str">
            <v>NBG</v>
          </cell>
          <cell r="B59" t="str">
            <v>HIMEXICO</v>
          </cell>
          <cell r="C59" t="str">
            <v>SN</v>
          </cell>
          <cell r="D59" t="str">
            <v>M02003</v>
          </cell>
          <cell r="E59">
            <v>2</v>
          </cell>
          <cell r="F59">
            <v>1</v>
          </cell>
          <cell r="G59">
            <v>2657</v>
          </cell>
          <cell r="I59">
            <v>996</v>
          </cell>
          <cell r="J59">
            <v>0</v>
          </cell>
        </row>
        <row r="60">
          <cell r="A60" t="str">
            <v>NBG</v>
          </cell>
          <cell r="B60" t="str">
            <v>HIMEXICO</v>
          </cell>
          <cell r="C60" t="str">
            <v>SN</v>
          </cell>
          <cell r="D60" t="str">
            <v>M02001</v>
          </cell>
          <cell r="E60">
            <v>2</v>
          </cell>
          <cell r="F60">
            <v>1</v>
          </cell>
          <cell r="G60">
            <v>4427</v>
          </cell>
          <cell r="I60">
            <v>2187</v>
          </cell>
          <cell r="J60">
            <v>0</v>
          </cell>
        </row>
        <row r="61">
          <cell r="A61" t="str">
            <v>NBG</v>
          </cell>
          <cell r="B61" t="str">
            <v>HIMEXICO</v>
          </cell>
          <cell r="C61" t="str">
            <v>SN</v>
          </cell>
          <cell r="D61" t="str">
            <v>M01004</v>
          </cell>
          <cell r="E61">
            <v>2</v>
          </cell>
          <cell r="F61">
            <v>2</v>
          </cell>
          <cell r="G61">
            <v>5668</v>
          </cell>
          <cell r="I61">
            <v>1549</v>
          </cell>
          <cell r="J61">
            <v>2686</v>
          </cell>
        </row>
        <row r="62">
          <cell r="A62" t="str">
            <v>NBG</v>
          </cell>
          <cell r="B62" t="str">
            <v>HIMEXICO</v>
          </cell>
          <cell r="C62" t="str">
            <v>SN</v>
          </cell>
          <cell r="D62" t="str">
            <v>M03007</v>
          </cell>
          <cell r="E62">
            <v>2</v>
          </cell>
          <cell r="F62">
            <v>1</v>
          </cell>
          <cell r="G62">
            <v>5088</v>
          </cell>
          <cell r="I62">
            <v>2376</v>
          </cell>
          <cell r="J62">
            <v>0</v>
          </cell>
        </row>
        <row r="63">
          <cell r="A63" t="str">
            <v>NBG</v>
          </cell>
          <cell r="B63" t="str">
            <v>HIMEXICO</v>
          </cell>
          <cell r="C63" t="str">
            <v>SN</v>
          </cell>
          <cell r="D63" t="str">
            <v>M02034</v>
          </cell>
          <cell r="E63">
            <v>2</v>
          </cell>
          <cell r="F63">
            <v>8</v>
          </cell>
          <cell r="G63">
            <v>3543</v>
          </cell>
          <cell r="I63">
            <v>1502</v>
          </cell>
          <cell r="J63">
            <v>577</v>
          </cell>
        </row>
        <row r="64">
          <cell r="A64" t="str">
            <v>NBV</v>
          </cell>
          <cell r="B64" t="str">
            <v>INCANCER</v>
          </cell>
          <cell r="C64" t="str">
            <v>SN</v>
          </cell>
          <cell r="D64" t="str">
            <v>M02001</v>
          </cell>
          <cell r="E64">
            <v>2</v>
          </cell>
          <cell r="F64">
            <v>1</v>
          </cell>
          <cell r="G64">
            <v>4427</v>
          </cell>
          <cell r="I64">
            <v>2187</v>
          </cell>
          <cell r="J64">
            <v>0</v>
          </cell>
        </row>
        <row r="65">
          <cell r="A65" t="str">
            <v>NBV</v>
          </cell>
          <cell r="B65" t="str">
            <v>INCANCER</v>
          </cell>
          <cell r="C65" t="str">
            <v>SN</v>
          </cell>
          <cell r="D65" t="str">
            <v>M01011</v>
          </cell>
          <cell r="E65">
            <v>2</v>
          </cell>
          <cell r="F65">
            <v>3</v>
          </cell>
          <cell r="G65">
            <v>6769</v>
          </cell>
          <cell r="I65">
            <v>1814</v>
          </cell>
          <cell r="J65">
            <v>3116</v>
          </cell>
        </row>
        <row r="66">
          <cell r="A66" t="str">
            <v>NBV</v>
          </cell>
          <cell r="B66" t="str">
            <v>INCANCER</v>
          </cell>
          <cell r="C66" t="str">
            <v>SN</v>
          </cell>
          <cell r="D66" t="str">
            <v>M01004</v>
          </cell>
          <cell r="E66">
            <v>2</v>
          </cell>
          <cell r="F66">
            <v>2</v>
          </cell>
          <cell r="G66">
            <v>5668</v>
          </cell>
          <cell r="I66">
            <v>1549</v>
          </cell>
          <cell r="J66">
            <v>2686</v>
          </cell>
        </row>
        <row r="67">
          <cell r="A67" t="str">
            <v>NBV</v>
          </cell>
          <cell r="B67" t="str">
            <v>INCANCER</v>
          </cell>
          <cell r="C67" t="str">
            <v>SN</v>
          </cell>
          <cell r="D67" t="str">
            <v>M02035</v>
          </cell>
          <cell r="E67">
            <v>2</v>
          </cell>
          <cell r="F67">
            <v>4</v>
          </cell>
          <cell r="G67">
            <v>3138</v>
          </cell>
          <cell r="I67">
            <v>1355</v>
          </cell>
          <cell r="J67">
            <v>533</v>
          </cell>
        </row>
        <row r="68">
          <cell r="A68" t="str">
            <v>NBV</v>
          </cell>
          <cell r="B68" t="str">
            <v>INCANCER</v>
          </cell>
          <cell r="C68" t="str">
            <v>SN</v>
          </cell>
          <cell r="D68" t="str">
            <v>M02034</v>
          </cell>
          <cell r="E68">
            <v>2</v>
          </cell>
          <cell r="F68">
            <v>4</v>
          </cell>
          <cell r="G68">
            <v>3543</v>
          </cell>
          <cell r="I68">
            <v>1502</v>
          </cell>
          <cell r="J68">
            <v>577</v>
          </cell>
        </row>
        <row r="69">
          <cell r="A69" t="str">
            <v>NCA</v>
          </cell>
          <cell r="B69" t="str">
            <v>INCARDIOLOGIA</v>
          </cell>
          <cell r="C69" t="str">
            <v>SN</v>
          </cell>
          <cell r="D69" t="str">
            <v>CF41041</v>
          </cell>
          <cell r="E69">
            <v>2</v>
          </cell>
          <cell r="F69">
            <v>1</v>
          </cell>
          <cell r="G69">
            <v>8130</v>
          </cell>
          <cell r="I69">
            <v>0</v>
          </cell>
          <cell r="J69">
            <v>0</v>
          </cell>
        </row>
        <row r="70">
          <cell r="A70" t="str">
            <v>NCA</v>
          </cell>
          <cell r="B70" t="str">
            <v>INCARDIOLOGIA</v>
          </cell>
          <cell r="C70" t="str">
            <v>SN</v>
          </cell>
          <cell r="D70" t="str">
            <v>CF41045</v>
          </cell>
          <cell r="E70">
            <v>2</v>
          </cell>
          <cell r="F70">
            <v>1</v>
          </cell>
          <cell r="G70">
            <v>6277</v>
          </cell>
          <cell r="I70">
            <v>0</v>
          </cell>
          <cell r="J70">
            <v>0</v>
          </cell>
        </row>
        <row r="71">
          <cell r="A71" t="str">
            <v>NCA</v>
          </cell>
          <cell r="B71" t="str">
            <v>INCARDIOLOGIA</v>
          </cell>
          <cell r="C71" t="str">
            <v>SN</v>
          </cell>
          <cell r="D71" t="str">
            <v>CF41044</v>
          </cell>
          <cell r="E71">
            <v>2</v>
          </cell>
          <cell r="F71">
            <v>2</v>
          </cell>
          <cell r="G71">
            <v>5597</v>
          </cell>
          <cell r="I71">
            <v>0</v>
          </cell>
          <cell r="J71">
            <v>0</v>
          </cell>
        </row>
        <row r="72">
          <cell r="A72" t="str">
            <v>NCA</v>
          </cell>
          <cell r="B72" t="str">
            <v>INCARDIOLOGIA</v>
          </cell>
          <cell r="C72" t="str">
            <v>SN</v>
          </cell>
          <cell r="D72" t="str">
            <v>M02006</v>
          </cell>
          <cell r="E72">
            <v>2</v>
          </cell>
          <cell r="F72">
            <v>1</v>
          </cell>
          <cell r="G72">
            <v>3146</v>
          </cell>
          <cell r="I72">
            <v>1085</v>
          </cell>
          <cell r="J72">
            <v>0</v>
          </cell>
        </row>
        <row r="73">
          <cell r="A73" t="str">
            <v>NCA</v>
          </cell>
          <cell r="B73" t="str">
            <v>INCARDIOLOGIA</v>
          </cell>
          <cell r="C73" t="str">
            <v>SN</v>
          </cell>
          <cell r="D73" t="str">
            <v>M02089</v>
          </cell>
          <cell r="E73">
            <v>2</v>
          </cell>
          <cell r="F73">
            <v>1</v>
          </cell>
          <cell r="G73">
            <v>4971</v>
          </cell>
          <cell r="I73">
            <v>2365</v>
          </cell>
          <cell r="J73">
            <v>0</v>
          </cell>
        </row>
        <row r="74">
          <cell r="A74" t="str">
            <v>NCA</v>
          </cell>
          <cell r="B74" t="str">
            <v>INCARDIOLOGIA</v>
          </cell>
          <cell r="C74" t="str">
            <v>SN</v>
          </cell>
          <cell r="D74" t="str">
            <v>M02075</v>
          </cell>
          <cell r="E74">
            <v>2</v>
          </cell>
          <cell r="F74">
            <v>1</v>
          </cell>
          <cell r="G74">
            <v>3146</v>
          </cell>
          <cell r="I74">
            <v>1085</v>
          </cell>
          <cell r="J74">
            <v>0</v>
          </cell>
        </row>
        <row r="75">
          <cell r="A75" t="str">
            <v>NCA</v>
          </cell>
          <cell r="B75" t="str">
            <v>INCARDIOLOGIA</v>
          </cell>
          <cell r="C75" t="str">
            <v>SN</v>
          </cell>
          <cell r="D75" t="str">
            <v>M02081</v>
          </cell>
          <cell r="E75">
            <v>2</v>
          </cell>
          <cell r="F75">
            <v>3</v>
          </cell>
          <cell r="G75">
            <v>3443</v>
          </cell>
          <cell r="I75">
            <v>1420</v>
          </cell>
          <cell r="J75">
            <v>576</v>
          </cell>
        </row>
        <row r="76">
          <cell r="A76" t="str">
            <v>NCA</v>
          </cell>
          <cell r="B76" t="str">
            <v>INCARDIOLOGIA</v>
          </cell>
          <cell r="C76" t="str">
            <v>SN</v>
          </cell>
          <cell r="D76" t="str">
            <v>M02087</v>
          </cell>
          <cell r="E76">
            <v>2</v>
          </cell>
          <cell r="F76">
            <v>4</v>
          </cell>
          <cell r="G76">
            <v>3968</v>
          </cell>
          <cell r="I76">
            <v>1599</v>
          </cell>
          <cell r="J76">
            <v>608</v>
          </cell>
        </row>
        <row r="77">
          <cell r="A77" t="str">
            <v>NCA</v>
          </cell>
          <cell r="B77" t="str">
            <v>INCARDIOLOGIA</v>
          </cell>
          <cell r="C77" t="str">
            <v>SN</v>
          </cell>
          <cell r="D77" t="str">
            <v>M03001</v>
          </cell>
          <cell r="E77">
            <v>2</v>
          </cell>
          <cell r="F77">
            <v>2</v>
          </cell>
          <cell r="G77">
            <v>5234</v>
          </cell>
          <cell r="I77">
            <v>1373</v>
          </cell>
          <cell r="J77">
            <v>0</v>
          </cell>
        </row>
        <row r="78">
          <cell r="A78" t="str">
            <v>NCA</v>
          </cell>
          <cell r="B78" t="str">
            <v>INCARDIOLOGIA</v>
          </cell>
          <cell r="C78" t="str">
            <v>SN</v>
          </cell>
          <cell r="D78" t="str">
            <v>M02048</v>
          </cell>
          <cell r="E78">
            <v>2</v>
          </cell>
          <cell r="F78">
            <v>5</v>
          </cell>
          <cell r="G78">
            <v>2264</v>
          </cell>
          <cell r="I78">
            <v>865</v>
          </cell>
          <cell r="J78">
            <v>0</v>
          </cell>
        </row>
        <row r="79">
          <cell r="A79" t="str">
            <v>NCA</v>
          </cell>
          <cell r="B79" t="str">
            <v>INCARDIOLOGIA</v>
          </cell>
          <cell r="C79" t="str">
            <v>SN</v>
          </cell>
          <cell r="D79" t="str">
            <v>M02046</v>
          </cell>
          <cell r="E79">
            <v>2</v>
          </cell>
          <cell r="F79">
            <v>1</v>
          </cell>
          <cell r="G79">
            <v>2559</v>
          </cell>
          <cell r="I79">
            <v>976</v>
          </cell>
          <cell r="J79">
            <v>0</v>
          </cell>
        </row>
        <row r="80">
          <cell r="A80" t="str">
            <v>NCA</v>
          </cell>
          <cell r="B80" t="str">
            <v>INCARDIOLOGIA</v>
          </cell>
          <cell r="C80" t="str">
            <v>SN</v>
          </cell>
          <cell r="D80" t="str">
            <v>M02045</v>
          </cell>
          <cell r="E80">
            <v>2</v>
          </cell>
          <cell r="F80">
            <v>1</v>
          </cell>
          <cell r="G80">
            <v>2965</v>
          </cell>
          <cell r="I80">
            <v>1078</v>
          </cell>
          <cell r="J80">
            <v>0</v>
          </cell>
        </row>
        <row r="81">
          <cell r="A81" t="str">
            <v>NCA</v>
          </cell>
          <cell r="B81" t="str">
            <v>INCARDIOLOGIA</v>
          </cell>
          <cell r="C81" t="str">
            <v>SN</v>
          </cell>
          <cell r="D81" t="str">
            <v>M02085</v>
          </cell>
          <cell r="E81">
            <v>2</v>
          </cell>
          <cell r="F81">
            <v>2</v>
          </cell>
          <cell r="G81">
            <v>3197</v>
          </cell>
          <cell r="I81">
            <v>1459</v>
          </cell>
          <cell r="J81">
            <v>0</v>
          </cell>
        </row>
        <row r="82">
          <cell r="A82" t="str">
            <v>NCA</v>
          </cell>
          <cell r="B82" t="str">
            <v>INCARDIOLOGIA</v>
          </cell>
          <cell r="C82" t="str">
            <v>SN</v>
          </cell>
          <cell r="D82" t="str">
            <v>M02006</v>
          </cell>
          <cell r="E82">
            <v>2</v>
          </cell>
          <cell r="F82">
            <v>2</v>
          </cell>
          <cell r="G82">
            <v>3146</v>
          </cell>
          <cell r="I82">
            <v>1085</v>
          </cell>
          <cell r="J82">
            <v>0</v>
          </cell>
        </row>
        <row r="83">
          <cell r="A83" t="str">
            <v>NCA</v>
          </cell>
          <cell r="B83" t="str">
            <v>INCARDIOLOGIA</v>
          </cell>
          <cell r="C83" t="str">
            <v>SN</v>
          </cell>
          <cell r="D83" t="str">
            <v>M02081</v>
          </cell>
          <cell r="E83">
            <v>2</v>
          </cell>
          <cell r="F83">
            <v>12</v>
          </cell>
          <cell r="G83">
            <v>3443</v>
          </cell>
          <cell r="I83">
            <v>1420</v>
          </cell>
          <cell r="J83">
            <v>576</v>
          </cell>
        </row>
        <row r="84">
          <cell r="A84" t="str">
            <v>NCA</v>
          </cell>
          <cell r="B84" t="str">
            <v>INCARDIOLOGIA</v>
          </cell>
          <cell r="C84" t="str">
            <v>SN</v>
          </cell>
          <cell r="D84" t="str">
            <v>M02032</v>
          </cell>
          <cell r="E84">
            <v>2</v>
          </cell>
          <cell r="F84">
            <v>32</v>
          </cell>
          <cell r="G84">
            <v>4661</v>
          </cell>
          <cell r="I84">
            <v>1845</v>
          </cell>
          <cell r="J84">
            <v>809</v>
          </cell>
        </row>
        <row r="85">
          <cell r="A85" t="str">
            <v>NCA</v>
          </cell>
          <cell r="B85" t="str">
            <v>INCARDIOLOGIA</v>
          </cell>
          <cell r="C85" t="str">
            <v>SN</v>
          </cell>
          <cell r="D85" t="str">
            <v>M02082</v>
          </cell>
          <cell r="E85">
            <v>2</v>
          </cell>
          <cell r="F85">
            <v>4</v>
          </cell>
          <cell r="G85">
            <v>2889</v>
          </cell>
          <cell r="I85">
            <v>1246</v>
          </cell>
          <cell r="J85">
            <v>502</v>
          </cell>
        </row>
        <row r="86">
          <cell r="A86" t="str">
            <v>NCA</v>
          </cell>
          <cell r="B86" t="str">
            <v>INCARDIOLOGIA</v>
          </cell>
          <cell r="C86" t="str">
            <v>SN</v>
          </cell>
          <cell r="D86" t="str">
            <v>M02089</v>
          </cell>
          <cell r="E86">
            <v>2</v>
          </cell>
          <cell r="F86">
            <v>2</v>
          </cell>
          <cell r="G86">
            <v>4971</v>
          </cell>
          <cell r="I86">
            <v>2365</v>
          </cell>
          <cell r="J86">
            <v>0</v>
          </cell>
        </row>
        <row r="87">
          <cell r="A87" t="str">
            <v>NCA</v>
          </cell>
          <cell r="B87" t="str">
            <v>INCARDIOLOGIA</v>
          </cell>
          <cell r="C87" t="str">
            <v>SN</v>
          </cell>
          <cell r="D87" t="str">
            <v>M02096</v>
          </cell>
          <cell r="E87">
            <v>2</v>
          </cell>
          <cell r="F87">
            <v>3</v>
          </cell>
          <cell r="G87">
            <v>2715</v>
          </cell>
          <cell r="I87">
            <v>1035</v>
          </cell>
          <cell r="J87">
            <v>0</v>
          </cell>
        </row>
        <row r="88">
          <cell r="A88" t="str">
            <v>NCA</v>
          </cell>
          <cell r="B88" t="str">
            <v>INCARDIOLOGIA</v>
          </cell>
          <cell r="C88" t="str">
            <v>SN</v>
          </cell>
          <cell r="D88" t="str">
            <v>M01009</v>
          </cell>
          <cell r="E88">
            <v>2</v>
          </cell>
          <cell r="F88">
            <v>2</v>
          </cell>
          <cell r="G88">
            <v>5668</v>
          </cell>
          <cell r="I88">
            <v>1549</v>
          </cell>
          <cell r="J88">
            <v>2686</v>
          </cell>
        </row>
        <row r="89">
          <cell r="A89" t="str">
            <v>NCA</v>
          </cell>
          <cell r="B89" t="str">
            <v>INCARDIOLOGIA</v>
          </cell>
          <cell r="C89" t="str">
            <v>SN</v>
          </cell>
          <cell r="D89" t="str">
            <v>CF41041</v>
          </cell>
          <cell r="E89">
            <v>2</v>
          </cell>
          <cell r="F89">
            <v>1</v>
          </cell>
          <cell r="G89">
            <v>8130</v>
          </cell>
          <cell r="I89">
            <v>0</v>
          </cell>
          <cell r="J89">
            <v>0</v>
          </cell>
        </row>
        <row r="90">
          <cell r="A90" t="str">
            <v>NCD</v>
          </cell>
          <cell r="B90" t="str">
            <v>INER</v>
          </cell>
          <cell r="C90" t="str">
            <v>SN</v>
          </cell>
          <cell r="D90" t="str">
            <v>M02006</v>
          </cell>
          <cell r="E90">
            <v>2</v>
          </cell>
          <cell r="F90">
            <v>1</v>
          </cell>
          <cell r="G90">
            <v>3146</v>
          </cell>
          <cell r="I90">
            <v>1085</v>
          </cell>
          <cell r="J90">
            <v>0</v>
          </cell>
        </row>
        <row r="91">
          <cell r="A91" t="str">
            <v>NCD</v>
          </cell>
          <cell r="B91" t="str">
            <v>INER</v>
          </cell>
          <cell r="C91" t="str">
            <v>SN</v>
          </cell>
          <cell r="D91" t="str">
            <v>M02095</v>
          </cell>
          <cell r="E91">
            <v>2</v>
          </cell>
          <cell r="F91">
            <v>1</v>
          </cell>
          <cell r="G91">
            <v>2911</v>
          </cell>
          <cell r="I91">
            <v>1070</v>
          </cell>
          <cell r="J91">
            <v>0</v>
          </cell>
        </row>
        <row r="92">
          <cell r="A92" t="str">
            <v>NCD</v>
          </cell>
          <cell r="B92" t="str">
            <v>INER</v>
          </cell>
          <cell r="C92" t="str">
            <v>SN</v>
          </cell>
          <cell r="D92" t="str">
            <v>M02001</v>
          </cell>
          <cell r="E92">
            <v>2</v>
          </cell>
          <cell r="F92">
            <v>1</v>
          </cell>
          <cell r="G92">
            <v>4427</v>
          </cell>
          <cell r="I92">
            <v>2187</v>
          </cell>
          <cell r="J92">
            <v>0</v>
          </cell>
        </row>
        <row r="93">
          <cell r="A93" t="str">
            <v>NCD</v>
          </cell>
          <cell r="B93" t="str">
            <v>INER</v>
          </cell>
          <cell r="C93" t="str">
            <v>SN</v>
          </cell>
          <cell r="D93" t="str">
            <v>M02015</v>
          </cell>
          <cell r="E93">
            <v>2</v>
          </cell>
          <cell r="F93">
            <v>1</v>
          </cell>
          <cell r="G93">
            <v>4427</v>
          </cell>
          <cell r="I93">
            <v>2187</v>
          </cell>
          <cell r="J93">
            <v>0</v>
          </cell>
        </row>
        <row r="94">
          <cell r="A94" t="str">
            <v>NCD</v>
          </cell>
          <cell r="B94" t="str">
            <v>INER</v>
          </cell>
          <cell r="C94" t="str">
            <v>SN</v>
          </cell>
          <cell r="D94" t="str">
            <v>M01010</v>
          </cell>
          <cell r="E94">
            <v>2</v>
          </cell>
          <cell r="F94">
            <v>2</v>
          </cell>
          <cell r="G94">
            <v>5979</v>
          </cell>
          <cell r="I94">
            <v>1630</v>
          </cell>
          <cell r="J94">
            <v>2822</v>
          </cell>
        </row>
        <row r="95">
          <cell r="A95" t="str">
            <v>NCD</v>
          </cell>
          <cell r="B95" t="str">
            <v>INER</v>
          </cell>
          <cell r="C95" t="str">
            <v>SN</v>
          </cell>
          <cell r="D95" t="str">
            <v>M01004</v>
          </cell>
          <cell r="E95">
            <v>2</v>
          </cell>
          <cell r="F95">
            <v>2</v>
          </cell>
          <cell r="G95">
            <v>5668</v>
          </cell>
          <cell r="I95">
            <v>1549</v>
          </cell>
          <cell r="J95">
            <v>2686</v>
          </cell>
        </row>
        <row r="96">
          <cell r="A96" t="str">
            <v>NCD</v>
          </cell>
          <cell r="B96" t="str">
            <v>INER</v>
          </cell>
          <cell r="C96" t="str">
            <v>SN</v>
          </cell>
          <cell r="D96" t="str">
            <v>M02075</v>
          </cell>
          <cell r="E96">
            <v>2</v>
          </cell>
          <cell r="F96">
            <v>2</v>
          </cell>
          <cell r="G96">
            <v>3146</v>
          </cell>
          <cell r="I96">
            <v>1085</v>
          </cell>
          <cell r="J96">
            <v>0</v>
          </cell>
        </row>
        <row r="97">
          <cell r="A97" t="str">
            <v>NCD</v>
          </cell>
          <cell r="B97" t="str">
            <v>INER</v>
          </cell>
          <cell r="C97" t="str">
            <v>SN</v>
          </cell>
          <cell r="D97" t="str">
            <v>M02031</v>
          </cell>
          <cell r="E97">
            <v>2</v>
          </cell>
          <cell r="F97">
            <v>1</v>
          </cell>
          <cell r="G97">
            <v>4948</v>
          </cell>
          <cell r="I97">
            <v>1893</v>
          </cell>
          <cell r="J97">
            <v>881</v>
          </cell>
        </row>
        <row r="98">
          <cell r="A98" t="str">
            <v>NCD</v>
          </cell>
          <cell r="B98" t="str">
            <v>INER</v>
          </cell>
          <cell r="C98" t="str">
            <v>SN</v>
          </cell>
          <cell r="D98" t="str">
            <v>M02035</v>
          </cell>
          <cell r="E98">
            <v>2</v>
          </cell>
          <cell r="F98">
            <v>2</v>
          </cell>
          <cell r="G98">
            <v>3138</v>
          </cell>
          <cell r="I98">
            <v>1355</v>
          </cell>
          <cell r="J98">
            <v>533</v>
          </cell>
        </row>
        <row r="99">
          <cell r="A99" t="str">
            <v>NCD</v>
          </cell>
          <cell r="B99" t="str">
            <v>INER</v>
          </cell>
          <cell r="C99" t="str">
            <v>SN</v>
          </cell>
          <cell r="D99" t="str">
            <v>M02087</v>
          </cell>
          <cell r="E99">
            <v>2</v>
          </cell>
          <cell r="F99">
            <v>2</v>
          </cell>
          <cell r="G99">
            <v>3968</v>
          </cell>
          <cell r="I99">
            <v>1599</v>
          </cell>
          <cell r="J99">
            <v>608</v>
          </cell>
        </row>
        <row r="100">
          <cell r="A100" t="str">
            <v>NCD</v>
          </cell>
          <cell r="B100" t="str">
            <v>INER</v>
          </cell>
          <cell r="C100" t="str">
            <v>SN</v>
          </cell>
          <cell r="D100" t="str">
            <v>M02034</v>
          </cell>
          <cell r="E100">
            <v>2</v>
          </cell>
          <cell r="F100">
            <v>2</v>
          </cell>
          <cell r="G100">
            <v>3543</v>
          </cell>
          <cell r="I100">
            <v>1502</v>
          </cell>
          <cell r="J100">
            <v>577</v>
          </cell>
        </row>
        <row r="101">
          <cell r="A101" t="str">
            <v>NCG</v>
          </cell>
          <cell r="B101" t="str">
            <v>INNUTRICION</v>
          </cell>
          <cell r="C101" t="str">
            <v>SN</v>
          </cell>
          <cell r="D101" t="str">
            <v>CF41045</v>
          </cell>
          <cell r="E101">
            <v>2</v>
          </cell>
          <cell r="F101">
            <v>2</v>
          </cell>
          <cell r="G101">
            <v>6277</v>
          </cell>
          <cell r="I101">
            <v>0</v>
          </cell>
          <cell r="J101">
            <v>0</v>
          </cell>
        </row>
        <row r="102">
          <cell r="A102" t="str">
            <v>NCG</v>
          </cell>
          <cell r="B102" t="str">
            <v>INNUTRICION</v>
          </cell>
          <cell r="C102" t="str">
            <v>SN</v>
          </cell>
          <cell r="D102" t="str">
            <v>CF41044</v>
          </cell>
          <cell r="E102">
            <v>2</v>
          </cell>
          <cell r="F102">
            <v>3</v>
          </cell>
          <cell r="G102">
            <v>5597</v>
          </cell>
          <cell r="I102">
            <v>0</v>
          </cell>
          <cell r="J102">
            <v>0</v>
          </cell>
        </row>
        <row r="103">
          <cell r="A103" t="str">
            <v>NCG</v>
          </cell>
          <cell r="B103" t="str">
            <v>INNUTRICION</v>
          </cell>
          <cell r="C103" t="str">
            <v>SN</v>
          </cell>
          <cell r="D103" t="str">
            <v>M02006</v>
          </cell>
          <cell r="E103">
            <v>2</v>
          </cell>
          <cell r="F103">
            <v>2</v>
          </cell>
          <cell r="G103">
            <v>3146</v>
          </cell>
          <cell r="I103">
            <v>1085</v>
          </cell>
          <cell r="J103">
            <v>0</v>
          </cell>
        </row>
        <row r="104">
          <cell r="A104" t="str">
            <v>NCG</v>
          </cell>
          <cell r="B104" t="str">
            <v>INNUTRICION</v>
          </cell>
          <cell r="C104" t="str">
            <v>SN</v>
          </cell>
          <cell r="D104" t="str">
            <v>M01011</v>
          </cell>
          <cell r="E104">
            <v>2</v>
          </cell>
          <cell r="F104">
            <v>2</v>
          </cell>
          <cell r="G104">
            <v>6769</v>
          </cell>
          <cell r="I104">
            <v>1814</v>
          </cell>
          <cell r="J104">
            <v>3116</v>
          </cell>
        </row>
        <row r="105">
          <cell r="A105" t="str">
            <v>NCG</v>
          </cell>
          <cell r="B105" t="str">
            <v>INNUTRICION</v>
          </cell>
          <cell r="C105" t="str">
            <v>SN</v>
          </cell>
          <cell r="D105" t="str">
            <v>M01010</v>
          </cell>
          <cell r="E105">
            <v>2</v>
          </cell>
          <cell r="F105">
            <v>2</v>
          </cell>
          <cell r="G105">
            <v>5979</v>
          </cell>
          <cell r="I105">
            <v>1630</v>
          </cell>
          <cell r="J105">
            <v>2822</v>
          </cell>
        </row>
        <row r="106">
          <cell r="A106" t="str">
            <v>NCG</v>
          </cell>
          <cell r="B106" t="str">
            <v>INNUTRICION</v>
          </cell>
          <cell r="C106" t="str">
            <v>SN</v>
          </cell>
          <cell r="D106" t="str">
            <v>M02087</v>
          </cell>
          <cell r="E106">
            <v>2</v>
          </cell>
          <cell r="F106">
            <v>2</v>
          </cell>
          <cell r="G106">
            <v>3968</v>
          </cell>
          <cell r="I106">
            <v>1599</v>
          </cell>
          <cell r="J106">
            <v>608</v>
          </cell>
        </row>
        <row r="107">
          <cell r="A107" t="str">
            <v>NCG</v>
          </cell>
          <cell r="B107" t="str">
            <v>INNUTRICION</v>
          </cell>
          <cell r="C107" t="str">
            <v>SN</v>
          </cell>
          <cell r="D107" t="str">
            <v>M02034</v>
          </cell>
          <cell r="E107">
            <v>2</v>
          </cell>
          <cell r="F107">
            <v>2</v>
          </cell>
          <cell r="G107">
            <v>3543</v>
          </cell>
          <cell r="I107">
            <v>1502</v>
          </cell>
          <cell r="J107">
            <v>577</v>
          </cell>
        </row>
        <row r="108">
          <cell r="A108" t="str">
            <v>NCK</v>
          </cell>
          <cell r="B108" t="str">
            <v>INNEURO</v>
          </cell>
          <cell r="C108" t="str">
            <v>SN</v>
          </cell>
          <cell r="D108" t="str">
            <v>M02006</v>
          </cell>
          <cell r="E108">
            <v>2</v>
          </cell>
          <cell r="F108">
            <v>1</v>
          </cell>
          <cell r="G108">
            <v>3146</v>
          </cell>
          <cell r="I108">
            <v>1085</v>
          </cell>
          <cell r="J108">
            <v>0</v>
          </cell>
        </row>
        <row r="109">
          <cell r="A109" t="str">
            <v>NCK</v>
          </cell>
          <cell r="B109" t="str">
            <v>INNEURO</v>
          </cell>
          <cell r="C109" t="str">
            <v>SN</v>
          </cell>
          <cell r="D109" t="str">
            <v>M02089</v>
          </cell>
          <cell r="E109">
            <v>2</v>
          </cell>
          <cell r="F109">
            <v>1</v>
          </cell>
          <cell r="G109">
            <v>4971</v>
          </cell>
          <cell r="I109">
            <v>2365</v>
          </cell>
          <cell r="J109">
            <v>0</v>
          </cell>
        </row>
        <row r="110">
          <cell r="A110" t="str">
            <v>NCK</v>
          </cell>
          <cell r="B110" t="str">
            <v>INNEURO</v>
          </cell>
          <cell r="C110" t="str">
            <v>SN</v>
          </cell>
          <cell r="D110" t="str">
            <v>M02015</v>
          </cell>
          <cell r="E110">
            <v>2</v>
          </cell>
          <cell r="F110">
            <v>1</v>
          </cell>
          <cell r="G110">
            <v>4427</v>
          </cell>
          <cell r="I110">
            <v>2187</v>
          </cell>
          <cell r="J110">
            <v>0</v>
          </cell>
        </row>
        <row r="111">
          <cell r="A111" t="str">
            <v>NCK</v>
          </cell>
          <cell r="B111" t="str">
            <v>INNEURO</v>
          </cell>
          <cell r="C111" t="str">
            <v>SN</v>
          </cell>
          <cell r="D111" t="str">
            <v>M01011</v>
          </cell>
          <cell r="E111">
            <v>2</v>
          </cell>
          <cell r="F111">
            <v>4</v>
          </cell>
          <cell r="G111">
            <v>6769</v>
          </cell>
          <cell r="I111">
            <v>1814</v>
          </cell>
          <cell r="J111">
            <v>3116</v>
          </cell>
        </row>
        <row r="112">
          <cell r="A112" t="str">
            <v>NCK</v>
          </cell>
          <cell r="B112" t="str">
            <v>INNEURO</v>
          </cell>
          <cell r="C112" t="str">
            <v>SN</v>
          </cell>
          <cell r="D112" t="str">
            <v>M02075</v>
          </cell>
          <cell r="E112">
            <v>2</v>
          </cell>
          <cell r="F112">
            <v>1</v>
          </cell>
          <cell r="G112">
            <v>3146</v>
          </cell>
          <cell r="I112">
            <v>1085</v>
          </cell>
          <cell r="J112">
            <v>0</v>
          </cell>
        </row>
        <row r="113">
          <cell r="A113" t="str">
            <v>NCK</v>
          </cell>
          <cell r="B113" t="str">
            <v>INNEURO</v>
          </cell>
          <cell r="C113" t="str">
            <v>SN</v>
          </cell>
          <cell r="D113" t="str">
            <v>CF41046</v>
          </cell>
          <cell r="E113">
            <v>2</v>
          </cell>
          <cell r="F113">
            <v>4</v>
          </cell>
          <cell r="G113">
            <v>7033</v>
          </cell>
          <cell r="I113">
            <v>0</v>
          </cell>
          <cell r="J113">
            <v>0</v>
          </cell>
        </row>
        <row r="114">
          <cell r="A114" t="str">
            <v>NCK</v>
          </cell>
          <cell r="B114" t="str">
            <v>INNEURO</v>
          </cell>
          <cell r="C114" t="str">
            <v>SN</v>
          </cell>
          <cell r="D114" t="str">
            <v>M02034</v>
          </cell>
          <cell r="E114">
            <v>2</v>
          </cell>
          <cell r="F114">
            <v>4</v>
          </cell>
          <cell r="G114">
            <v>3543</v>
          </cell>
          <cell r="I114">
            <v>1502</v>
          </cell>
          <cell r="J114">
            <v>577</v>
          </cell>
        </row>
        <row r="115">
          <cell r="A115" t="str">
            <v>NCZ</v>
          </cell>
          <cell r="B115" t="str">
            <v>INPEDIATRIA</v>
          </cell>
          <cell r="C115" t="str">
            <v>SN</v>
          </cell>
          <cell r="D115" t="str">
            <v>M02075</v>
          </cell>
          <cell r="E115">
            <v>2</v>
          </cell>
          <cell r="F115">
            <v>2</v>
          </cell>
          <cell r="G115">
            <v>3146</v>
          </cell>
          <cell r="I115">
            <v>1085</v>
          </cell>
          <cell r="J115">
            <v>0</v>
          </cell>
        </row>
        <row r="116">
          <cell r="A116" t="str">
            <v>NDE</v>
          </cell>
          <cell r="B116" t="str">
            <v>INPERINATOLOGIA</v>
          </cell>
          <cell r="C116" t="str">
            <v>SN</v>
          </cell>
          <cell r="D116" t="str">
            <v>CF41024</v>
          </cell>
          <cell r="E116">
            <v>2</v>
          </cell>
          <cell r="F116">
            <v>1</v>
          </cell>
          <cell r="G116">
            <v>5681</v>
          </cell>
          <cell r="I116">
            <v>1398</v>
          </cell>
          <cell r="J116">
            <v>1684</v>
          </cell>
        </row>
        <row r="117">
          <cell r="A117" t="str">
            <v>NDE</v>
          </cell>
          <cell r="B117" t="str">
            <v>INPERINATOLOGIA</v>
          </cell>
          <cell r="C117" t="str">
            <v>SN</v>
          </cell>
          <cell r="D117" t="str">
            <v>CF41042</v>
          </cell>
          <cell r="E117">
            <v>2</v>
          </cell>
          <cell r="F117">
            <v>1</v>
          </cell>
          <cell r="G117">
            <v>9623</v>
          </cell>
          <cell r="I117">
            <v>0</v>
          </cell>
          <cell r="J117">
            <v>0</v>
          </cell>
        </row>
        <row r="118">
          <cell r="A118" t="str">
            <v>NDE</v>
          </cell>
          <cell r="B118" t="str">
            <v>INPERINATOLOGIA</v>
          </cell>
          <cell r="C118" t="str">
            <v>SN</v>
          </cell>
          <cell r="D118" t="str">
            <v>CF41041</v>
          </cell>
          <cell r="E118">
            <v>2</v>
          </cell>
          <cell r="F118">
            <v>1</v>
          </cell>
          <cell r="G118">
            <v>8130</v>
          </cell>
          <cell r="I118">
            <v>0</v>
          </cell>
          <cell r="J118">
            <v>0</v>
          </cell>
        </row>
        <row r="119">
          <cell r="A119" t="str">
            <v>NDE</v>
          </cell>
          <cell r="B119" t="str">
            <v>INPERINATOLOGIA</v>
          </cell>
          <cell r="C119" t="str">
            <v>SN</v>
          </cell>
          <cell r="D119" t="str">
            <v>M02095</v>
          </cell>
          <cell r="E119">
            <v>2</v>
          </cell>
          <cell r="F119">
            <v>1</v>
          </cell>
          <cell r="G119">
            <v>2911</v>
          </cell>
          <cell r="I119">
            <v>1070</v>
          </cell>
          <cell r="J119">
            <v>0</v>
          </cell>
        </row>
        <row r="120">
          <cell r="A120" t="str">
            <v>NDE</v>
          </cell>
          <cell r="B120" t="str">
            <v>INPERINATOLOGIA</v>
          </cell>
          <cell r="C120" t="str">
            <v>SN</v>
          </cell>
          <cell r="D120" t="str">
            <v>M02089</v>
          </cell>
          <cell r="E120">
            <v>2</v>
          </cell>
          <cell r="F120">
            <v>2</v>
          </cell>
          <cell r="G120">
            <v>4971</v>
          </cell>
          <cell r="I120">
            <v>2365</v>
          </cell>
          <cell r="J120">
            <v>0</v>
          </cell>
        </row>
        <row r="121">
          <cell r="A121" t="str">
            <v>NDE</v>
          </cell>
          <cell r="B121" t="str">
            <v>INPERINATOLOGIA</v>
          </cell>
          <cell r="C121" t="str">
            <v>SN</v>
          </cell>
          <cell r="D121" t="str">
            <v>M02062</v>
          </cell>
          <cell r="E121">
            <v>2</v>
          </cell>
          <cell r="F121">
            <v>1</v>
          </cell>
          <cell r="G121">
            <v>5088</v>
          </cell>
          <cell r="I121">
            <v>2376</v>
          </cell>
          <cell r="J121">
            <v>0</v>
          </cell>
        </row>
        <row r="122">
          <cell r="A122" t="str">
            <v>NDE</v>
          </cell>
          <cell r="B122" t="str">
            <v>INPERINATOLOGIA</v>
          </cell>
          <cell r="C122" t="str">
            <v>SN</v>
          </cell>
          <cell r="D122" t="str">
            <v>M02015</v>
          </cell>
          <cell r="E122">
            <v>2</v>
          </cell>
          <cell r="F122">
            <v>1</v>
          </cell>
          <cell r="G122">
            <v>4427</v>
          </cell>
          <cell r="I122">
            <v>2187</v>
          </cell>
          <cell r="J122">
            <v>0</v>
          </cell>
        </row>
        <row r="123">
          <cell r="A123" t="str">
            <v>NDE</v>
          </cell>
          <cell r="B123" t="str">
            <v>INPERINATOLOGIA</v>
          </cell>
          <cell r="C123" t="str">
            <v>SN</v>
          </cell>
          <cell r="D123" t="str">
            <v>M01011</v>
          </cell>
          <cell r="E123">
            <v>2</v>
          </cell>
          <cell r="F123">
            <v>2</v>
          </cell>
          <cell r="G123">
            <v>6769</v>
          </cell>
          <cell r="I123">
            <v>1814</v>
          </cell>
          <cell r="J123">
            <v>3116</v>
          </cell>
        </row>
        <row r="124">
          <cell r="A124" t="str">
            <v>NDE</v>
          </cell>
          <cell r="B124" t="str">
            <v>INPERINATOLOGIA</v>
          </cell>
          <cell r="C124" t="str">
            <v>SN</v>
          </cell>
          <cell r="D124" t="str">
            <v>M02082</v>
          </cell>
          <cell r="E124">
            <v>2</v>
          </cell>
          <cell r="F124">
            <v>3</v>
          </cell>
          <cell r="G124">
            <v>2889</v>
          </cell>
          <cell r="I124">
            <v>1246</v>
          </cell>
          <cell r="J124">
            <v>502</v>
          </cell>
        </row>
        <row r="125">
          <cell r="A125" t="str">
            <v>NDY</v>
          </cell>
          <cell r="B125" t="str">
            <v>INSALPUBLICA</v>
          </cell>
          <cell r="C125" t="str">
            <v>SN</v>
          </cell>
          <cell r="D125" t="str">
            <v>CF41042</v>
          </cell>
          <cell r="E125">
            <v>2</v>
          </cell>
          <cell r="F125">
            <v>2</v>
          </cell>
          <cell r="G125">
            <v>9623</v>
          </cell>
          <cell r="I125">
            <v>0</v>
          </cell>
          <cell r="J125">
            <v>0</v>
          </cell>
        </row>
        <row r="126">
          <cell r="A126" t="str">
            <v>NDY</v>
          </cell>
          <cell r="B126" t="str">
            <v>INSALPUBLICA</v>
          </cell>
          <cell r="C126" t="str">
            <v>SN</v>
          </cell>
          <cell r="D126" t="str">
            <v>CF41041</v>
          </cell>
          <cell r="E126">
            <v>2</v>
          </cell>
          <cell r="F126">
            <v>1</v>
          </cell>
          <cell r="G126">
            <v>8130</v>
          </cell>
          <cell r="I126">
            <v>0</v>
          </cell>
          <cell r="J126">
            <v>0</v>
          </cell>
        </row>
        <row r="127">
          <cell r="A127" t="str">
            <v>NDY</v>
          </cell>
          <cell r="B127" t="str">
            <v>INSALPUBLICA</v>
          </cell>
          <cell r="C127" t="str">
            <v>SN</v>
          </cell>
          <cell r="D127" t="str">
            <v>CF41045</v>
          </cell>
          <cell r="E127">
            <v>2</v>
          </cell>
          <cell r="F127">
            <v>2</v>
          </cell>
          <cell r="G127">
            <v>6277</v>
          </cell>
          <cell r="I127">
            <v>0</v>
          </cell>
          <cell r="J127">
            <v>0</v>
          </cell>
        </row>
        <row r="128">
          <cell r="A128" t="str">
            <v>NDY</v>
          </cell>
          <cell r="B128" t="str">
            <v>INSALPUBLICA</v>
          </cell>
          <cell r="C128" t="str">
            <v>SN</v>
          </cell>
          <cell r="D128" t="str">
            <v>CF41044</v>
          </cell>
          <cell r="E128">
            <v>2</v>
          </cell>
          <cell r="F128">
            <v>2</v>
          </cell>
          <cell r="G128">
            <v>5597</v>
          </cell>
          <cell r="I128">
            <v>0</v>
          </cell>
          <cell r="J128">
            <v>0</v>
          </cell>
        </row>
        <row r="129">
          <cell r="A129" t="str">
            <v>NDY</v>
          </cell>
          <cell r="B129" t="str">
            <v>INSALPUBLICA</v>
          </cell>
          <cell r="C129" t="str">
            <v>SN</v>
          </cell>
          <cell r="D129" t="str">
            <v>M01004</v>
          </cell>
          <cell r="E129">
            <v>2</v>
          </cell>
          <cell r="F129">
            <v>3</v>
          </cell>
          <cell r="G129">
            <v>5668</v>
          </cell>
          <cell r="I129">
            <v>1549</v>
          </cell>
          <cell r="J129">
            <v>2686</v>
          </cell>
        </row>
        <row r="130">
          <cell r="A130" t="str">
            <v>NDY</v>
          </cell>
          <cell r="B130" t="str">
            <v>INSALPUBLICA</v>
          </cell>
          <cell r="C130" t="str">
            <v>SN</v>
          </cell>
          <cell r="D130" t="str">
            <v>M02035</v>
          </cell>
          <cell r="E130">
            <v>2</v>
          </cell>
          <cell r="F130">
            <v>2</v>
          </cell>
          <cell r="G130">
            <v>3138</v>
          </cell>
          <cell r="I130">
            <v>1355</v>
          </cell>
          <cell r="J130">
            <v>533</v>
          </cell>
        </row>
      </sheetData>
      <sheetData sheetId="113"/>
      <sheetData sheetId="114"/>
      <sheetData sheetId="115"/>
      <sheetData sheetId="116"/>
      <sheetData sheetId="117"/>
      <sheetData sheetId="118"/>
      <sheetData sheetId="119"/>
      <sheetData sheetId="120" refreshError="1"/>
      <sheetData sheetId="121" refreshError="1"/>
      <sheetData sheetId="122" refreshError="1"/>
      <sheetData sheetId="1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ZASXI"/>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ZASXI"/>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CCG94"/>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3-01-07"/>
      <sheetName val="93-02-08"/>
      <sheetName val="04CCG93"/>
      <sheetName val="93-11-11"/>
      <sheetName val="93-12-07"/>
      <sheetName val="17CCG93"/>
      <sheetName val="93-20-07"/>
      <sheetName val="94-20-06"/>
      <sheetName val="93-25-06"/>
      <sheetName val="94-25-03"/>
      <sheetName val="27CCG94"/>
      <sheetName val="93-28-07"/>
      <sheetName val="28-07-93"/>
      <sheetName val="93-29-11"/>
      <sheetName val="32CCG9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MINISTRATIVOS"/>
      <sheetName val="DOCENTES "/>
      <sheetName val="MMyS"/>
      <sheetName val="UR"/>
    </sheetNames>
    <sheetDataSet>
      <sheetData sheetId="0" refreshError="1"/>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CCG94"/>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2CCG94"/>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3-01-07"/>
      <sheetName val="93-02-08"/>
      <sheetName val="04CCG93"/>
      <sheetName val="93-11-11"/>
      <sheetName val="93-12-07"/>
      <sheetName val="17CCG93"/>
      <sheetName val="93-20-07"/>
      <sheetName val="94-20-06"/>
      <sheetName val="93-25-06"/>
      <sheetName val="94-25-03"/>
      <sheetName val="27CCG94"/>
      <sheetName val="93-28-07"/>
      <sheetName val="28-07-93"/>
      <sheetName val="93-29-11"/>
      <sheetName val="32CCG9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3-01-07"/>
      <sheetName val="93-02-08"/>
      <sheetName val="04CCG93"/>
      <sheetName val="93-11-11"/>
      <sheetName val="93-12-07"/>
      <sheetName val="17CCG93"/>
      <sheetName val="93-20-07"/>
      <sheetName val="94-20-06"/>
      <sheetName val="93-25-06"/>
      <sheetName val="94-25-03"/>
      <sheetName val="27CCG94"/>
      <sheetName val="93-28-07"/>
      <sheetName val="28-07-93"/>
      <sheetName val="93-29-11"/>
      <sheetName val="32CCG9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3-01-07"/>
      <sheetName val="93-02-08"/>
      <sheetName val="04CCG93"/>
      <sheetName val="93-11-11"/>
      <sheetName val="93-12-07"/>
      <sheetName val="17CCG93"/>
      <sheetName val="93-20-07"/>
      <sheetName val="94-20-06"/>
      <sheetName val="93-25-06"/>
      <sheetName val="94-25-03"/>
      <sheetName val="27CCG94"/>
      <sheetName val="93-28-07"/>
      <sheetName val="28-07-93"/>
      <sheetName val="93-29-11"/>
      <sheetName val="32CCG9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3-01-07"/>
      <sheetName val="93-02-08"/>
      <sheetName val="04CCG93"/>
      <sheetName val="93-11-11"/>
      <sheetName val="93-12-07"/>
      <sheetName val="17CCG93"/>
      <sheetName val="93-20-07"/>
      <sheetName val="94-20-06"/>
      <sheetName val="93-25-06"/>
      <sheetName val="94-25-03"/>
      <sheetName val="27CCG94"/>
      <sheetName val="93-28-07"/>
      <sheetName val="28-07-93"/>
      <sheetName val="93-29-11"/>
      <sheetName val="32CCG9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R33"/>
      <sheetName val="ramo33"/>
      <sheetName val="RESCOST-R33"/>
      <sheetName val="MAT-CATINST-33"/>
      <sheetName val="PORT-R25"/>
      <sheetName val="ramo25"/>
      <sheetName val="RESCOST-R25"/>
      <sheetName val="MAT-CATINST-25"/>
      <sheetName val="PORT-R11"/>
      <sheetName val="ramo11"/>
      <sheetName val="RESCOST-R11"/>
      <sheetName val="MAT-CATINST-11"/>
      <sheetName val="PASTA"/>
      <sheetName val="tabulador"/>
      <sheetName val="2a. versión TF00"/>
      <sheetName val="PAGOjulio"/>
    </sheetNames>
    <sheetDataSet>
      <sheetData sheetId="0" refreshError="1"/>
      <sheetData sheetId="1" refreshError="1"/>
      <sheetData sheetId="2" refreshError="1"/>
      <sheetData sheetId="3" refreshError="1">
        <row r="3">
          <cell r="A3" t="str">
            <v>A01803</v>
          </cell>
          <cell r="B3">
            <v>20161</v>
          </cell>
          <cell r="C3">
            <v>6175</v>
          </cell>
        </row>
        <row r="4">
          <cell r="A4" t="str">
            <v>A01805</v>
          </cell>
          <cell r="B4">
            <v>1495</v>
          </cell>
          <cell r="C4">
            <v>367</v>
          </cell>
        </row>
        <row r="5">
          <cell r="A5" t="str">
            <v>A01806</v>
          </cell>
          <cell r="B5">
            <v>1960</v>
          </cell>
          <cell r="C5">
            <v>550</v>
          </cell>
        </row>
        <row r="6">
          <cell r="A6" t="str">
            <v>A01807</v>
          </cell>
          <cell r="B6">
            <v>970</v>
          </cell>
          <cell r="C6">
            <v>462</v>
          </cell>
        </row>
        <row r="7">
          <cell r="A7" t="str">
            <v>A01820</v>
          </cell>
          <cell r="B7">
            <v>710</v>
          </cell>
          <cell r="C7">
            <v>752</v>
          </cell>
        </row>
        <row r="8">
          <cell r="A8" t="str">
            <v>A02802</v>
          </cell>
          <cell r="B8">
            <v>13</v>
          </cell>
          <cell r="C8">
            <v>7</v>
          </cell>
        </row>
        <row r="9">
          <cell r="A9" t="str">
            <v>A02804</v>
          </cell>
          <cell r="B9">
            <v>97</v>
          </cell>
          <cell r="C9">
            <v>28</v>
          </cell>
        </row>
        <row r="10">
          <cell r="A10" t="str">
            <v>A03803</v>
          </cell>
          <cell r="B10">
            <v>7722</v>
          </cell>
          <cell r="C10">
            <v>2238</v>
          </cell>
        </row>
        <row r="11">
          <cell r="A11" t="str">
            <v>A03804</v>
          </cell>
          <cell r="B11">
            <v>30</v>
          </cell>
          <cell r="C11">
            <v>8</v>
          </cell>
        </row>
        <row r="12">
          <cell r="A12" t="str">
            <v>C01806</v>
          </cell>
          <cell r="B12">
            <v>6</v>
          </cell>
          <cell r="C12">
            <v>2</v>
          </cell>
        </row>
        <row r="13">
          <cell r="A13" t="str">
            <v>C01808</v>
          </cell>
          <cell r="B13">
            <v>5</v>
          </cell>
          <cell r="C13">
            <v>0</v>
          </cell>
        </row>
        <row r="14">
          <cell r="A14" t="str">
            <v>C02802</v>
          </cell>
          <cell r="B14">
            <v>33</v>
          </cell>
          <cell r="C14">
            <v>11</v>
          </cell>
        </row>
        <row r="15">
          <cell r="A15" t="str">
            <v>CF03803</v>
          </cell>
          <cell r="B15">
            <v>38</v>
          </cell>
          <cell r="C15">
            <v>4</v>
          </cell>
        </row>
        <row r="16">
          <cell r="A16" t="str">
            <v>CF03809</v>
          </cell>
          <cell r="B16">
            <v>22</v>
          </cell>
          <cell r="C16">
            <v>6</v>
          </cell>
        </row>
        <row r="17">
          <cell r="A17" t="str">
            <v>CF04805</v>
          </cell>
          <cell r="B17">
            <v>553</v>
          </cell>
          <cell r="C17">
            <v>131</v>
          </cell>
        </row>
        <row r="18">
          <cell r="A18" t="str">
            <v>CF04806</v>
          </cell>
          <cell r="B18">
            <v>105</v>
          </cell>
          <cell r="C18">
            <v>34</v>
          </cell>
        </row>
        <row r="19">
          <cell r="A19" t="str">
            <v>CF04807</v>
          </cell>
          <cell r="B19">
            <v>104</v>
          </cell>
          <cell r="C19">
            <v>26</v>
          </cell>
        </row>
        <row r="20">
          <cell r="A20" t="str">
            <v>CF04808</v>
          </cell>
          <cell r="B20">
            <v>42</v>
          </cell>
          <cell r="C20">
            <v>8</v>
          </cell>
        </row>
        <row r="21">
          <cell r="A21" t="str">
            <v>CF06801</v>
          </cell>
          <cell r="B21">
            <v>16</v>
          </cell>
          <cell r="C21">
            <v>1</v>
          </cell>
        </row>
        <row r="22">
          <cell r="A22" t="str">
            <v>CF07810</v>
          </cell>
          <cell r="B22">
            <v>29</v>
          </cell>
          <cell r="C22">
            <v>10</v>
          </cell>
        </row>
        <row r="23">
          <cell r="A23" t="str">
            <v>CF07817</v>
          </cell>
          <cell r="B23">
            <v>243</v>
          </cell>
          <cell r="C23">
            <v>82</v>
          </cell>
        </row>
        <row r="24">
          <cell r="A24" t="str">
            <v>CF08822</v>
          </cell>
          <cell r="B24">
            <v>75</v>
          </cell>
          <cell r="C24">
            <v>22</v>
          </cell>
        </row>
        <row r="25">
          <cell r="A25" t="str">
            <v>CF10804</v>
          </cell>
          <cell r="B25">
            <v>2</v>
          </cell>
          <cell r="C25">
            <v>5</v>
          </cell>
        </row>
        <row r="26">
          <cell r="A26" t="str">
            <v>CF11806</v>
          </cell>
          <cell r="B26">
            <v>2</v>
          </cell>
          <cell r="C26">
            <v>0</v>
          </cell>
        </row>
        <row r="27">
          <cell r="A27" t="str">
            <v>CF12803</v>
          </cell>
          <cell r="B27">
            <v>115</v>
          </cell>
          <cell r="C27">
            <v>23</v>
          </cell>
        </row>
        <row r="28">
          <cell r="A28" t="str">
            <v>CF12804</v>
          </cell>
          <cell r="B28">
            <v>49</v>
          </cell>
          <cell r="C28">
            <v>13</v>
          </cell>
        </row>
        <row r="29">
          <cell r="A29" t="str">
            <v>CF12812</v>
          </cell>
          <cell r="B29">
            <v>30</v>
          </cell>
          <cell r="C29">
            <v>3</v>
          </cell>
        </row>
        <row r="30">
          <cell r="A30" t="str">
            <v>CF12814</v>
          </cell>
          <cell r="B30">
            <v>22</v>
          </cell>
          <cell r="C30">
            <v>6</v>
          </cell>
        </row>
        <row r="31">
          <cell r="A31" t="str">
            <v>CF12825</v>
          </cell>
          <cell r="B31">
            <v>18</v>
          </cell>
          <cell r="C31">
            <v>2</v>
          </cell>
        </row>
        <row r="32">
          <cell r="A32" t="str">
            <v>CF17805</v>
          </cell>
          <cell r="B32">
            <v>12</v>
          </cell>
          <cell r="C32">
            <v>4</v>
          </cell>
        </row>
        <row r="33">
          <cell r="A33" t="str">
            <v>CF21802</v>
          </cell>
          <cell r="B33">
            <v>34</v>
          </cell>
          <cell r="C33">
            <v>4</v>
          </cell>
        </row>
        <row r="34">
          <cell r="A34" t="str">
            <v>CF21803</v>
          </cell>
          <cell r="B34">
            <v>11</v>
          </cell>
          <cell r="C34">
            <v>0</v>
          </cell>
        </row>
        <row r="35">
          <cell r="A35" t="str">
            <v>CF21807</v>
          </cell>
          <cell r="B35">
            <v>4</v>
          </cell>
          <cell r="C35">
            <v>3</v>
          </cell>
        </row>
        <row r="36">
          <cell r="A36" t="str">
            <v>CF21856</v>
          </cell>
          <cell r="B36">
            <v>26</v>
          </cell>
          <cell r="C36">
            <v>4</v>
          </cell>
        </row>
        <row r="37">
          <cell r="A37" t="str">
            <v>CF21858</v>
          </cell>
          <cell r="B37">
            <v>38</v>
          </cell>
          <cell r="C37">
            <v>3</v>
          </cell>
        </row>
        <row r="38">
          <cell r="A38" t="str">
            <v>CF21859</v>
          </cell>
          <cell r="B38">
            <v>161</v>
          </cell>
          <cell r="C38">
            <v>27</v>
          </cell>
        </row>
        <row r="39">
          <cell r="A39" t="str">
            <v>CF21887</v>
          </cell>
          <cell r="B39">
            <v>2</v>
          </cell>
          <cell r="C39">
            <v>0</v>
          </cell>
        </row>
        <row r="40">
          <cell r="A40" t="str">
            <v>CF22811</v>
          </cell>
          <cell r="B40">
            <v>22</v>
          </cell>
          <cell r="C40">
            <v>0</v>
          </cell>
        </row>
        <row r="41">
          <cell r="A41" t="str">
            <v>CF33821</v>
          </cell>
          <cell r="B41">
            <v>73</v>
          </cell>
          <cell r="C41">
            <v>18</v>
          </cell>
        </row>
        <row r="42">
          <cell r="A42" t="str">
            <v>CF33828</v>
          </cell>
          <cell r="B42">
            <v>25</v>
          </cell>
          <cell r="C42">
            <v>10</v>
          </cell>
        </row>
        <row r="43">
          <cell r="A43" t="str">
            <v>CF33834</v>
          </cell>
          <cell r="B43">
            <v>114</v>
          </cell>
          <cell r="C43">
            <v>25</v>
          </cell>
        </row>
        <row r="44">
          <cell r="A44" t="str">
            <v>CF33865</v>
          </cell>
          <cell r="B44">
            <v>9</v>
          </cell>
          <cell r="C44">
            <v>10</v>
          </cell>
        </row>
        <row r="45">
          <cell r="A45" t="str">
            <v>CF33891</v>
          </cell>
          <cell r="B45">
            <v>7</v>
          </cell>
          <cell r="C45">
            <v>3</v>
          </cell>
        </row>
        <row r="46">
          <cell r="A46" t="str">
            <v>CF33892</v>
          </cell>
          <cell r="B46">
            <v>762</v>
          </cell>
          <cell r="C46">
            <v>278</v>
          </cell>
        </row>
        <row r="47">
          <cell r="A47" t="str">
            <v>CF34806</v>
          </cell>
          <cell r="B47">
            <v>93</v>
          </cell>
          <cell r="C47">
            <v>77</v>
          </cell>
        </row>
        <row r="48">
          <cell r="A48" t="str">
            <v>CF34807</v>
          </cell>
          <cell r="B48">
            <v>118</v>
          </cell>
          <cell r="C48">
            <v>41</v>
          </cell>
        </row>
        <row r="49">
          <cell r="A49" t="str">
            <v>CF34810</v>
          </cell>
          <cell r="B49">
            <v>314</v>
          </cell>
          <cell r="C49">
            <v>130</v>
          </cell>
        </row>
        <row r="50">
          <cell r="A50" t="str">
            <v>CF34813</v>
          </cell>
          <cell r="B50">
            <v>311</v>
          </cell>
          <cell r="C50">
            <v>165</v>
          </cell>
        </row>
        <row r="51">
          <cell r="A51" t="str">
            <v>CF34844</v>
          </cell>
          <cell r="B51">
            <v>736</v>
          </cell>
          <cell r="C51">
            <v>275</v>
          </cell>
        </row>
        <row r="52">
          <cell r="A52" t="str">
            <v>ED01804</v>
          </cell>
          <cell r="B52">
            <v>33</v>
          </cell>
          <cell r="C52">
            <v>9</v>
          </cell>
        </row>
        <row r="53">
          <cell r="A53" t="str">
            <v>ED02807</v>
          </cell>
          <cell r="B53">
            <v>2</v>
          </cell>
          <cell r="C53">
            <v>0</v>
          </cell>
        </row>
        <row r="54">
          <cell r="A54" t="str">
            <v>ED02809</v>
          </cell>
          <cell r="B54">
            <v>9</v>
          </cell>
          <cell r="C54">
            <v>3</v>
          </cell>
        </row>
        <row r="55">
          <cell r="A55" t="str">
            <v>ED02810</v>
          </cell>
          <cell r="B55">
            <v>98</v>
          </cell>
          <cell r="C55">
            <v>27</v>
          </cell>
        </row>
        <row r="56">
          <cell r="A56" t="str">
            <v>P01801</v>
          </cell>
          <cell r="B56">
            <v>19</v>
          </cell>
          <cell r="C56">
            <v>3</v>
          </cell>
        </row>
        <row r="57">
          <cell r="A57" t="str">
            <v>P02802</v>
          </cell>
          <cell r="B57">
            <v>194</v>
          </cell>
          <cell r="C57">
            <v>73</v>
          </cell>
        </row>
        <row r="58">
          <cell r="A58" t="str">
            <v>P03802</v>
          </cell>
          <cell r="B58">
            <v>4</v>
          </cell>
          <cell r="C58">
            <v>1</v>
          </cell>
        </row>
        <row r="59">
          <cell r="A59" t="str">
            <v>P04802</v>
          </cell>
          <cell r="B59">
            <v>2</v>
          </cell>
          <cell r="C59">
            <v>0</v>
          </cell>
        </row>
        <row r="60">
          <cell r="A60" t="str">
            <v>P04803</v>
          </cell>
          <cell r="B60">
            <v>107</v>
          </cell>
          <cell r="C60">
            <v>36</v>
          </cell>
        </row>
        <row r="61">
          <cell r="A61" t="str">
            <v>S01803</v>
          </cell>
          <cell r="B61">
            <v>8074</v>
          </cell>
          <cell r="C61">
            <v>2575</v>
          </cell>
        </row>
        <row r="62">
          <cell r="A62" t="str">
            <v>S01804</v>
          </cell>
          <cell r="B62">
            <v>4</v>
          </cell>
          <cell r="C62">
            <v>2</v>
          </cell>
        </row>
        <row r="63">
          <cell r="A63" t="str">
            <v>S01807</v>
          </cell>
          <cell r="B63">
            <v>41771</v>
          </cell>
          <cell r="C63">
            <v>16047</v>
          </cell>
        </row>
        <row r="64">
          <cell r="A64" t="str">
            <v>S01808</v>
          </cell>
          <cell r="B64">
            <v>5168</v>
          </cell>
          <cell r="C64">
            <v>3112</v>
          </cell>
        </row>
        <row r="65">
          <cell r="A65" t="str">
            <v>S01812</v>
          </cell>
          <cell r="B65">
            <v>801</v>
          </cell>
          <cell r="C65">
            <v>521</v>
          </cell>
        </row>
        <row r="66">
          <cell r="A66" t="str">
            <v>S02803</v>
          </cell>
          <cell r="B66">
            <v>14</v>
          </cell>
          <cell r="C66">
            <v>1</v>
          </cell>
        </row>
        <row r="67">
          <cell r="A67" t="str">
            <v>S02804</v>
          </cell>
          <cell r="B67">
            <v>1056</v>
          </cell>
          <cell r="C67">
            <v>540</v>
          </cell>
        </row>
        <row r="68">
          <cell r="A68" t="str">
            <v>S02805</v>
          </cell>
          <cell r="B68">
            <v>44</v>
          </cell>
          <cell r="C68">
            <v>20</v>
          </cell>
        </row>
        <row r="69">
          <cell r="A69" t="str">
            <v>S02810</v>
          </cell>
          <cell r="B69">
            <v>1385</v>
          </cell>
          <cell r="C69">
            <v>527</v>
          </cell>
        </row>
        <row r="70">
          <cell r="A70" t="str">
            <v>S03802</v>
          </cell>
          <cell r="B70">
            <v>443</v>
          </cell>
          <cell r="C70">
            <v>171</v>
          </cell>
        </row>
        <row r="71">
          <cell r="A71" t="str">
            <v>S05805</v>
          </cell>
          <cell r="B71">
            <v>117</v>
          </cell>
          <cell r="C71">
            <v>20</v>
          </cell>
        </row>
        <row r="72">
          <cell r="A72" t="str">
            <v>S05806</v>
          </cell>
          <cell r="B72">
            <v>25</v>
          </cell>
          <cell r="C72">
            <v>10</v>
          </cell>
        </row>
        <row r="73">
          <cell r="A73" t="str">
            <v>S08802</v>
          </cell>
          <cell r="B73">
            <v>98</v>
          </cell>
          <cell r="C73">
            <v>37</v>
          </cell>
        </row>
        <row r="74">
          <cell r="A74" t="str">
            <v>S09801</v>
          </cell>
          <cell r="B74">
            <v>13</v>
          </cell>
          <cell r="C74">
            <v>6</v>
          </cell>
        </row>
        <row r="75">
          <cell r="A75" t="str">
            <v>S10802</v>
          </cell>
          <cell r="B75">
            <v>2</v>
          </cell>
          <cell r="C75">
            <v>0</v>
          </cell>
        </row>
        <row r="76">
          <cell r="A76" t="str">
            <v>T03803</v>
          </cell>
          <cell r="B76">
            <v>2618</v>
          </cell>
          <cell r="C76">
            <v>800</v>
          </cell>
        </row>
        <row r="77">
          <cell r="A77" t="str">
            <v>T03804</v>
          </cell>
          <cell r="B77">
            <v>1218</v>
          </cell>
          <cell r="C77">
            <v>367</v>
          </cell>
        </row>
        <row r="78">
          <cell r="A78" t="str">
            <v>T04802</v>
          </cell>
          <cell r="B78">
            <v>1</v>
          </cell>
          <cell r="C78">
            <v>1</v>
          </cell>
        </row>
        <row r="79">
          <cell r="A79" t="str">
            <v>T04803</v>
          </cell>
          <cell r="B79">
            <v>9</v>
          </cell>
          <cell r="C79">
            <v>1</v>
          </cell>
        </row>
        <row r="80">
          <cell r="A80" t="str">
            <v>T05808</v>
          </cell>
          <cell r="B80">
            <v>822</v>
          </cell>
          <cell r="C80">
            <v>347</v>
          </cell>
        </row>
        <row r="81">
          <cell r="A81" t="str">
            <v>T05809</v>
          </cell>
          <cell r="B81">
            <v>2</v>
          </cell>
          <cell r="C81">
            <v>14</v>
          </cell>
        </row>
        <row r="82">
          <cell r="A82" t="str">
            <v>T06803</v>
          </cell>
          <cell r="B82">
            <v>52</v>
          </cell>
          <cell r="C82">
            <v>8</v>
          </cell>
        </row>
        <row r="83">
          <cell r="A83" t="str">
            <v>T06806</v>
          </cell>
          <cell r="B83">
            <v>139</v>
          </cell>
          <cell r="C83">
            <v>31</v>
          </cell>
        </row>
        <row r="84">
          <cell r="A84" t="str">
            <v>T08803</v>
          </cell>
          <cell r="B84">
            <v>46</v>
          </cell>
          <cell r="C84">
            <v>12</v>
          </cell>
        </row>
        <row r="85">
          <cell r="A85" t="str">
            <v>T09802</v>
          </cell>
          <cell r="B85">
            <v>33</v>
          </cell>
          <cell r="C85">
            <v>11</v>
          </cell>
        </row>
        <row r="86">
          <cell r="A86" t="str">
            <v>T09803</v>
          </cell>
          <cell r="B86">
            <v>118</v>
          </cell>
          <cell r="C86">
            <v>43</v>
          </cell>
        </row>
        <row r="87">
          <cell r="A87" t="str">
            <v>T13801</v>
          </cell>
          <cell r="B87">
            <v>6</v>
          </cell>
          <cell r="C87">
            <v>0</v>
          </cell>
        </row>
        <row r="88">
          <cell r="A88" t="str">
            <v>T13803</v>
          </cell>
          <cell r="B88">
            <v>19</v>
          </cell>
          <cell r="C88">
            <v>3</v>
          </cell>
        </row>
        <row r="89">
          <cell r="A89" t="str">
            <v>T14805</v>
          </cell>
          <cell r="B89">
            <v>112</v>
          </cell>
          <cell r="C89">
            <v>58</v>
          </cell>
        </row>
        <row r="90">
          <cell r="A90" t="str">
            <v>T14807</v>
          </cell>
          <cell r="B90">
            <v>1827</v>
          </cell>
          <cell r="C90">
            <v>800</v>
          </cell>
        </row>
        <row r="91">
          <cell r="A91" t="str">
            <v>T16803</v>
          </cell>
          <cell r="B91">
            <v>4</v>
          </cell>
          <cell r="C91">
            <v>1</v>
          </cell>
        </row>
        <row r="92">
          <cell r="A92" t="str">
            <v>T16807</v>
          </cell>
          <cell r="B92">
            <v>79</v>
          </cell>
          <cell r="C92">
            <v>36</v>
          </cell>
        </row>
        <row r="93">
          <cell r="A93" t="str">
            <v>T17804</v>
          </cell>
          <cell r="B93">
            <v>20</v>
          </cell>
          <cell r="C93">
            <v>3</v>
          </cell>
        </row>
        <row r="94">
          <cell r="A94" t="str">
            <v>T18802</v>
          </cell>
          <cell r="B94">
            <v>6</v>
          </cell>
          <cell r="C94">
            <v>13</v>
          </cell>
        </row>
        <row r="95">
          <cell r="A95" t="str">
            <v>T18804</v>
          </cell>
          <cell r="B95">
            <v>3</v>
          </cell>
          <cell r="C95">
            <v>21</v>
          </cell>
        </row>
        <row r="96">
          <cell r="A96" t="str">
            <v>T18817</v>
          </cell>
          <cell r="B96">
            <v>4</v>
          </cell>
          <cell r="C96">
            <v>18</v>
          </cell>
        </row>
        <row r="97">
          <cell r="A97" t="str">
            <v>T22818</v>
          </cell>
          <cell r="B97">
            <v>1</v>
          </cell>
          <cell r="C97">
            <v>1</v>
          </cell>
        </row>
        <row r="98">
          <cell r="A98" t="str">
            <v>T22827</v>
          </cell>
          <cell r="B98">
            <v>6</v>
          </cell>
          <cell r="C98">
            <v>1</v>
          </cell>
        </row>
        <row r="99">
          <cell r="A99" t="str">
            <v>T22828</v>
          </cell>
          <cell r="B99">
            <v>8</v>
          </cell>
          <cell r="C99">
            <v>1</v>
          </cell>
        </row>
        <row r="100">
          <cell r="A100" t="str">
            <v>T26803</v>
          </cell>
          <cell r="B100">
            <v>5271</v>
          </cell>
          <cell r="C100">
            <v>2105</v>
          </cell>
        </row>
        <row r="101">
          <cell r="A101" t="str">
            <v>T26805</v>
          </cell>
          <cell r="B101">
            <v>9</v>
          </cell>
          <cell r="C101">
            <v>2</v>
          </cell>
        </row>
      </sheetData>
      <sheetData sheetId="4" refreshError="1"/>
      <sheetData sheetId="5" refreshError="1"/>
      <sheetData sheetId="6" refreshError="1"/>
      <sheetData sheetId="7" refreshError="1">
        <row r="3">
          <cell r="A3" t="str">
            <v>A01803</v>
          </cell>
          <cell r="B3">
            <v>0</v>
          </cell>
          <cell r="C3">
            <v>1572</v>
          </cell>
        </row>
        <row r="4">
          <cell r="A4" t="str">
            <v>A01805</v>
          </cell>
          <cell r="B4">
            <v>0</v>
          </cell>
          <cell r="C4">
            <v>373</v>
          </cell>
        </row>
        <row r="5">
          <cell r="A5" t="str">
            <v>A01806</v>
          </cell>
          <cell r="B5">
            <v>0</v>
          </cell>
          <cell r="C5">
            <v>700</v>
          </cell>
        </row>
        <row r="6">
          <cell r="A6" t="str">
            <v>A01807</v>
          </cell>
          <cell r="B6">
            <v>0</v>
          </cell>
          <cell r="C6">
            <v>282</v>
          </cell>
        </row>
        <row r="7">
          <cell r="A7" t="str">
            <v>A01810</v>
          </cell>
          <cell r="B7">
            <v>0</v>
          </cell>
          <cell r="C7">
            <v>490</v>
          </cell>
        </row>
        <row r="8">
          <cell r="A8" t="str">
            <v>A01820</v>
          </cell>
          <cell r="B8">
            <v>0</v>
          </cell>
          <cell r="C8">
            <v>85</v>
          </cell>
        </row>
        <row r="9">
          <cell r="A9" t="str">
            <v>A02802</v>
          </cell>
          <cell r="B9">
            <v>0</v>
          </cell>
          <cell r="C9">
            <v>14</v>
          </cell>
        </row>
        <row r="10">
          <cell r="A10" t="str">
            <v>A02804</v>
          </cell>
          <cell r="B10">
            <v>0</v>
          </cell>
          <cell r="C10">
            <v>29</v>
          </cell>
        </row>
        <row r="11">
          <cell r="A11" t="str">
            <v>A03803</v>
          </cell>
          <cell r="B11">
            <v>0</v>
          </cell>
          <cell r="C11">
            <v>6881</v>
          </cell>
        </row>
        <row r="12">
          <cell r="A12" t="str">
            <v>A03804</v>
          </cell>
          <cell r="B12">
            <v>0</v>
          </cell>
          <cell r="C12">
            <v>16</v>
          </cell>
        </row>
        <row r="13">
          <cell r="A13" t="str">
            <v>C01806</v>
          </cell>
          <cell r="B13">
            <v>0</v>
          </cell>
          <cell r="C13">
            <v>3</v>
          </cell>
        </row>
        <row r="14">
          <cell r="A14" t="str">
            <v>C01808</v>
          </cell>
          <cell r="B14">
            <v>0</v>
          </cell>
          <cell r="C14">
            <v>10</v>
          </cell>
        </row>
        <row r="15">
          <cell r="A15" t="str">
            <v>C02802</v>
          </cell>
          <cell r="B15">
            <v>0</v>
          </cell>
          <cell r="C15">
            <v>4</v>
          </cell>
        </row>
        <row r="16">
          <cell r="A16" t="str">
            <v>CF03803</v>
          </cell>
          <cell r="B16">
            <v>0</v>
          </cell>
          <cell r="C16">
            <v>5</v>
          </cell>
        </row>
        <row r="17">
          <cell r="A17" t="str">
            <v>CF03809</v>
          </cell>
          <cell r="B17">
            <v>0</v>
          </cell>
          <cell r="C17">
            <v>3</v>
          </cell>
        </row>
        <row r="18">
          <cell r="A18" t="str">
            <v>CF04805</v>
          </cell>
          <cell r="B18">
            <v>0</v>
          </cell>
          <cell r="C18">
            <v>94</v>
          </cell>
        </row>
        <row r="19">
          <cell r="A19" t="str">
            <v>CF04806</v>
          </cell>
          <cell r="B19">
            <v>0</v>
          </cell>
          <cell r="C19">
            <v>33</v>
          </cell>
        </row>
        <row r="20">
          <cell r="A20" t="str">
            <v>CF04807</v>
          </cell>
          <cell r="B20">
            <v>0</v>
          </cell>
          <cell r="C20">
            <v>10</v>
          </cell>
        </row>
        <row r="21">
          <cell r="A21" t="str">
            <v>CF04808</v>
          </cell>
          <cell r="B21">
            <v>0</v>
          </cell>
          <cell r="C21">
            <v>14</v>
          </cell>
        </row>
        <row r="22">
          <cell r="A22" t="str">
            <v>CF04810</v>
          </cell>
          <cell r="B22">
            <v>0</v>
          </cell>
          <cell r="C22">
            <v>1</v>
          </cell>
        </row>
        <row r="23">
          <cell r="A23" t="str">
            <v>CF07810</v>
          </cell>
          <cell r="B23">
            <v>0</v>
          </cell>
          <cell r="C23">
            <v>24</v>
          </cell>
        </row>
        <row r="24">
          <cell r="A24" t="str">
            <v>CF07817</v>
          </cell>
          <cell r="B24">
            <v>0</v>
          </cell>
          <cell r="C24">
            <v>11</v>
          </cell>
        </row>
        <row r="25">
          <cell r="A25" t="str">
            <v>CF08822</v>
          </cell>
          <cell r="B25">
            <v>0</v>
          </cell>
          <cell r="C25">
            <v>31</v>
          </cell>
        </row>
        <row r="26">
          <cell r="A26" t="str">
            <v>CF11806</v>
          </cell>
          <cell r="B26">
            <v>0</v>
          </cell>
          <cell r="C26">
            <v>2</v>
          </cell>
        </row>
        <row r="27">
          <cell r="A27" t="str">
            <v>CF12803</v>
          </cell>
          <cell r="B27">
            <v>0</v>
          </cell>
          <cell r="C27">
            <v>23</v>
          </cell>
        </row>
        <row r="28">
          <cell r="A28" t="str">
            <v>CF12804</v>
          </cell>
          <cell r="B28">
            <v>0</v>
          </cell>
          <cell r="C28">
            <v>16</v>
          </cell>
        </row>
        <row r="29">
          <cell r="A29" t="str">
            <v>CF12812</v>
          </cell>
          <cell r="B29">
            <v>0</v>
          </cell>
          <cell r="C29">
            <v>21</v>
          </cell>
        </row>
        <row r="30">
          <cell r="A30" t="str">
            <v>CF12814</v>
          </cell>
          <cell r="B30">
            <v>0</v>
          </cell>
          <cell r="C30">
            <v>14</v>
          </cell>
        </row>
        <row r="31">
          <cell r="A31" t="str">
            <v>CF12825</v>
          </cell>
          <cell r="B31">
            <v>0</v>
          </cell>
          <cell r="C31">
            <v>32</v>
          </cell>
        </row>
        <row r="32">
          <cell r="A32" t="str">
            <v>CF21802</v>
          </cell>
          <cell r="B32">
            <v>0</v>
          </cell>
          <cell r="C32">
            <v>2</v>
          </cell>
        </row>
        <row r="33">
          <cell r="A33" t="str">
            <v>CF21812</v>
          </cell>
          <cell r="B33">
            <v>0</v>
          </cell>
          <cell r="C33">
            <v>2</v>
          </cell>
        </row>
        <row r="34">
          <cell r="A34" t="str">
            <v>CF21815</v>
          </cell>
          <cell r="B34">
            <v>0</v>
          </cell>
          <cell r="C34">
            <v>11</v>
          </cell>
        </row>
        <row r="35">
          <cell r="A35" t="str">
            <v>CF21820</v>
          </cell>
          <cell r="B35">
            <v>0</v>
          </cell>
          <cell r="C35">
            <v>6</v>
          </cell>
        </row>
        <row r="36">
          <cell r="A36" t="str">
            <v>CF21856</v>
          </cell>
          <cell r="B36">
            <v>0</v>
          </cell>
          <cell r="C36">
            <v>5</v>
          </cell>
        </row>
        <row r="37">
          <cell r="A37" t="str">
            <v>CF21858</v>
          </cell>
          <cell r="B37">
            <v>0</v>
          </cell>
          <cell r="C37">
            <v>6</v>
          </cell>
        </row>
        <row r="38">
          <cell r="A38" t="str">
            <v>CF21859</v>
          </cell>
          <cell r="B38">
            <v>0</v>
          </cell>
          <cell r="C38">
            <v>2</v>
          </cell>
        </row>
        <row r="39">
          <cell r="A39" t="str">
            <v>CF21864</v>
          </cell>
          <cell r="B39">
            <v>1</v>
          </cell>
          <cell r="C39">
            <v>0</v>
          </cell>
        </row>
        <row r="40">
          <cell r="A40" t="str">
            <v>CF21866</v>
          </cell>
          <cell r="B40">
            <v>2</v>
          </cell>
          <cell r="C40">
            <v>0</v>
          </cell>
        </row>
        <row r="41">
          <cell r="A41" t="str">
            <v>CF22811</v>
          </cell>
          <cell r="B41">
            <v>0</v>
          </cell>
          <cell r="C41">
            <v>9</v>
          </cell>
        </row>
        <row r="42">
          <cell r="A42" t="str">
            <v>CF33821</v>
          </cell>
          <cell r="B42">
            <v>0</v>
          </cell>
          <cell r="C42">
            <v>15</v>
          </cell>
        </row>
        <row r="43">
          <cell r="A43" t="str">
            <v>CF33834</v>
          </cell>
          <cell r="B43">
            <v>0</v>
          </cell>
          <cell r="C43">
            <v>59</v>
          </cell>
        </row>
        <row r="44">
          <cell r="A44" t="str">
            <v>CF33891</v>
          </cell>
          <cell r="B44">
            <v>0</v>
          </cell>
          <cell r="C44">
            <v>7</v>
          </cell>
        </row>
        <row r="45">
          <cell r="A45" t="str">
            <v>CF33892</v>
          </cell>
          <cell r="B45">
            <v>0</v>
          </cell>
          <cell r="C45">
            <v>116</v>
          </cell>
        </row>
        <row r="46">
          <cell r="A46" t="str">
            <v>CF34807</v>
          </cell>
          <cell r="B46">
            <v>0</v>
          </cell>
          <cell r="C46">
            <v>3</v>
          </cell>
        </row>
        <row r="47">
          <cell r="A47" t="str">
            <v>CF34810</v>
          </cell>
          <cell r="B47">
            <v>0</v>
          </cell>
          <cell r="C47">
            <v>38</v>
          </cell>
        </row>
        <row r="48">
          <cell r="A48" t="str">
            <v>CF34813</v>
          </cell>
          <cell r="B48">
            <v>0</v>
          </cell>
          <cell r="C48">
            <v>40</v>
          </cell>
        </row>
        <row r="49">
          <cell r="A49" t="str">
            <v>CF34844</v>
          </cell>
          <cell r="B49">
            <v>0</v>
          </cell>
          <cell r="C49">
            <v>169</v>
          </cell>
        </row>
        <row r="50">
          <cell r="A50" t="str">
            <v>CF53805</v>
          </cell>
          <cell r="B50">
            <v>0</v>
          </cell>
          <cell r="C50">
            <v>1</v>
          </cell>
        </row>
        <row r="51">
          <cell r="A51" t="str">
            <v>ED01804</v>
          </cell>
          <cell r="B51">
            <v>0</v>
          </cell>
          <cell r="C51">
            <v>29</v>
          </cell>
        </row>
        <row r="52">
          <cell r="A52" t="str">
            <v>ED02805</v>
          </cell>
          <cell r="B52">
            <v>0</v>
          </cell>
          <cell r="C52">
            <v>1</v>
          </cell>
        </row>
        <row r="53">
          <cell r="A53" t="str">
            <v>ED02810</v>
          </cell>
          <cell r="B53">
            <v>0</v>
          </cell>
          <cell r="C53">
            <v>4</v>
          </cell>
        </row>
        <row r="54">
          <cell r="A54" t="str">
            <v>P02802</v>
          </cell>
          <cell r="B54">
            <v>0</v>
          </cell>
          <cell r="C54">
            <v>91</v>
          </cell>
        </row>
        <row r="55">
          <cell r="A55" t="str">
            <v>P03802</v>
          </cell>
          <cell r="B55">
            <v>0</v>
          </cell>
          <cell r="C55">
            <v>1</v>
          </cell>
        </row>
        <row r="56">
          <cell r="A56" t="str">
            <v>P04802</v>
          </cell>
          <cell r="B56">
            <v>0</v>
          </cell>
          <cell r="C56">
            <v>1</v>
          </cell>
        </row>
        <row r="57">
          <cell r="A57" t="str">
            <v>P04803</v>
          </cell>
          <cell r="B57">
            <v>0</v>
          </cell>
          <cell r="C57">
            <v>53</v>
          </cell>
        </row>
        <row r="58">
          <cell r="A58" t="str">
            <v>S01803</v>
          </cell>
          <cell r="B58">
            <v>0</v>
          </cell>
          <cell r="C58">
            <v>1448</v>
          </cell>
        </row>
        <row r="59">
          <cell r="A59" t="str">
            <v>S01804</v>
          </cell>
          <cell r="B59">
            <v>0</v>
          </cell>
          <cell r="C59">
            <v>7</v>
          </cell>
        </row>
        <row r="60">
          <cell r="A60" t="str">
            <v>S01807</v>
          </cell>
          <cell r="B60">
            <v>0</v>
          </cell>
          <cell r="C60">
            <v>12728</v>
          </cell>
        </row>
        <row r="61">
          <cell r="A61" t="str">
            <v>S01808</v>
          </cell>
          <cell r="B61">
            <v>0</v>
          </cell>
          <cell r="C61">
            <v>1764</v>
          </cell>
        </row>
        <row r="62">
          <cell r="A62" t="str">
            <v>S01812</v>
          </cell>
          <cell r="B62">
            <v>0</v>
          </cell>
          <cell r="C62">
            <v>34</v>
          </cell>
        </row>
        <row r="63">
          <cell r="A63" t="str">
            <v>S02803</v>
          </cell>
          <cell r="B63">
            <v>0</v>
          </cell>
          <cell r="C63">
            <v>6</v>
          </cell>
        </row>
        <row r="64">
          <cell r="A64" t="str">
            <v>S02804</v>
          </cell>
          <cell r="B64">
            <v>0</v>
          </cell>
          <cell r="C64">
            <v>186</v>
          </cell>
        </row>
        <row r="65">
          <cell r="A65" t="str">
            <v>S02805</v>
          </cell>
          <cell r="B65">
            <v>0</v>
          </cell>
          <cell r="C65">
            <v>39</v>
          </cell>
        </row>
        <row r="66">
          <cell r="A66" t="str">
            <v>S02810</v>
          </cell>
          <cell r="B66">
            <v>0</v>
          </cell>
          <cell r="C66">
            <v>334</v>
          </cell>
        </row>
        <row r="67">
          <cell r="A67" t="str">
            <v>S03802</v>
          </cell>
          <cell r="B67">
            <v>0</v>
          </cell>
          <cell r="C67">
            <v>67</v>
          </cell>
        </row>
        <row r="68">
          <cell r="A68" t="str">
            <v>S05805</v>
          </cell>
          <cell r="B68">
            <v>0</v>
          </cell>
          <cell r="C68">
            <v>52</v>
          </cell>
        </row>
        <row r="69">
          <cell r="A69" t="str">
            <v>S05806</v>
          </cell>
          <cell r="B69">
            <v>0</v>
          </cell>
          <cell r="C69">
            <v>31</v>
          </cell>
        </row>
        <row r="70">
          <cell r="A70" t="str">
            <v>S08802</v>
          </cell>
          <cell r="B70">
            <v>0</v>
          </cell>
          <cell r="C70">
            <v>192</v>
          </cell>
        </row>
        <row r="71">
          <cell r="A71" t="str">
            <v>S09801</v>
          </cell>
          <cell r="B71">
            <v>0</v>
          </cell>
          <cell r="C71">
            <v>6</v>
          </cell>
        </row>
        <row r="72">
          <cell r="A72" t="str">
            <v>S10802</v>
          </cell>
          <cell r="B72">
            <v>0</v>
          </cell>
          <cell r="C72">
            <v>1</v>
          </cell>
        </row>
        <row r="73">
          <cell r="A73" t="str">
            <v>T03803</v>
          </cell>
          <cell r="B73">
            <v>0</v>
          </cell>
          <cell r="C73">
            <v>322</v>
          </cell>
        </row>
        <row r="74">
          <cell r="A74" t="str">
            <v>T03804</v>
          </cell>
          <cell r="B74">
            <v>0</v>
          </cell>
          <cell r="C74">
            <v>354</v>
          </cell>
        </row>
        <row r="75">
          <cell r="A75" t="str">
            <v>T05808</v>
          </cell>
          <cell r="B75">
            <v>0</v>
          </cell>
          <cell r="C75">
            <v>351</v>
          </cell>
        </row>
        <row r="76">
          <cell r="A76" t="str">
            <v>T05809</v>
          </cell>
          <cell r="B76">
            <v>0</v>
          </cell>
          <cell r="C76">
            <v>17</v>
          </cell>
        </row>
        <row r="77">
          <cell r="A77" t="str">
            <v>T06803</v>
          </cell>
          <cell r="B77">
            <v>0</v>
          </cell>
          <cell r="C77">
            <v>35</v>
          </cell>
        </row>
        <row r="78">
          <cell r="A78" t="str">
            <v>T06806</v>
          </cell>
          <cell r="B78">
            <v>0</v>
          </cell>
          <cell r="C78">
            <v>84</v>
          </cell>
        </row>
        <row r="79">
          <cell r="A79" t="str">
            <v>T08803</v>
          </cell>
          <cell r="B79">
            <v>0</v>
          </cell>
          <cell r="C79">
            <v>33</v>
          </cell>
        </row>
        <row r="80">
          <cell r="A80" t="str">
            <v>T09802</v>
          </cell>
          <cell r="B80">
            <v>0</v>
          </cell>
          <cell r="C80">
            <v>5</v>
          </cell>
        </row>
        <row r="81">
          <cell r="A81" t="str">
            <v>T09803</v>
          </cell>
          <cell r="B81">
            <v>0</v>
          </cell>
          <cell r="C81">
            <v>77</v>
          </cell>
        </row>
        <row r="82">
          <cell r="A82" t="str">
            <v>T13803</v>
          </cell>
          <cell r="B82">
            <v>0</v>
          </cell>
          <cell r="C82">
            <v>6</v>
          </cell>
        </row>
        <row r="83">
          <cell r="A83" t="str">
            <v>T14805</v>
          </cell>
          <cell r="B83">
            <v>0</v>
          </cell>
          <cell r="C83">
            <v>62</v>
          </cell>
        </row>
        <row r="84">
          <cell r="A84" t="str">
            <v>T14807</v>
          </cell>
          <cell r="B84">
            <v>0</v>
          </cell>
          <cell r="C84">
            <v>808</v>
          </cell>
        </row>
        <row r="85">
          <cell r="A85" t="str">
            <v>T22816</v>
          </cell>
          <cell r="B85">
            <v>0</v>
          </cell>
          <cell r="C85">
            <v>1</v>
          </cell>
        </row>
        <row r="86">
          <cell r="A86" t="str">
            <v>T22827</v>
          </cell>
          <cell r="B86">
            <v>0</v>
          </cell>
          <cell r="C86">
            <v>34</v>
          </cell>
        </row>
        <row r="87">
          <cell r="A87" t="str">
            <v>T22828</v>
          </cell>
          <cell r="B87">
            <v>0</v>
          </cell>
          <cell r="C87">
            <v>2</v>
          </cell>
        </row>
        <row r="88">
          <cell r="A88" t="str">
            <v>T25802</v>
          </cell>
          <cell r="B88">
            <v>0</v>
          </cell>
          <cell r="C88">
            <v>4</v>
          </cell>
        </row>
        <row r="89">
          <cell r="A89" t="str">
            <v>T26803</v>
          </cell>
          <cell r="B89">
            <v>0</v>
          </cell>
          <cell r="C89">
            <v>1493</v>
          </cell>
        </row>
      </sheetData>
      <sheetData sheetId="8" refreshError="1"/>
      <sheetData sheetId="9" refreshError="1"/>
      <sheetData sheetId="10" refreshError="1"/>
      <sheetData sheetId="11" refreshError="1">
        <row r="3">
          <cell r="A3" t="str">
            <v>A01803</v>
          </cell>
          <cell r="B3">
            <v>0</v>
          </cell>
          <cell r="C3">
            <v>515</v>
          </cell>
          <cell r="D3">
            <v>15</v>
          </cell>
        </row>
        <row r="4">
          <cell r="A4" t="str">
            <v>A01805</v>
          </cell>
          <cell r="B4">
            <v>0</v>
          </cell>
          <cell r="C4">
            <v>164</v>
          </cell>
          <cell r="D4">
            <v>0</v>
          </cell>
        </row>
        <row r="5">
          <cell r="A5" t="str">
            <v>A01806</v>
          </cell>
          <cell r="B5">
            <v>0</v>
          </cell>
          <cell r="C5">
            <v>627</v>
          </cell>
          <cell r="D5">
            <v>1</v>
          </cell>
        </row>
        <row r="6">
          <cell r="A6" t="str">
            <v>A01807</v>
          </cell>
          <cell r="B6">
            <v>0</v>
          </cell>
          <cell r="C6">
            <v>730</v>
          </cell>
          <cell r="D6">
            <v>117</v>
          </cell>
        </row>
        <row r="7">
          <cell r="A7" t="str">
            <v>A01810</v>
          </cell>
          <cell r="B7">
            <v>0</v>
          </cell>
          <cell r="C7">
            <v>2</v>
          </cell>
          <cell r="D7">
            <v>0</v>
          </cell>
        </row>
        <row r="8">
          <cell r="A8" t="str">
            <v>A01811</v>
          </cell>
          <cell r="B8">
            <v>0</v>
          </cell>
          <cell r="C8">
            <v>1</v>
          </cell>
          <cell r="D8">
            <v>0</v>
          </cell>
        </row>
        <row r="9">
          <cell r="A9" t="str">
            <v>A01820</v>
          </cell>
          <cell r="B9">
            <v>0</v>
          </cell>
          <cell r="C9">
            <v>119</v>
          </cell>
          <cell r="D9">
            <v>15</v>
          </cell>
        </row>
        <row r="10">
          <cell r="A10" t="str">
            <v>A02802</v>
          </cell>
          <cell r="B10">
            <v>0</v>
          </cell>
          <cell r="C10">
            <v>26</v>
          </cell>
          <cell r="D10">
            <v>0</v>
          </cell>
        </row>
        <row r="11">
          <cell r="A11" t="str">
            <v>A02804</v>
          </cell>
          <cell r="B11">
            <v>0</v>
          </cell>
          <cell r="C11">
            <v>122</v>
          </cell>
          <cell r="D11">
            <v>27</v>
          </cell>
        </row>
        <row r="12">
          <cell r="A12" t="str">
            <v>A03803</v>
          </cell>
          <cell r="B12">
            <v>0</v>
          </cell>
          <cell r="C12">
            <v>1362</v>
          </cell>
          <cell r="D12">
            <v>393</v>
          </cell>
        </row>
        <row r="13">
          <cell r="A13" t="str">
            <v>A03804</v>
          </cell>
          <cell r="B13">
            <v>0</v>
          </cell>
          <cell r="C13">
            <v>276</v>
          </cell>
          <cell r="D13">
            <v>0</v>
          </cell>
        </row>
        <row r="14">
          <cell r="A14" t="str">
            <v>A03805</v>
          </cell>
          <cell r="B14">
            <v>0</v>
          </cell>
          <cell r="C14">
            <v>18</v>
          </cell>
          <cell r="D14">
            <v>0</v>
          </cell>
        </row>
        <row r="15">
          <cell r="A15" t="str">
            <v>A03806</v>
          </cell>
          <cell r="B15">
            <v>0</v>
          </cell>
          <cell r="C15">
            <v>1</v>
          </cell>
          <cell r="D15">
            <v>0</v>
          </cell>
        </row>
        <row r="16">
          <cell r="A16" t="str">
            <v>C01806</v>
          </cell>
          <cell r="B16">
            <v>0</v>
          </cell>
          <cell r="C16">
            <v>41</v>
          </cell>
          <cell r="D16">
            <v>0</v>
          </cell>
        </row>
        <row r="17">
          <cell r="A17" t="str">
            <v>C01808</v>
          </cell>
          <cell r="B17">
            <v>0</v>
          </cell>
          <cell r="C17">
            <v>4</v>
          </cell>
          <cell r="D17">
            <v>0</v>
          </cell>
        </row>
        <row r="18">
          <cell r="A18" t="str">
            <v>C02802</v>
          </cell>
          <cell r="B18">
            <v>0</v>
          </cell>
          <cell r="C18">
            <v>6</v>
          </cell>
          <cell r="D18">
            <v>0</v>
          </cell>
        </row>
        <row r="19">
          <cell r="A19" t="str">
            <v>CF03803</v>
          </cell>
          <cell r="B19">
            <v>0</v>
          </cell>
          <cell r="C19">
            <v>29</v>
          </cell>
          <cell r="D19">
            <v>4</v>
          </cell>
        </row>
        <row r="20">
          <cell r="A20" t="str">
            <v>CF03806</v>
          </cell>
          <cell r="B20">
            <v>0</v>
          </cell>
          <cell r="C20">
            <v>2</v>
          </cell>
          <cell r="D20">
            <v>0</v>
          </cell>
        </row>
        <row r="21">
          <cell r="A21" t="str">
            <v>CF03809</v>
          </cell>
          <cell r="B21">
            <v>0</v>
          </cell>
          <cell r="C21">
            <v>54</v>
          </cell>
          <cell r="D21">
            <v>7</v>
          </cell>
        </row>
        <row r="22">
          <cell r="A22" t="str">
            <v>CF03810</v>
          </cell>
          <cell r="B22">
            <v>0</v>
          </cell>
          <cell r="C22">
            <v>11</v>
          </cell>
          <cell r="D22">
            <v>0</v>
          </cell>
        </row>
        <row r="23">
          <cell r="A23" t="str">
            <v>CF03811</v>
          </cell>
          <cell r="B23">
            <v>0</v>
          </cell>
          <cell r="C23">
            <v>7</v>
          </cell>
          <cell r="D23">
            <v>0</v>
          </cell>
        </row>
        <row r="24">
          <cell r="A24" t="str">
            <v>CF03813</v>
          </cell>
          <cell r="B24">
            <v>0</v>
          </cell>
          <cell r="C24">
            <v>4</v>
          </cell>
          <cell r="D24">
            <v>0</v>
          </cell>
        </row>
        <row r="25">
          <cell r="A25" t="str">
            <v>CF04805</v>
          </cell>
          <cell r="B25">
            <v>0</v>
          </cell>
          <cell r="C25">
            <v>219</v>
          </cell>
          <cell r="D25">
            <v>9</v>
          </cell>
        </row>
        <row r="26">
          <cell r="A26" t="str">
            <v>CF04806</v>
          </cell>
          <cell r="B26">
            <v>0</v>
          </cell>
          <cell r="C26">
            <v>212</v>
          </cell>
          <cell r="D26">
            <v>9</v>
          </cell>
        </row>
        <row r="27">
          <cell r="A27" t="str">
            <v>CF04807</v>
          </cell>
          <cell r="B27">
            <v>0</v>
          </cell>
          <cell r="C27">
            <v>129</v>
          </cell>
          <cell r="D27">
            <v>0</v>
          </cell>
        </row>
        <row r="28">
          <cell r="A28" t="str">
            <v>CF04808</v>
          </cell>
          <cell r="B28">
            <v>0</v>
          </cell>
          <cell r="C28">
            <v>115</v>
          </cell>
          <cell r="D28">
            <v>17</v>
          </cell>
        </row>
        <row r="29">
          <cell r="A29" t="str">
            <v>CF04810</v>
          </cell>
          <cell r="B29">
            <v>0</v>
          </cell>
          <cell r="C29">
            <v>5</v>
          </cell>
          <cell r="D29">
            <v>0</v>
          </cell>
        </row>
        <row r="30">
          <cell r="A30" t="str">
            <v>CF06801</v>
          </cell>
          <cell r="B30">
            <v>0</v>
          </cell>
          <cell r="C30">
            <v>6</v>
          </cell>
          <cell r="D30">
            <v>0</v>
          </cell>
        </row>
        <row r="31">
          <cell r="A31" t="str">
            <v>CF07810</v>
          </cell>
          <cell r="B31">
            <v>0</v>
          </cell>
          <cell r="C31">
            <v>3</v>
          </cell>
          <cell r="D31">
            <v>0</v>
          </cell>
        </row>
        <row r="32">
          <cell r="A32" t="str">
            <v>CF07817</v>
          </cell>
          <cell r="B32">
            <v>0</v>
          </cell>
          <cell r="C32">
            <v>109</v>
          </cell>
          <cell r="D32">
            <v>0</v>
          </cell>
        </row>
        <row r="33">
          <cell r="A33" t="str">
            <v>CF08822</v>
          </cell>
          <cell r="B33">
            <v>0</v>
          </cell>
          <cell r="C33">
            <v>10</v>
          </cell>
          <cell r="D33">
            <v>0</v>
          </cell>
        </row>
        <row r="34">
          <cell r="A34" t="str">
            <v>CF11806</v>
          </cell>
          <cell r="B34">
            <v>0</v>
          </cell>
          <cell r="C34">
            <v>6</v>
          </cell>
          <cell r="D34">
            <v>0</v>
          </cell>
        </row>
        <row r="35">
          <cell r="A35" t="str">
            <v>CF12803</v>
          </cell>
          <cell r="B35">
            <v>0</v>
          </cell>
          <cell r="C35">
            <v>9</v>
          </cell>
          <cell r="D35">
            <v>0</v>
          </cell>
        </row>
        <row r="36">
          <cell r="A36" t="str">
            <v>CF12804</v>
          </cell>
          <cell r="B36">
            <v>0</v>
          </cell>
          <cell r="C36">
            <v>20</v>
          </cell>
          <cell r="D36">
            <v>0</v>
          </cell>
        </row>
        <row r="37">
          <cell r="A37" t="str">
            <v>CF12812</v>
          </cell>
          <cell r="B37">
            <v>0</v>
          </cell>
          <cell r="C37">
            <v>7</v>
          </cell>
          <cell r="D37">
            <v>0</v>
          </cell>
        </row>
        <row r="38">
          <cell r="A38" t="str">
            <v>CF12814</v>
          </cell>
          <cell r="B38">
            <v>0</v>
          </cell>
          <cell r="C38">
            <v>3</v>
          </cell>
          <cell r="D38">
            <v>0</v>
          </cell>
        </row>
        <row r="39">
          <cell r="A39" t="str">
            <v>CF12825</v>
          </cell>
          <cell r="B39">
            <v>0</v>
          </cell>
          <cell r="C39">
            <v>26</v>
          </cell>
          <cell r="D39">
            <v>6</v>
          </cell>
        </row>
        <row r="40">
          <cell r="A40" t="str">
            <v>CF17803</v>
          </cell>
          <cell r="B40">
            <v>0</v>
          </cell>
          <cell r="C40">
            <v>14</v>
          </cell>
          <cell r="D40">
            <v>0</v>
          </cell>
        </row>
        <row r="41">
          <cell r="A41" t="str">
            <v>CF17805</v>
          </cell>
          <cell r="B41">
            <v>0</v>
          </cell>
          <cell r="C41">
            <v>5</v>
          </cell>
          <cell r="D41">
            <v>0</v>
          </cell>
        </row>
        <row r="42">
          <cell r="A42" t="str">
            <v>CF21802</v>
          </cell>
          <cell r="B42">
            <v>0</v>
          </cell>
          <cell r="C42">
            <v>4</v>
          </cell>
          <cell r="D42">
            <v>0</v>
          </cell>
        </row>
        <row r="43">
          <cell r="A43" t="str">
            <v>CF21803</v>
          </cell>
          <cell r="B43">
            <v>0</v>
          </cell>
          <cell r="C43">
            <v>2</v>
          </cell>
          <cell r="D43">
            <v>0</v>
          </cell>
        </row>
        <row r="44">
          <cell r="A44" t="str">
            <v>CF21807</v>
          </cell>
          <cell r="B44">
            <v>0</v>
          </cell>
          <cell r="C44">
            <v>54</v>
          </cell>
          <cell r="D44">
            <v>0</v>
          </cell>
        </row>
        <row r="45">
          <cell r="A45" t="str">
            <v>CF21812</v>
          </cell>
          <cell r="B45">
            <v>0</v>
          </cell>
          <cell r="C45">
            <v>1</v>
          </cell>
          <cell r="D45">
            <v>0</v>
          </cell>
        </row>
        <row r="46">
          <cell r="A46" t="str">
            <v>CF21817</v>
          </cell>
          <cell r="B46">
            <v>0</v>
          </cell>
          <cell r="C46">
            <v>16</v>
          </cell>
          <cell r="D46">
            <v>0</v>
          </cell>
        </row>
        <row r="47">
          <cell r="A47" t="str">
            <v>CF21856</v>
          </cell>
          <cell r="B47">
            <v>0</v>
          </cell>
          <cell r="C47">
            <v>645</v>
          </cell>
          <cell r="D47">
            <v>0</v>
          </cell>
        </row>
        <row r="48">
          <cell r="A48" t="str">
            <v>CF21858</v>
          </cell>
          <cell r="B48">
            <v>0</v>
          </cell>
          <cell r="C48">
            <v>12</v>
          </cell>
          <cell r="D48">
            <v>1</v>
          </cell>
        </row>
        <row r="49">
          <cell r="A49" t="str">
            <v>CF21859</v>
          </cell>
          <cell r="B49">
            <v>0</v>
          </cell>
          <cell r="C49">
            <v>310</v>
          </cell>
          <cell r="D49">
            <v>6</v>
          </cell>
        </row>
        <row r="50">
          <cell r="A50" t="str">
            <v>CF21864</v>
          </cell>
          <cell r="B50">
            <v>269</v>
          </cell>
          <cell r="C50">
            <v>0</v>
          </cell>
          <cell r="D50">
            <v>0</v>
          </cell>
        </row>
        <row r="51">
          <cell r="A51" t="str">
            <v>CF21865</v>
          </cell>
          <cell r="B51">
            <v>37</v>
          </cell>
          <cell r="C51">
            <v>15</v>
          </cell>
          <cell r="D51">
            <v>0</v>
          </cell>
        </row>
        <row r="52">
          <cell r="A52" t="str">
            <v>CF21866</v>
          </cell>
          <cell r="B52">
            <v>869</v>
          </cell>
          <cell r="C52">
            <v>0</v>
          </cell>
          <cell r="D52">
            <v>0</v>
          </cell>
        </row>
        <row r="53">
          <cell r="A53" t="str">
            <v>CF21887</v>
          </cell>
          <cell r="B53">
            <v>0</v>
          </cell>
          <cell r="C53">
            <v>1</v>
          </cell>
          <cell r="D53">
            <v>0</v>
          </cell>
        </row>
        <row r="54">
          <cell r="A54" t="str">
            <v>CF22811</v>
          </cell>
          <cell r="B54">
            <v>0</v>
          </cell>
          <cell r="C54">
            <v>74</v>
          </cell>
          <cell r="D54">
            <v>9</v>
          </cell>
        </row>
        <row r="55">
          <cell r="A55" t="str">
            <v>CF33821</v>
          </cell>
          <cell r="B55">
            <v>0</v>
          </cell>
          <cell r="C55">
            <v>285</v>
          </cell>
          <cell r="D55">
            <v>16</v>
          </cell>
        </row>
        <row r="56">
          <cell r="A56" t="str">
            <v>CF33834</v>
          </cell>
          <cell r="B56">
            <v>0</v>
          </cell>
          <cell r="C56">
            <v>518</v>
          </cell>
          <cell r="D56">
            <v>10</v>
          </cell>
        </row>
        <row r="57">
          <cell r="A57" t="str">
            <v>CF33890</v>
          </cell>
          <cell r="B57">
            <v>0</v>
          </cell>
          <cell r="C57">
            <v>28</v>
          </cell>
          <cell r="D57">
            <v>2</v>
          </cell>
        </row>
        <row r="58">
          <cell r="A58" t="str">
            <v>CF33891</v>
          </cell>
          <cell r="B58">
            <v>0</v>
          </cell>
          <cell r="C58">
            <v>179</v>
          </cell>
          <cell r="D58">
            <v>1</v>
          </cell>
        </row>
        <row r="59">
          <cell r="A59" t="str">
            <v>CF33892</v>
          </cell>
          <cell r="B59">
            <v>0</v>
          </cell>
          <cell r="C59">
            <v>1298</v>
          </cell>
          <cell r="D59">
            <v>13</v>
          </cell>
        </row>
        <row r="60">
          <cell r="A60" t="str">
            <v>CF34807</v>
          </cell>
          <cell r="B60">
            <v>0</v>
          </cell>
          <cell r="C60">
            <v>10</v>
          </cell>
          <cell r="D60">
            <v>1</v>
          </cell>
        </row>
        <row r="61">
          <cell r="A61" t="str">
            <v>CF34810</v>
          </cell>
          <cell r="B61">
            <v>0</v>
          </cell>
          <cell r="C61">
            <v>118</v>
          </cell>
          <cell r="D61">
            <v>0</v>
          </cell>
        </row>
        <row r="62">
          <cell r="A62" t="str">
            <v>CF34813</v>
          </cell>
          <cell r="B62">
            <v>0</v>
          </cell>
          <cell r="C62">
            <v>120</v>
          </cell>
          <cell r="D62">
            <v>19</v>
          </cell>
        </row>
        <row r="63">
          <cell r="A63" t="str">
            <v>CF34844</v>
          </cell>
          <cell r="B63">
            <v>0</v>
          </cell>
          <cell r="C63">
            <v>89</v>
          </cell>
          <cell r="D63">
            <v>36</v>
          </cell>
        </row>
        <row r="64">
          <cell r="A64" t="str">
            <v>CF53805</v>
          </cell>
          <cell r="B64">
            <v>0</v>
          </cell>
          <cell r="C64">
            <v>7</v>
          </cell>
          <cell r="D64">
            <v>0</v>
          </cell>
        </row>
        <row r="65">
          <cell r="A65" t="str">
            <v>ED01804</v>
          </cell>
          <cell r="B65">
            <v>0</v>
          </cell>
          <cell r="C65">
            <v>3</v>
          </cell>
          <cell r="D65">
            <v>0</v>
          </cell>
        </row>
        <row r="66">
          <cell r="A66" t="str">
            <v>ED02805</v>
          </cell>
          <cell r="B66">
            <v>0</v>
          </cell>
          <cell r="C66">
            <v>12</v>
          </cell>
          <cell r="D66">
            <v>0</v>
          </cell>
        </row>
        <row r="67">
          <cell r="A67" t="str">
            <v>ED02809</v>
          </cell>
          <cell r="B67">
            <v>0</v>
          </cell>
          <cell r="C67">
            <v>2</v>
          </cell>
          <cell r="D67">
            <v>0</v>
          </cell>
        </row>
        <row r="68">
          <cell r="A68" t="str">
            <v>P01801</v>
          </cell>
          <cell r="B68">
            <v>0</v>
          </cell>
          <cell r="C68">
            <v>2</v>
          </cell>
          <cell r="D68">
            <v>0</v>
          </cell>
        </row>
        <row r="69">
          <cell r="A69" t="str">
            <v>P02802</v>
          </cell>
          <cell r="B69">
            <v>0</v>
          </cell>
          <cell r="C69">
            <v>1</v>
          </cell>
          <cell r="D69">
            <v>0</v>
          </cell>
        </row>
        <row r="70">
          <cell r="A70" t="str">
            <v>P04803</v>
          </cell>
          <cell r="B70">
            <v>0</v>
          </cell>
          <cell r="C70">
            <v>1</v>
          </cell>
          <cell r="D70">
            <v>0</v>
          </cell>
        </row>
        <row r="71">
          <cell r="A71" t="str">
            <v>S01803</v>
          </cell>
          <cell r="B71">
            <v>0</v>
          </cell>
          <cell r="C71">
            <v>433</v>
          </cell>
          <cell r="D71">
            <v>23</v>
          </cell>
        </row>
        <row r="72">
          <cell r="A72" t="str">
            <v>S01804</v>
          </cell>
          <cell r="B72">
            <v>0</v>
          </cell>
          <cell r="C72">
            <v>77</v>
          </cell>
          <cell r="D72">
            <v>0</v>
          </cell>
        </row>
        <row r="73">
          <cell r="A73" t="str">
            <v>S01807</v>
          </cell>
          <cell r="B73">
            <v>0</v>
          </cell>
          <cell r="C73">
            <v>832</v>
          </cell>
          <cell r="D73">
            <v>374</v>
          </cell>
        </row>
        <row r="74">
          <cell r="A74" t="str">
            <v>S01808</v>
          </cell>
          <cell r="B74">
            <v>0</v>
          </cell>
          <cell r="C74">
            <v>327</v>
          </cell>
          <cell r="D74">
            <v>115</v>
          </cell>
        </row>
        <row r="75">
          <cell r="A75" t="str">
            <v>S02804</v>
          </cell>
          <cell r="B75">
            <v>0</v>
          </cell>
          <cell r="C75">
            <v>1</v>
          </cell>
          <cell r="D75">
            <v>0</v>
          </cell>
        </row>
        <row r="76">
          <cell r="A76" t="str">
            <v>S02810</v>
          </cell>
          <cell r="B76">
            <v>0</v>
          </cell>
          <cell r="C76">
            <v>1</v>
          </cell>
          <cell r="D76">
            <v>0</v>
          </cell>
        </row>
        <row r="77">
          <cell r="A77" t="str">
            <v>S03802</v>
          </cell>
          <cell r="B77">
            <v>0</v>
          </cell>
          <cell r="C77">
            <v>102</v>
          </cell>
          <cell r="D77">
            <v>10</v>
          </cell>
        </row>
        <row r="78">
          <cell r="A78" t="str">
            <v>S05805</v>
          </cell>
          <cell r="B78">
            <v>0</v>
          </cell>
          <cell r="C78">
            <v>20</v>
          </cell>
          <cell r="D78">
            <v>0</v>
          </cell>
        </row>
        <row r="79">
          <cell r="A79" t="str">
            <v>S05806</v>
          </cell>
          <cell r="B79">
            <v>0</v>
          </cell>
          <cell r="C79">
            <v>1160</v>
          </cell>
          <cell r="D79">
            <v>0</v>
          </cell>
        </row>
        <row r="80">
          <cell r="A80" t="str">
            <v>S08802</v>
          </cell>
          <cell r="B80">
            <v>0</v>
          </cell>
          <cell r="C80">
            <v>269</v>
          </cell>
          <cell r="D80">
            <v>93</v>
          </cell>
        </row>
        <row r="81">
          <cell r="A81" t="str">
            <v>S09801</v>
          </cell>
          <cell r="B81">
            <v>0</v>
          </cell>
          <cell r="C81">
            <v>17</v>
          </cell>
          <cell r="D81">
            <v>0</v>
          </cell>
        </row>
        <row r="82">
          <cell r="A82" t="str">
            <v>S10802</v>
          </cell>
          <cell r="B82">
            <v>0</v>
          </cell>
          <cell r="C82">
            <v>9</v>
          </cell>
          <cell r="D82">
            <v>0</v>
          </cell>
        </row>
        <row r="83">
          <cell r="A83" t="str">
            <v>T03803</v>
          </cell>
          <cell r="B83">
            <v>0</v>
          </cell>
          <cell r="C83">
            <v>403</v>
          </cell>
          <cell r="D83">
            <v>72</v>
          </cell>
        </row>
        <row r="84">
          <cell r="A84" t="str">
            <v>T03804</v>
          </cell>
          <cell r="B84">
            <v>0</v>
          </cell>
          <cell r="C84">
            <v>409</v>
          </cell>
          <cell r="D84">
            <v>4</v>
          </cell>
        </row>
        <row r="85">
          <cell r="A85" t="str">
            <v>T03810</v>
          </cell>
          <cell r="B85">
            <v>0</v>
          </cell>
          <cell r="C85">
            <v>6</v>
          </cell>
          <cell r="D85">
            <v>0</v>
          </cell>
        </row>
        <row r="86">
          <cell r="A86" t="str">
            <v>T03812</v>
          </cell>
          <cell r="B86">
            <v>0</v>
          </cell>
          <cell r="C86">
            <v>5</v>
          </cell>
          <cell r="D86">
            <v>0</v>
          </cell>
        </row>
        <row r="87">
          <cell r="A87" t="str">
            <v>T03824</v>
          </cell>
          <cell r="B87">
            <v>0</v>
          </cell>
          <cell r="C87">
            <v>4</v>
          </cell>
          <cell r="D87">
            <v>0</v>
          </cell>
        </row>
        <row r="88">
          <cell r="A88" t="str">
            <v>T04801</v>
          </cell>
          <cell r="B88">
            <v>0</v>
          </cell>
          <cell r="C88">
            <v>5</v>
          </cell>
          <cell r="D88">
            <v>0</v>
          </cell>
        </row>
        <row r="89">
          <cell r="A89" t="str">
            <v>T04802</v>
          </cell>
          <cell r="B89">
            <v>0</v>
          </cell>
          <cell r="C89">
            <v>1</v>
          </cell>
          <cell r="D89">
            <v>0</v>
          </cell>
        </row>
        <row r="90">
          <cell r="A90" t="str">
            <v>T04803</v>
          </cell>
          <cell r="B90">
            <v>0</v>
          </cell>
          <cell r="C90">
            <v>18</v>
          </cell>
          <cell r="D90">
            <v>0</v>
          </cell>
        </row>
        <row r="91">
          <cell r="A91" t="str">
            <v>T04804</v>
          </cell>
          <cell r="B91">
            <v>0</v>
          </cell>
          <cell r="C91">
            <v>5</v>
          </cell>
          <cell r="D91">
            <v>0</v>
          </cell>
        </row>
        <row r="92">
          <cell r="A92" t="str">
            <v>T05808</v>
          </cell>
          <cell r="B92">
            <v>0</v>
          </cell>
          <cell r="C92">
            <v>397</v>
          </cell>
          <cell r="D92">
            <v>25</v>
          </cell>
        </row>
        <row r="93">
          <cell r="A93" t="str">
            <v>T05809</v>
          </cell>
          <cell r="B93">
            <v>0</v>
          </cell>
          <cell r="C93">
            <v>102</v>
          </cell>
          <cell r="D93">
            <v>20</v>
          </cell>
        </row>
        <row r="94">
          <cell r="A94" t="str">
            <v>T06803</v>
          </cell>
          <cell r="B94">
            <v>0</v>
          </cell>
          <cell r="C94">
            <v>204</v>
          </cell>
          <cell r="D94">
            <v>0</v>
          </cell>
        </row>
        <row r="95">
          <cell r="A95" t="str">
            <v>T06806</v>
          </cell>
          <cell r="B95">
            <v>0</v>
          </cell>
          <cell r="C95">
            <v>16</v>
          </cell>
          <cell r="D95">
            <v>0</v>
          </cell>
        </row>
        <row r="96">
          <cell r="A96" t="str">
            <v>T06807</v>
          </cell>
          <cell r="B96">
            <v>0</v>
          </cell>
          <cell r="C96">
            <v>1</v>
          </cell>
          <cell r="D96">
            <v>0</v>
          </cell>
        </row>
        <row r="97">
          <cell r="A97" t="str">
            <v>T08803</v>
          </cell>
          <cell r="B97">
            <v>0</v>
          </cell>
          <cell r="C97">
            <v>64</v>
          </cell>
          <cell r="D97">
            <v>3</v>
          </cell>
        </row>
        <row r="98">
          <cell r="A98" t="str">
            <v>T09802</v>
          </cell>
          <cell r="B98">
            <v>0</v>
          </cell>
          <cell r="C98">
            <v>2</v>
          </cell>
          <cell r="D98">
            <v>0</v>
          </cell>
        </row>
        <row r="99">
          <cell r="A99" t="str">
            <v>T09803</v>
          </cell>
          <cell r="B99">
            <v>0</v>
          </cell>
          <cell r="C99">
            <v>1</v>
          </cell>
          <cell r="D99">
            <v>0</v>
          </cell>
        </row>
        <row r="100">
          <cell r="A100" t="str">
            <v>T13801</v>
          </cell>
          <cell r="B100">
            <v>0</v>
          </cell>
          <cell r="C100">
            <v>2</v>
          </cell>
          <cell r="D100">
            <v>0</v>
          </cell>
        </row>
        <row r="101">
          <cell r="A101" t="str">
            <v>T13803</v>
          </cell>
          <cell r="B101">
            <v>0</v>
          </cell>
          <cell r="C101">
            <v>2</v>
          </cell>
          <cell r="D101">
            <v>0</v>
          </cell>
        </row>
        <row r="102">
          <cell r="A102" t="str">
            <v>T16803</v>
          </cell>
          <cell r="B102">
            <v>0</v>
          </cell>
          <cell r="C102">
            <v>2</v>
          </cell>
          <cell r="D102">
            <v>0</v>
          </cell>
        </row>
        <row r="103">
          <cell r="A103" t="str">
            <v>T22816</v>
          </cell>
          <cell r="B103">
            <v>0</v>
          </cell>
          <cell r="C103">
            <v>29</v>
          </cell>
          <cell r="D103">
            <v>0</v>
          </cell>
        </row>
        <row r="104">
          <cell r="A104" t="str">
            <v>T22818</v>
          </cell>
          <cell r="B104">
            <v>0</v>
          </cell>
          <cell r="C104">
            <v>9</v>
          </cell>
          <cell r="D104">
            <v>0</v>
          </cell>
        </row>
        <row r="105">
          <cell r="A105" t="str">
            <v>T22823</v>
          </cell>
          <cell r="B105">
            <v>0</v>
          </cell>
          <cell r="C105">
            <v>55</v>
          </cell>
          <cell r="D105">
            <v>0</v>
          </cell>
        </row>
        <row r="106">
          <cell r="A106" t="str">
            <v>T22827</v>
          </cell>
          <cell r="B106">
            <v>0</v>
          </cell>
          <cell r="C106">
            <v>58</v>
          </cell>
          <cell r="D106">
            <v>0</v>
          </cell>
        </row>
        <row r="107">
          <cell r="A107" t="str">
            <v>T26803</v>
          </cell>
          <cell r="B107">
            <v>0</v>
          </cell>
          <cell r="C107">
            <v>162</v>
          </cell>
          <cell r="D107">
            <v>54</v>
          </cell>
        </row>
        <row r="108">
          <cell r="A108" t="str">
            <v>T41805</v>
          </cell>
          <cell r="B108">
            <v>0</v>
          </cell>
          <cell r="C108">
            <v>2</v>
          </cell>
          <cell r="D108">
            <v>0</v>
          </cell>
        </row>
        <row r="109">
          <cell r="A109" t="str">
            <v>T41809</v>
          </cell>
          <cell r="B109">
            <v>0</v>
          </cell>
          <cell r="C109">
            <v>3</v>
          </cell>
          <cell r="D109">
            <v>0</v>
          </cell>
        </row>
        <row r="110">
          <cell r="A110" t="str">
            <v>T41810</v>
          </cell>
          <cell r="B110">
            <v>0</v>
          </cell>
          <cell r="C110">
            <v>2</v>
          </cell>
          <cell r="D110">
            <v>0</v>
          </cell>
        </row>
        <row r="111">
          <cell r="A111" t="str">
            <v>T41811</v>
          </cell>
          <cell r="B111">
            <v>0</v>
          </cell>
          <cell r="C111">
            <v>4</v>
          </cell>
          <cell r="D111">
            <v>0</v>
          </cell>
        </row>
        <row r="112">
          <cell r="A112" t="str">
            <v>T41814</v>
          </cell>
          <cell r="B112">
            <v>0</v>
          </cell>
          <cell r="C112">
            <v>9</v>
          </cell>
          <cell r="D112">
            <v>0</v>
          </cell>
        </row>
        <row r="113">
          <cell r="A113" t="str">
            <v>T41815</v>
          </cell>
          <cell r="B113">
            <v>0</v>
          </cell>
          <cell r="C113">
            <v>3</v>
          </cell>
          <cell r="D113">
            <v>0</v>
          </cell>
        </row>
        <row r="114">
          <cell r="A114" t="str">
            <v>T41818</v>
          </cell>
          <cell r="B114">
            <v>0</v>
          </cell>
          <cell r="C114">
            <v>22</v>
          </cell>
          <cell r="D114">
            <v>0</v>
          </cell>
        </row>
      </sheetData>
      <sheetData sheetId="12" refreshError="1"/>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3-01-07"/>
      <sheetName val="93-02-08"/>
      <sheetName val="04CCG93"/>
      <sheetName val="93-11-11"/>
      <sheetName val="93-12-07"/>
      <sheetName val="17CCG93"/>
      <sheetName val="93-20-07"/>
      <sheetName val="94-20-06"/>
      <sheetName val="93-25-06"/>
      <sheetName val="94-25-03"/>
      <sheetName val="27CCG94"/>
      <sheetName val="93-28-07"/>
      <sheetName val="28-07-93"/>
      <sheetName val="93-29-11"/>
      <sheetName val="32CCG9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3-01-07"/>
      <sheetName val="93-02-08"/>
      <sheetName val="04CCG93"/>
      <sheetName val="93-11-11"/>
      <sheetName val="93-12-07"/>
      <sheetName val="17CCG93"/>
      <sheetName val="93-20-07"/>
      <sheetName val="94-20-06"/>
      <sheetName val="93-25-06"/>
      <sheetName val="94-25-03"/>
      <sheetName val="27CCG94"/>
      <sheetName val="93-28-07"/>
      <sheetName val="28-07-93"/>
      <sheetName val="93-29-11"/>
      <sheetName val="32CCG9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IPN"/>
      <sheetName val="POI"/>
      <sheetName val="COFAA"/>
      <sheetName val="CINVESTAV"/>
      <sheetName val="CONALEP"/>
      <sheetName val="CETI"/>
      <sheetName val="INAOE"/>
      <sheetName val="CIDESI"/>
      <sheetName val="INDA"/>
    </sheetNames>
    <sheetDataSet>
      <sheetData sheetId="0" refreshError="1">
        <row r="11">
          <cell r="B11" t="str">
            <v>JC1</v>
          </cell>
        </row>
        <row r="346">
          <cell r="B346" t="str">
            <v>JA1-16</v>
          </cell>
          <cell r="C346" t="str">
            <v>DIRECTOR GENERAL</v>
          </cell>
          <cell r="D346" t="str">
            <v>JA1-16</v>
          </cell>
          <cell r="E346">
            <v>17318.18</v>
          </cell>
          <cell r="F346">
            <v>146911.49</v>
          </cell>
          <cell r="G346">
            <v>17629.900000000001</v>
          </cell>
          <cell r="H346">
            <v>149490.94999999998</v>
          </cell>
          <cell r="I346">
            <v>17629.90724</v>
          </cell>
          <cell r="J346">
            <v>149490.94</v>
          </cell>
        </row>
        <row r="347">
          <cell r="B347" t="str">
            <v>LB2-36</v>
          </cell>
          <cell r="C347" t="str">
            <v>SECRETARIO</v>
          </cell>
          <cell r="D347" t="str">
            <v>LB2-36</v>
          </cell>
          <cell r="E347">
            <v>19899.71</v>
          </cell>
          <cell r="F347">
            <v>102114.84</v>
          </cell>
          <cell r="G347">
            <v>20257.900000000001</v>
          </cell>
          <cell r="H347">
            <v>103765.1</v>
          </cell>
          <cell r="I347">
            <v>20257.904780000001</v>
          </cell>
          <cell r="J347">
            <v>103765.08</v>
          </cell>
        </row>
        <row r="348">
          <cell r="B348" t="str">
            <v>1LB2-36</v>
          </cell>
          <cell r="C348" t="str">
            <v>DIR. DE ASUNT. JUR./DE INF. Y COM./ASUNT. INT./Y DEL CONTRALOR INTERNO</v>
          </cell>
          <cell r="D348" t="str">
            <v>LB2-36</v>
          </cell>
          <cell r="E348">
            <v>19899.71</v>
          </cell>
          <cell r="F348">
            <v>102114.84</v>
          </cell>
          <cell r="G348">
            <v>20257.900000000001</v>
          </cell>
          <cell r="H348">
            <v>103765.1</v>
          </cell>
          <cell r="I348">
            <v>20257.904780000001</v>
          </cell>
          <cell r="J348">
            <v>103765.08</v>
          </cell>
        </row>
        <row r="349">
          <cell r="B349" t="str">
            <v>MC2</v>
          </cell>
          <cell r="C349" t="str">
            <v>DIRECTOR DE ÁREA</v>
          </cell>
          <cell r="D349" t="str">
            <v>MC2</v>
          </cell>
          <cell r="E349">
            <v>15855.81</v>
          </cell>
          <cell r="F349">
            <v>61556.19</v>
          </cell>
          <cell r="G349">
            <v>16141.2</v>
          </cell>
          <cell r="H349">
            <v>62664.2</v>
          </cell>
          <cell r="I349">
            <v>16141.21458</v>
          </cell>
          <cell r="J349">
            <v>62664.21</v>
          </cell>
        </row>
        <row r="350">
          <cell r="B350" t="str">
            <v>NC3</v>
          </cell>
          <cell r="C350" t="str">
            <v>SRIO. PARTICULAR/ SECREATRIO TÉCNICO</v>
          </cell>
          <cell r="D350" t="str">
            <v>NC3</v>
          </cell>
          <cell r="E350">
            <v>11351.79</v>
          </cell>
          <cell r="F350">
            <v>35692.339999999997</v>
          </cell>
          <cell r="G350">
            <v>11556.1</v>
          </cell>
          <cell r="H350">
            <v>36334.800000000003</v>
          </cell>
          <cell r="I350">
            <v>11556.122220000001</v>
          </cell>
          <cell r="J350">
            <v>36334.81</v>
          </cell>
        </row>
        <row r="351">
          <cell r="B351" t="str">
            <v>NC2</v>
          </cell>
          <cell r="C351" t="str">
            <v>COORD. /CEN. NAL. DE FORM. Y DES. DE PROF. E INSTRUCTORES</v>
          </cell>
          <cell r="D351" t="str">
            <v>NC2</v>
          </cell>
          <cell r="E351">
            <v>11351.79</v>
          </cell>
          <cell r="F351">
            <v>27851.65</v>
          </cell>
          <cell r="G351">
            <v>11556.1</v>
          </cell>
          <cell r="H351">
            <v>28353</v>
          </cell>
          <cell r="I351">
            <v>11556.122220000001</v>
          </cell>
          <cell r="J351">
            <v>28352.99</v>
          </cell>
        </row>
        <row r="352">
          <cell r="B352" t="str">
            <v>OB1</v>
          </cell>
          <cell r="C352" t="str">
            <v>JEFE DE DEPARTAMENTO</v>
          </cell>
          <cell r="D352" t="str">
            <v>OB1</v>
          </cell>
          <cell r="E352">
            <v>5483.37</v>
          </cell>
          <cell r="F352">
            <v>13605.75</v>
          </cell>
          <cell r="G352">
            <v>5582.05</v>
          </cell>
          <cell r="H352">
            <v>13850.65</v>
          </cell>
          <cell r="I352">
            <v>5582.0706600000003</v>
          </cell>
          <cell r="J352">
            <v>13850.65</v>
          </cell>
        </row>
        <row r="353">
          <cell r="B353" t="str">
            <v>OC2</v>
          </cell>
          <cell r="C353" t="str">
            <v>SUBCOORDINADOR</v>
          </cell>
          <cell r="D353" t="str">
            <v>OC2</v>
          </cell>
          <cell r="E353">
            <v>7364.46</v>
          </cell>
          <cell r="F353">
            <v>17443.759999999998</v>
          </cell>
          <cell r="G353">
            <v>7497</v>
          </cell>
          <cell r="H353">
            <v>17757.75</v>
          </cell>
          <cell r="I353">
            <v>7497.0202799999997</v>
          </cell>
          <cell r="J353">
            <v>17757.740000000002</v>
          </cell>
        </row>
        <row r="354">
          <cell r="B354" t="str">
            <v>1MC2</v>
          </cell>
          <cell r="C354" t="str">
            <v>REPRESENTANTE</v>
          </cell>
          <cell r="D354" t="str">
            <v>MC2</v>
          </cell>
          <cell r="E354">
            <v>15855.81</v>
          </cell>
          <cell r="F354">
            <v>61556.19</v>
          </cell>
          <cell r="G354">
            <v>16141.2</v>
          </cell>
          <cell r="H354">
            <v>62664.2</v>
          </cell>
          <cell r="I354">
            <v>16141.21458</v>
          </cell>
          <cell r="J354">
            <v>62664.21</v>
          </cell>
        </row>
        <row r="355">
          <cell r="B355" t="str">
            <v>NB2</v>
          </cell>
          <cell r="C355" t="str">
            <v>DIRECTOR DE PLANTEL "A" II</v>
          </cell>
          <cell r="D355" t="str">
            <v>NB2</v>
          </cell>
          <cell r="E355">
            <v>8682.7199999999993</v>
          </cell>
          <cell r="F355">
            <v>24261.35</v>
          </cell>
          <cell r="G355">
            <v>8839</v>
          </cell>
          <cell r="H355">
            <v>24698.05</v>
          </cell>
          <cell r="I355">
            <v>8839.0089599999992</v>
          </cell>
          <cell r="J355">
            <v>24698.05</v>
          </cell>
        </row>
        <row r="356">
          <cell r="B356" t="str">
            <v>NB1</v>
          </cell>
          <cell r="C356" t="str">
            <v>DIRECTOR DE PLANTEL "B" Y "C" II</v>
          </cell>
          <cell r="D356" t="str">
            <v>NB1</v>
          </cell>
          <cell r="E356">
            <v>7779.95</v>
          </cell>
          <cell r="F356">
            <v>20377.38</v>
          </cell>
          <cell r="G356">
            <v>7920</v>
          </cell>
          <cell r="H356">
            <v>20744.149999999998</v>
          </cell>
          <cell r="I356">
            <v>7919.9890999999998</v>
          </cell>
          <cell r="J356">
            <v>20744.169999999998</v>
          </cell>
        </row>
        <row r="357">
          <cell r="B357" t="str">
            <v>1NB2</v>
          </cell>
          <cell r="C357" t="str">
            <v>DIRECTOR DE PLANTEL "B" Y "C" III</v>
          </cell>
          <cell r="D357" t="str">
            <v>NB2</v>
          </cell>
          <cell r="E357">
            <v>8222.85</v>
          </cell>
          <cell r="F357">
            <v>24721.22</v>
          </cell>
          <cell r="G357">
            <v>8370.8499999999985</v>
          </cell>
          <cell r="H357">
            <v>25166.2</v>
          </cell>
          <cell r="I357">
            <v>8370.8613000000005</v>
          </cell>
          <cell r="J357">
            <v>25166.2</v>
          </cell>
        </row>
        <row r="358">
          <cell r="B358" t="str">
            <v>NA2</v>
          </cell>
          <cell r="C358" t="str">
            <v>DIRECTOR DE PLANTEL "D" Y "E" III</v>
          </cell>
          <cell r="D358" t="str">
            <v>NA2</v>
          </cell>
          <cell r="E358">
            <v>7378.1</v>
          </cell>
          <cell r="F358">
            <v>20779.23</v>
          </cell>
          <cell r="G358">
            <v>7510.9</v>
          </cell>
          <cell r="H358">
            <v>21153.25</v>
          </cell>
          <cell r="I358">
            <v>7510.9058000000005</v>
          </cell>
          <cell r="J358">
            <v>21153.25</v>
          </cell>
        </row>
        <row r="359">
          <cell r="B359" t="str">
            <v>1OC2</v>
          </cell>
          <cell r="C359" t="str">
            <v>SUBCORDINADOR</v>
          </cell>
          <cell r="D359" t="str">
            <v>OC2</v>
          </cell>
          <cell r="E359">
            <v>7364.47</v>
          </cell>
          <cell r="F359">
            <v>17443.75</v>
          </cell>
          <cell r="G359">
            <v>7497.05</v>
          </cell>
          <cell r="H359">
            <v>17757.75</v>
          </cell>
          <cell r="I359">
            <v>7497.0304599999999</v>
          </cell>
          <cell r="J359">
            <v>17757.73</v>
          </cell>
        </row>
        <row r="360">
          <cell r="B360" t="str">
            <v>OB2</v>
          </cell>
          <cell r="C360" t="str">
            <v>COORDINADOR EJECUTIVO</v>
          </cell>
          <cell r="D360" t="str">
            <v>OB2</v>
          </cell>
          <cell r="E360">
            <v>6301.13</v>
          </cell>
          <cell r="F360">
            <v>15460.46</v>
          </cell>
          <cell r="G360">
            <v>6414.55</v>
          </cell>
          <cell r="H360">
            <v>15738.75</v>
          </cell>
          <cell r="I360">
            <v>6414.5503399999998</v>
          </cell>
          <cell r="J360">
            <v>15738.75</v>
          </cell>
        </row>
        <row r="361">
          <cell r="B361" t="str">
            <v>1OB2</v>
          </cell>
          <cell r="C361" t="str">
            <v>COORDINADOR EJECUTIVO III</v>
          </cell>
          <cell r="D361" t="str">
            <v>OB2</v>
          </cell>
          <cell r="E361">
            <v>7021</v>
          </cell>
          <cell r="F361">
            <v>14740.59</v>
          </cell>
          <cell r="G361">
            <v>7147.4000000000005</v>
          </cell>
          <cell r="H361">
            <v>15005.9</v>
          </cell>
          <cell r="I361">
            <v>7147.3779999999997</v>
          </cell>
          <cell r="J361">
            <v>15005.92</v>
          </cell>
        </row>
      </sheetData>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3-01-07"/>
      <sheetName val="93-02-08"/>
      <sheetName val="04CCG93"/>
      <sheetName val="93-11-11"/>
      <sheetName val="93-12-07"/>
      <sheetName val="17CCG93"/>
      <sheetName val="93-20-07"/>
      <sheetName val="94-20-06"/>
      <sheetName val="93-25-06"/>
      <sheetName val="94-25-03"/>
      <sheetName val="27CCG94"/>
      <sheetName val="93-28-07"/>
      <sheetName val="28-07-93"/>
      <sheetName val="93-29-11"/>
      <sheetName val="32CCG9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ENTES "/>
      <sheetName val="CATALOGOS"/>
      <sheetName val="Regularizable"/>
      <sheetName val="Globales"/>
      <sheetName val="Eventual"/>
      <sheetName val="Resumen"/>
      <sheetName val="Apoyo"/>
    </sheetNames>
    <sheetDataSet>
      <sheetData sheetId="0" refreshError="1"/>
      <sheetData sheetId="1" refreshError="1"/>
      <sheetData sheetId="2" refreshError="1"/>
      <sheetData sheetId="3" refreshError="1"/>
      <sheetData sheetId="4" refreshError="1"/>
      <sheetData sheetId="5">
        <row r="3">
          <cell r="A3">
            <v>1</v>
          </cell>
        </row>
      </sheetData>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zas00"/>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cantes 1 "/>
      <sheetName val="Vacantes BT (2)"/>
      <sheetName val="Vacantes BT 2025"/>
    </sheetNames>
    <sheetDataSet>
      <sheetData sheetId="0">
        <row r="6">
          <cell r="D6">
            <v>5</v>
          </cell>
          <cell r="E6">
            <v>9</v>
          </cell>
          <cell r="F6">
            <v>4</v>
          </cell>
          <cell r="G6">
            <v>4</v>
          </cell>
          <cell r="H6">
            <v>1</v>
          </cell>
          <cell r="I6">
            <v>0</v>
          </cell>
          <cell r="J6">
            <v>1</v>
          </cell>
        </row>
        <row r="7">
          <cell r="D7">
            <v>2</v>
          </cell>
          <cell r="E7">
            <v>1</v>
          </cell>
          <cell r="F7">
            <v>4</v>
          </cell>
          <cell r="G7">
            <v>2</v>
          </cell>
          <cell r="H7">
            <v>1</v>
          </cell>
        </row>
        <row r="8">
          <cell r="D8">
            <v>2</v>
          </cell>
          <cell r="E8">
            <v>5</v>
          </cell>
          <cell r="F8">
            <v>4</v>
          </cell>
          <cell r="G8">
            <v>1</v>
          </cell>
          <cell r="H8">
            <v>1</v>
          </cell>
          <cell r="I8">
            <v>3</v>
          </cell>
          <cell r="J8">
            <v>1</v>
          </cell>
        </row>
        <row r="10">
          <cell r="D10">
            <v>0</v>
          </cell>
          <cell r="E10">
            <v>1</v>
          </cell>
          <cell r="F10">
            <v>1</v>
          </cell>
          <cell r="G10">
            <v>1</v>
          </cell>
          <cell r="H10">
            <v>0</v>
          </cell>
          <cell r="I10">
            <v>0</v>
          </cell>
        </row>
        <row r="11">
          <cell r="D11">
            <v>0</v>
          </cell>
          <cell r="E11">
            <v>1</v>
          </cell>
          <cell r="F11">
            <v>3</v>
          </cell>
          <cell r="G11">
            <v>1</v>
          </cell>
          <cell r="H11">
            <v>0</v>
          </cell>
          <cell r="I11">
            <v>0</v>
          </cell>
        </row>
        <row r="12">
          <cell r="D12">
            <v>5</v>
          </cell>
          <cell r="E12">
            <v>6</v>
          </cell>
          <cell r="F12">
            <v>5</v>
          </cell>
          <cell r="G12">
            <v>5</v>
          </cell>
          <cell r="H12">
            <v>0</v>
          </cell>
          <cell r="I12">
            <v>9</v>
          </cell>
          <cell r="J12">
            <v>6</v>
          </cell>
        </row>
        <row r="13">
          <cell r="D13">
            <v>0</v>
          </cell>
          <cell r="E13">
            <v>3</v>
          </cell>
          <cell r="F13">
            <v>1</v>
          </cell>
          <cell r="G13">
            <v>2</v>
          </cell>
          <cell r="H13">
            <v>1</v>
          </cell>
          <cell r="I13">
            <v>4</v>
          </cell>
        </row>
        <row r="15">
          <cell r="D15">
            <v>10</v>
          </cell>
          <cell r="E15">
            <v>28</v>
          </cell>
          <cell r="F15">
            <v>25</v>
          </cell>
          <cell r="G15">
            <v>10</v>
          </cell>
          <cell r="H15">
            <v>6</v>
          </cell>
          <cell r="I15">
            <v>5</v>
          </cell>
          <cell r="J15">
            <v>4</v>
          </cell>
        </row>
        <row r="16">
          <cell r="D16">
            <v>0</v>
          </cell>
          <cell r="E16">
            <v>0</v>
          </cell>
          <cell r="F16">
            <v>5</v>
          </cell>
          <cell r="G16">
            <v>0</v>
          </cell>
          <cell r="H16">
            <v>0</v>
          </cell>
          <cell r="I16">
            <v>0</v>
          </cell>
        </row>
        <row r="17">
          <cell r="D17">
            <v>0</v>
          </cell>
          <cell r="E17">
            <v>0</v>
          </cell>
          <cell r="F17">
            <v>1</v>
          </cell>
          <cell r="G17">
            <v>0</v>
          </cell>
          <cell r="H17">
            <v>0</v>
          </cell>
        </row>
        <row r="18">
          <cell r="D18">
            <v>0</v>
          </cell>
          <cell r="E18">
            <v>0</v>
          </cell>
          <cell r="F18">
            <v>0</v>
          </cell>
        </row>
      </sheetData>
      <sheetData sheetId="1">
        <row r="6">
          <cell r="D6">
            <v>16</v>
          </cell>
          <cell r="E6">
            <v>26</v>
          </cell>
          <cell r="F6">
            <v>19</v>
          </cell>
          <cell r="G6">
            <v>4</v>
          </cell>
          <cell r="H6">
            <v>2</v>
          </cell>
          <cell r="I6">
            <v>1</v>
          </cell>
          <cell r="J6">
            <v>0</v>
          </cell>
        </row>
        <row r="7">
          <cell r="D7">
            <v>13</v>
          </cell>
          <cell r="E7">
            <v>41</v>
          </cell>
          <cell r="F7">
            <v>16</v>
          </cell>
          <cell r="G7">
            <v>7</v>
          </cell>
          <cell r="H7">
            <v>3</v>
          </cell>
        </row>
        <row r="8">
          <cell r="D8">
            <v>15</v>
          </cell>
          <cell r="E8">
            <v>58</v>
          </cell>
          <cell r="F8">
            <v>33</v>
          </cell>
          <cell r="G8">
            <v>17</v>
          </cell>
          <cell r="H8">
            <v>14</v>
          </cell>
          <cell r="I8">
            <v>37</v>
          </cell>
          <cell r="J8">
            <v>0</v>
          </cell>
        </row>
        <row r="10">
          <cell r="D10">
            <v>14</v>
          </cell>
          <cell r="E10">
            <v>69</v>
          </cell>
          <cell r="F10">
            <v>43</v>
          </cell>
          <cell r="G10">
            <v>7</v>
          </cell>
          <cell r="H10">
            <v>3</v>
          </cell>
          <cell r="I10">
            <v>7</v>
          </cell>
        </row>
        <row r="11">
          <cell r="D11">
            <v>10</v>
          </cell>
          <cell r="E11">
            <v>57</v>
          </cell>
          <cell r="F11">
            <v>34</v>
          </cell>
          <cell r="G11">
            <v>6</v>
          </cell>
          <cell r="H11">
            <v>0</v>
          </cell>
          <cell r="I11">
            <v>5</v>
          </cell>
        </row>
        <row r="12">
          <cell r="D12">
            <v>11</v>
          </cell>
          <cell r="E12">
            <v>94</v>
          </cell>
          <cell r="F12">
            <v>39</v>
          </cell>
          <cell r="G12">
            <v>25</v>
          </cell>
          <cell r="H12">
            <v>22</v>
          </cell>
          <cell r="I12">
            <v>58</v>
          </cell>
          <cell r="J12">
            <v>0</v>
          </cell>
        </row>
        <row r="13">
          <cell r="D13">
            <v>6</v>
          </cell>
          <cell r="E13">
            <v>37</v>
          </cell>
          <cell r="F13">
            <v>22</v>
          </cell>
          <cell r="G13">
            <v>9</v>
          </cell>
          <cell r="H13">
            <v>11</v>
          </cell>
          <cell r="I13">
            <v>22</v>
          </cell>
        </row>
        <row r="15">
          <cell r="D15">
            <v>51</v>
          </cell>
          <cell r="E15">
            <v>184</v>
          </cell>
          <cell r="F15">
            <v>95</v>
          </cell>
          <cell r="G15">
            <v>41</v>
          </cell>
          <cell r="H15">
            <v>14</v>
          </cell>
          <cell r="I15">
            <v>12</v>
          </cell>
          <cell r="J15">
            <v>0</v>
          </cell>
        </row>
        <row r="16">
          <cell r="D16">
            <v>19</v>
          </cell>
          <cell r="E16">
            <v>70</v>
          </cell>
          <cell r="F16">
            <v>9</v>
          </cell>
          <cell r="G16">
            <v>15</v>
          </cell>
          <cell r="H16">
            <v>4</v>
          </cell>
          <cell r="I16">
            <v>2</v>
          </cell>
        </row>
        <row r="17">
          <cell r="D17">
            <v>4</v>
          </cell>
          <cell r="E17">
            <v>24</v>
          </cell>
          <cell r="F17">
            <v>2</v>
          </cell>
          <cell r="G17">
            <v>4</v>
          </cell>
          <cell r="H17">
            <v>2</v>
          </cell>
        </row>
        <row r="18">
          <cell r="D18">
            <v>3</v>
          </cell>
          <cell r="E18">
            <v>8</v>
          </cell>
          <cell r="F18">
            <v>2</v>
          </cell>
        </row>
      </sheetData>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B38C600-9888-5442-8DD8-89F4D127DE15}" name="Tabla3" displayName="Tabla3" ref="A2:D36" totalsRowShown="0" headerRowDxfId="1393" headerRowBorderDxfId="1392" tableBorderDxfId="1391" totalsRowBorderDxfId="1390">
  <tableColumns count="4">
    <tableColumn id="1" xr3:uid="{632DDF34-7144-B948-9E77-DB5CA5C910BA}" name="Institución" dataDxfId="1389"/>
    <tableColumn id="2" xr3:uid="{3CE69996-498C-4949-8AAC-6189E3A8E047}" name="Actividad" dataDxfId="1388"/>
    <tableColumn id="3" xr3:uid="{38B66792-4249-1D44-B17B-C01FD89C8ED9}" name="Fecha" dataDxfId="1387"/>
    <tableColumn id="4" xr3:uid="{DF974E22-3616-A248-BC41-DA6A2010338F}" name="Participantes" dataDxfId="1386"/>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80DAED3-7F1F-0F44-AC61-4ED397153705}" name="Tabla5" displayName="Tabla5" ref="A2:E6" totalsRowShown="0" headerRowDxfId="1385" dataDxfId="1383" headerRowBorderDxfId="1384" tableBorderDxfId="1382" totalsRowBorderDxfId="1381">
  <tableColumns count="5">
    <tableColumn id="1" xr3:uid="{AE5141E6-AC31-DD47-AF29-9B14F764E50A}" name="División" dataDxfId="1380"/>
    <tableColumn id="2" xr3:uid="{1C1A5F06-753F-1D40-A741-ADF8524EF0D0}" name="Titular" dataDxfId="1379"/>
    <tableColumn id="3" xr3:uid="{C955A0F2-1F4E-1646-8161-0D5D4D06C417}" name="Asociado" dataDxfId="1378"/>
    <tableColumn id="4" xr3:uid="{A7DF676E-85D4-434B-B9F9-BAE4AD0ADDCE}" name="Técnico académico" dataDxfId="1377"/>
    <tableColumn id="5" xr3:uid="{29A3AD7F-727F-1042-BF3F-686296D91E23}" name="Total" dataDxfId="1376"/>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1CEB9D1-6D8F-704A-AA75-3B450B5D8CCD}" name="Tabla6" displayName="Tabla6" ref="A10:G14" totalsRowShown="0" headerRowDxfId="1375" dataDxfId="1373" headerRowBorderDxfId="1374" tableBorderDxfId="1372" totalsRowBorderDxfId="1371">
  <tableColumns count="7">
    <tableColumn id="1" xr3:uid="{0F19D296-A0A1-A247-8FA7-CBAB6153081D}" name="División" dataDxfId="1370"/>
    <tableColumn id="2" xr3:uid="{860721A6-9E01-D840-A863-703BE01A9E1E}" name="Titular" dataDxfId="1369"/>
    <tableColumn id="3" xr3:uid="{A7343034-A8B0-F84B-ADC1-C82055D6146C}" name="Asociado" dataDxfId="1368"/>
    <tableColumn id="4" xr3:uid="{053E715E-A909-9B4E-99C0-54FC5E5E6800}" name="Técnico académico" dataDxfId="1367"/>
    <tableColumn id="5" xr3:uid="{AA924F90-4A55-2D41-91CE-B6CADABBB8EA}" name="Ayudante" dataDxfId="1366"/>
    <tableColumn id="6" xr3:uid="{10C144D0-3F70-E747-AD59-1AF82E6128D2}" name="Ayudante de posgrado" dataDxfId="1365"/>
    <tableColumn id="7" xr3:uid="{F2B1E43B-47E3-5941-8BDC-C168ADA9177F}" name="Total" dataDxfId="1364"/>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753C261-8A29-F645-930F-3E7F6354348B}" name="Tabla7" displayName="Tabla7" ref="A2:E6" totalsRowShown="0" headerRowDxfId="1363" dataDxfId="1361" headerRowBorderDxfId="1362" tableBorderDxfId="1360" totalsRowBorderDxfId="1359">
  <tableColumns count="5">
    <tableColumn id="1" xr3:uid="{CEA5A500-45E4-C64F-AEBA-CB8B899BD76A}" name="División" dataDxfId="1358"/>
    <tableColumn id="2" xr3:uid="{6F7E7938-6AA2-CF49-900F-DB633FADA3ED}" name="Tiempo completo" dataDxfId="1357"/>
    <tableColumn id="3" xr3:uid="{7B0DF198-FB49-D44C-8DC3-DEB1DF95F9D8}" name="Medio tiempo" dataDxfId="1356"/>
    <tableColumn id="4" xr3:uid="{C77F71F4-9CF9-F14A-94CD-EF617A480C76}" name="Tiempo parcial" dataDxfId="1355"/>
    <tableColumn id="5" xr3:uid="{A21F543A-CBB5-F846-939E-9C510E6C6068}" name="Total" dataDxfId="1354"/>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70AEBE2-EE5E-FA40-8E7D-05B48F706E3B}" name="Tabla8" displayName="Tabla8" ref="A10:E14" totalsRowShown="0" headerRowDxfId="1353" dataDxfId="1351" headerRowBorderDxfId="1352" tableBorderDxfId="1350" totalsRowBorderDxfId="1349">
  <tableColumns count="5">
    <tableColumn id="1" xr3:uid="{BF9181C0-FA31-DC4D-B224-966580F43495}" name="División" dataDxfId="1348"/>
    <tableColumn id="2" xr3:uid="{DB280AA5-A587-4A45-A1C3-5F1E8726BFAC}" name="Tiempo completo" dataDxfId="1347"/>
    <tableColumn id="3" xr3:uid="{2BEDDC64-3702-6F4F-AE8F-0D976DC0E1FF}" name="Medio tiempo" dataDxfId="1346"/>
    <tableColumn id="4" xr3:uid="{CC5D809F-D1B9-E84F-B7D7-32C0D1A2A069}" name="Tiempo parcial" dataDxfId="1345"/>
    <tableColumn id="5" xr3:uid="{9A5FA693-DBC3-AC4B-B1C6-42D8F57C8DF8}" name="Total" dataDxfId="1344"/>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74E935B-49F3-B747-8614-1E9480A49565}" name="Tabla10" displayName="Tabla10" ref="A2:E6" totalsRowShown="0" headerRowDxfId="1343" dataDxfId="1341" headerRowBorderDxfId="1342" tableBorderDxfId="1340" totalsRowBorderDxfId="1339">
  <tableColumns count="5">
    <tableColumn id="1" xr3:uid="{3FAC65F5-B99F-8F41-9781-8533DCEAD175}" name="División" dataDxfId="1338"/>
    <tableColumn id="2" xr3:uid="{A317264A-CB76-2D4F-AD28-6446700C7078}" name="Licenciatura" dataDxfId="1337"/>
    <tableColumn id="3" xr3:uid="{392C2651-1323-4143-95ED-F9B54A8F6E9C}" name="Maestría" dataDxfId="1336"/>
    <tableColumn id="4" xr3:uid="{E3559D16-9260-1340-B5BC-C956EBC07CDD}" name="Doctorado" dataDxfId="1335"/>
    <tableColumn id="5" xr3:uid="{1535EA98-C536-0E45-9678-1B98FA304283}" name="Total" dataDxfId="1334"/>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41C9B11-16C2-9A45-AD5A-409FB61C578A}" name="Tabla12" displayName="Tabla12" ref="A10:E14" totalsRowShown="0" headerRowDxfId="1333" dataDxfId="1331" headerRowBorderDxfId="1332" tableBorderDxfId="1330" totalsRowBorderDxfId="1329">
  <tableColumns count="5">
    <tableColumn id="1" xr3:uid="{C7DAC616-DB8C-FE41-9CFB-FE0A1F769CB5}" name="División" dataDxfId="1328"/>
    <tableColumn id="2" xr3:uid="{382CFCD8-24F9-1B4A-A7C5-97858F3C0E74}" name="Licenciatura" dataDxfId="1327"/>
    <tableColumn id="3" xr3:uid="{BE1EDEBD-4186-BF43-AC72-7E01DAC564F3}" name="Maestría" dataDxfId="1326"/>
    <tableColumn id="4" xr3:uid="{2B5BD3E1-6FE0-C848-BACD-891BCE840D72}" name="Doctorado" dataDxfId="1325"/>
    <tableColumn id="5" xr3:uid="{3D4E6105-A4D0-9542-A0BB-2026B476919B}" name="Total" dataDxfId="1324"/>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28B552E-780F-F347-AE56-BD2E0993DD90}" name="Tabla14" displayName="Tabla14" ref="A2:D6" totalsRowShown="0" headerRowDxfId="1323" dataDxfId="1321" headerRowBorderDxfId="1322" tableBorderDxfId="1320" totalsRowBorderDxfId="1319">
  <tableColumns count="4">
    <tableColumn id="1" xr3:uid="{B7D8EBA2-0FD9-1F4A-9089-B9617418DB0B}" name="División" dataDxfId="1318"/>
    <tableColumn id="2" xr3:uid="{BD16C930-C6B0-8D49-9BBD-83BB549D315D}" name="Femenino" dataDxfId="1317"/>
    <tableColumn id="3" xr3:uid="{3376D1CD-FF83-ED40-8A71-605120E750FA}" name="Masculino" dataDxfId="1316"/>
    <tableColumn id="4" xr3:uid="{0656855A-D057-1D4C-9EBD-433579974A2A}" name="Total" dataDxfId="1315"/>
  </tableColumns>
  <tableStyleInfo name="TableStyleMedium3"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16E648B-97AA-CD4C-9F0E-DD8A3EFD80D7}" name="Tabla15" displayName="Tabla15" ref="A10:D14" totalsRowShown="0" headerRowDxfId="1314" dataDxfId="1312" headerRowBorderDxfId="1313" tableBorderDxfId="1311" totalsRowBorderDxfId="1310">
  <tableColumns count="4">
    <tableColumn id="1" xr3:uid="{E6C116FE-43E4-6D4F-8697-1A249BF9C5DC}" name="División" dataDxfId="1309"/>
    <tableColumn id="2" xr3:uid="{7F46E32E-1883-9E44-AE01-F9AB6BA62033}" name="Femenino" dataDxfId="1308"/>
    <tableColumn id="3" xr3:uid="{2F53294A-E5AA-E242-AAB8-C57E3A483CF2}" name="Masculino" dataDxfId="1307"/>
    <tableColumn id="4" xr3:uid="{A78AAF3A-83D1-3B41-93B8-1BA3249E9476}" name="Total" dataDxfId="1306"/>
  </tableColumns>
  <tableStyleInfo name="TableStyleMedium3"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84FABC1B-D827-074B-9BED-1DA8BC3233CB}" name="Tabla16" displayName="Tabla16" ref="A2:C6" totalsRowShown="0" headerRowDxfId="1305" dataDxfId="1303" headerRowBorderDxfId="1304" tableBorderDxfId="1302" totalsRowBorderDxfId="1301">
  <tableColumns count="3">
    <tableColumn id="1" xr3:uid="{586A1390-DBA8-C64F-B56D-8DC1572ABDC3}" name="División" dataDxfId="1300"/>
    <tableColumn id="2" xr3:uid="{5DE0F6C7-CC60-A14D-871D-0274502CA918}" name="Edad promedio" dataDxfId="1299"/>
    <tableColumn id="3" xr3:uid="{76974CF8-958B-AE48-A609-BE43993F2279}" name="Antigüedad promedio" dataDxfId="1298"/>
  </tableColumns>
  <tableStyleInfo name="TableStyleMedium3"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B54CE68C-6FF2-5340-AA24-1E214C5D6DF0}" name="Tabla17" displayName="Tabla17" ref="A10:C14" totalsRowShown="0" headerRowDxfId="1297" dataDxfId="1295" headerRowBorderDxfId="1296" tableBorderDxfId="1294" totalsRowBorderDxfId="1293">
  <tableColumns count="3">
    <tableColumn id="1" xr3:uid="{7C300330-467F-3D43-98A9-62CE9CAB6093}" name="División" dataDxfId="1292"/>
    <tableColumn id="2" xr3:uid="{C84A5890-5708-0847-987A-13DB0AD25186}" name="Edad promedio" dataDxfId="1291"/>
    <tableColumn id="3" xr3:uid="{566F7F47-C7ED-3D4B-8CFA-CF91891799FC}" name="Antigüedad promedio" dataDxfId="1290"/>
  </tableColumns>
  <tableStyleInfo name="TableStyleMedium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B7A0C683-77CC-1B46-B689-472EE12815C1}" name="Tabla18" displayName="Tabla18" ref="A2:B6" totalsRowShown="0" headerRowDxfId="1289" headerRowBorderDxfId="1288" tableBorderDxfId="1287" totalsRowBorderDxfId="1286">
  <tableColumns count="2">
    <tableColumn id="1" xr3:uid="{6438E5B9-4D98-554F-92DE-2FFFC2829ED0}" name="División" dataDxfId="1285"/>
    <tableColumn id="2" xr3:uid="{5DFC3BA8-E716-F843-B561-85BD288438C5}" name="Alumnos(as) por docente" dataDxfId="1284"/>
  </tableColumns>
  <tableStyleInfo name="TableStyleMedium3"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6035C03-83F7-0348-A697-77BC9F21E258}" name="Tabla19" displayName="Tabla19" ref="A2:D15" totalsRowShown="0" headerRowDxfId="1283" headerRowBorderDxfId="1282" tableBorderDxfId="1281" totalsRowBorderDxfId="1280">
  <tableColumns count="4">
    <tableColumn id="1" xr3:uid="{413090D7-40DF-CA4D-960F-D905ADA96772}" name="División/Departamento" dataDxfId="1279"/>
    <tableColumn id="2" xr3:uid="{D6E457AD-36D3-E346-8411-EE9912218926}" name="Invierno" dataDxfId="1278"/>
    <tableColumn id="3" xr3:uid="{67577D54-48D3-554D-98CB-5E2D759372AD}" name="Primavera" dataDxfId="1277"/>
    <tableColumn id="4" xr3:uid="{8F6D90D2-2D91-3746-AE92-F82C32611D83}" name="Otoño" dataDxfId="1276"/>
  </tableColumns>
  <tableStyleInfo name="TableStyleMedium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B13562C-3D6C-5A43-A574-50C3973FFEDB}" name="Tabla20" displayName="Tabla20" ref="A2:D17" totalsRowShown="0" headerRowDxfId="1275" headerRowBorderDxfId="1274" tableBorderDxfId="1273" totalsRowBorderDxfId="1272">
  <tableColumns count="4">
    <tableColumn id="1" xr3:uid="{7E4FDA5C-FB0F-8F47-9B85-92963D47D78A}" name="Planes de estudio" dataDxfId="1271"/>
    <tableColumn id="2" xr3:uid="{D27F8070-6B65-6B45-8AA9-E01E6F1FC6E5}" name="Cupo aprobado total" dataDxfId="1270"/>
    <tableColumn id="3" xr3:uid="{650371EE-5533-B248-87D5-3D6D046496CC}" name="Cupo aprobado PASE UAM" dataDxfId="1269"/>
    <tableColumn id="4" xr3:uid="{1D5956E3-7C33-CF42-8CE4-474DDB5988FA}" name="% del cupo aprobado, en PASE UAM" dataDxfId="1268">
      <calculatedColumnFormula>C3/B3*100</calculatedColumnFormula>
    </tableColumn>
  </tableColumns>
  <tableStyleInfo name="TableStyleMedium3"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2B29586C-3C06-8746-B7C3-B023BAB57160}" name="Tabla24" displayName="Tabla24" ref="A2:E7" totalsRowShown="0" headerRowDxfId="1267" tableBorderDxfId="1266">
  <tableColumns count="5">
    <tableColumn id="1" xr3:uid="{456AE466-DC61-1742-AF66-62FE0F543FA4}" name="Proceso de admisión" dataDxfId="1265"/>
    <tableColumn id="2" xr3:uid="{A43E4D15-3371-0140-8F63-E3A7BFE06B7A}" name="Examen de admisión" dataDxfId="1264"/>
    <tableColumn id="3" xr3:uid="{E345A610-5BE0-B640-BDC5-FD27CCD4C786}" name="." dataDxfId="1263"/>
    <tableColumn id="4" xr3:uid="{B2125821-DD95-864D-B0F3-40B4E01B33A8}" name="PASE UAM"/>
    <tableColumn id="5" xr3:uid="{A9BC9154-BB99-C840-B372-FEB34AFE8E31}" name="Total" dataDxfId="1262">
      <calculatedColumnFormula>SUM(B3:D3)</calculatedColumnFormula>
    </tableColumn>
  </tableColumns>
  <tableStyleInfo name="TableStyleMedium3"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E5D90CEE-06E5-7847-B778-ECAAF9C8201E}" name="Tabla25" displayName="Tabla25" ref="A2:B17" totalsRowShown="0" headerRowDxfId="1261" headerRowBorderDxfId="1260" tableBorderDxfId="1259" totalsRowBorderDxfId="1258">
  <tableColumns count="2">
    <tableColumn id="1" xr3:uid="{4F84C20F-6FBF-6B48-99EE-F42EABC40E71}" name="Plan de estudios" dataDxfId="1257"/>
    <tableColumn id="2" xr3:uid="{47F2525A-DD88-6A4A-84C4-D98977DD3054}" name="Personas inscritas" dataDxfId="1256"/>
  </tableColumns>
  <tableStyleInfo name="TableStyleMedium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E1E997A-678B-B749-B817-A17ECFDDFD33}" name="Tabla26" displayName="Tabla26" ref="A2:D16" totalsRowShown="0" headerRowDxfId="1255" headerRowBorderDxfId="1254" tableBorderDxfId="1253" totalsRowBorderDxfId="1252">
  <tableColumns count="4">
    <tableColumn id="1" xr3:uid="{C08889F5-D7DB-3D42-8668-0630595F86A6}" name="Modalidad" dataDxfId="1251"/>
    <tableColumn id="2" xr3:uid="{7329E073-7FBB-4F4F-B001-D47F8A0517C8}" name="Primavera" dataDxfId="1250"/>
    <tableColumn id="3" xr3:uid="{BA606793-7616-AD42-981B-82D9FBF8EFC6}" name="Otoño" dataDxfId="1249"/>
    <tableColumn id="4" xr3:uid="{FBF5777E-58B5-954B-81B5-96602A058FD8}" name="Total" dataDxfId="1248"/>
  </tableColumns>
  <tableStyleInfo name="TableStyleMedium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B714524F-44B7-F64E-8A4C-D79719406F69}" name="Tabla27" displayName="Tabla27" ref="A2:D5" totalsRowShown="0" headerRowDxfId="1247" headerRowBorderDxfId="1246" tableBorderDxfId="1245" totalsRowBorderDxfId="1244">
  <tableColumns count="4">
    <tableColumn id="1" xr3:uid="{19A13D95-849A-6C47-B19B-0A1C95D56EBE}" name="Modalidad" dataDxfId="1243"/>
    <tableColumn id="2" xr3:uid="{E6646524-9C55-FA4E-B442-57306965CDB2}" name="Primavera" dataDxfId="1242"/>
    <tableColumn id="3" xr3:uid="{B9D17BD5-BDAB-BE4C-B55B-B6E8E3D012B3}" name="Otoño" dataDxfId="1241"/>
    <tableColumn id="4" xr3:uid="{7CC9CE3B-5AC7-7845-96BB-A2EBC108260D}" name="Total" dataDxfId="1240">
      <calculatedColumnFormula>SUM(B3:C3)</calculatedColumnFormula>
    </tableColumn>
  </tableColumns>
  <tableStyleInfo name="TableStyleMedium3"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F84DB856-30A6-D041-9AEB-7F583A312446}" name="Tabla30" displayName="Tabla30" ref="A4:G10" headerRowCount="0" totalsRowShown="0" headerRowDxfId="1239" dataDxfId="1237" headerRowBorderDxfId="1238" tableBorderDxfId="1236" totalsRowBorderDxfId="1235">
  <tableColumns count="7">
    <tableColumn id="1" xr3:uid="{DF1282D9-5CD1-194E-B314-3F6B8026558F}" name="Ciudad de México" headerRowDxfId="1234" dataDxfId="1233"/>
    <tableColumn id="2" xr3:uid="{868F5281-B3E3-A74E-BC0B-2D1D66A52B9E}" name="Columna1" headerRowDxfId="1232" dataDxfId="1231"/>
    <tableColumn id="3" xr3:uid="{A1D91F7E-2EAE-B643-8AC8-100606988002}" name="Columna2" headerRowDxfId="1230" dataDxfId="1229"/>
    <tableColumn id="4" xr3:uid="{BFDDBBC9-BD41-DA4E-819E-0C64B6501361}" name="Columna3" headerRowDxfId="1228" dataDxfId="1227"/>
    <tableColumn id="5" xr3:uid="{FB925A26-C218-2F47-8094-FEBC451ECB5E}" name="Columna4" headerRowDxfId="1226" dataDxfId="1225"/>
    <tableColumn id="6" xr3:uid="{511A61F3-0D12-244A-8E6F-9A6F9E2981AD}" name="Columna5" headerRowDxfId="1224" dataDxfId="1223"/>
    <tableColumn id="7" xr3:uid="{01EC436C-7709-4E4C-8F59-4A5D92064D12}" name="Columna6" headerRowDxfId="1222" dataDxfId="1221"/>
  </tableColumns>
  <tableStyleInfo name="TableStyleMedium3"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6998DD0-5A9D-0E47-9375-B98D33B6A9F0}" name="Tabla31" displayName="Tabla31" ref="A4:J18" headerRowCount="0" totalsRowShown="0" headerRowDxfId="1220" dataDxfId="1218" headerRowBorderDxfId="1219" tableBorderDxfId="1217" totalsRowBorderDxfId="1216">
  <tableColumns count="10">
    <tableColumn id="1" xr3:uid="{DCE8F545-0C09-6548-80A3-DADDE46936EA}" name="Columna1" headerRowDxfId="1215" dataDxfId="1214"/>
    <tableColumn id="2" xr3:uid="{6C085F6B-AF49-B444-A0B7-875D11FB92B9}" name="Columna2" headerRowDxfId="1213" dataDxfId="1212"/>
    <tableColumn id="3" xr3:uid="{ACE47C5E-BCD6-E44B-A39D-AF12170484A6}" name="Columna3" headerRowDxfId="1211" dataDxfId="1210"/>
    <tableColumn id="4" xr3:uid="{0108403B-2D12-FE48-924D-98110754A082}" name="Columna4" headerRowDxfId="1209" dataDxfId="1208"/>
    <tableColumn id="5" xr3:uid="{8C8AE2B1-9E65-D342-8E0E-8E7BC5F19E56}" name="Columna5" headerRowDxfId="1207" dataDxfId="1206"/>
    <tableColumn id="6" xr3:uid="{6BE60283-D773-C34A-B53D-EAD12A34F294}" name="Columna6" headerRowDxfId="1205" dataDxfId="1204"/>
    <tableColumn id="7" xr3:uid="{9C9DB1BD-F15E-3548-BDDC-65972C10075F}" name="Columna7" headerRowDxfId="1203" dataDxfId="1202"/>
    <tableColumn id="8" xr3:uid="{B38E2EAC-170D-0C47-8EF3-BCF297001774}" name="Columna8" headerRowDxfId="1201" dataDxfId="1200"/>
    <tableColumn id="9" xr3:uid="{FFFBCCFB-70C6-2A45-AA25-1E494D030D9F}" name="Columna9" headerRowDxfId="1199" dataDxfId="1198"/>
    <tableColumn id="10" xr3:uid="{83CA437D-B237-0F4E-87CA-BD62CB6D4382}" name="Columna10" headerRowDxfId="1197" dataDxfId="1196"/>
  </tableColumns>
  <tableStyleInfo name="TableStyleMedium3"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1722E88B-E8D8-F042-BD8A-524D634DE7EB}" name="Tabla32" displayName="Tabla32" ref="A2:D5" totalsRowShown="0" headerRowDxfId="1195" headerRowBorderDxfId="1194" tableBorderDxfId="1193" totalsRowBorderDxfId="1192">
  <autoFilter ref="A2:D5" xr:uid="{1722E88B-E8D8-F042-BD8A-524D634DE7EB}">
    <filterColumn colId="0" hiddenButton="1"/>
    <filterColumn colId="1" hiddenButton="1"/>
    <filterColumn colId="2" hiddenButton="1"/>
    <filterColumn colId="3" hiddenButton="1"/>
  </autoFilter>
  <tableColumns count="4">
    <tableColumn id="1" xr3:uid="{016BA7B9-97D9-0448-A088-B3B83AA4848B}" name="Trimestre" dataDxfId="1191"/>
    <tableColumn id="2" xr3:uid="{ED2BF12A-C2B4-EC44-830F-24B9744A63C1}" name="M" dataDxfId="1190"/>
    <tableColumn id="3" xr3:uid="{B85EB2C7-7DA7-7649-AD27-43EC7F48D801}" name="H" dataDxfId="1189"/>
    <tableColumn id="4" xr3:uid="{247DF846-788C-4144-A702-82F69E77BF06}" name="Total" dataDxfId="1188">
      <calculatedColumnFormula>SUM(B3:C3)</calculatedColumnFormula>
    </tableColumn>
  </tableColumns>
  <tableStyleInfo name="TableStyleMedium3"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2EF6814-90C3-C64E-8AF1-3DB1C76005BB}" name="Tabla33" displayName="Tabla33" ref="A2:D17" totalsRowShown="0" headerRowDxfId="1187" headerRowBorderDxfId="1186" tableBorderDxfId="1185" totalsRowBorderDxfId="1184">
  <autoFilter ref="A2:D17" xr:uid="{02EF6814-90C3-C64E-8AF1-3DB1C76005BB}">
    <filterColumn colId="0" hiddenButton="1"/>
    <filterColumn colId="1" hiddenButton="1"/>
    <filterColumn colId="2" hiddenButton="1"/>
    <filterColumn colId="3" hiddenButton="1"/>
  </autoFilter>
  <tableColumns count="4">
    <tableColumn id="1" xr3:uid="{F543167A-E2BB-2E4C-89A6-1E0B99600515}" name="Plan de estudios" dataDxfId="1183"/>
    <tableColumn id="2" xr3:uid="{97460816-7288-414C-A9FC-3811B8E159A8}" name="M" dataDxfId="1182"/>
    <tableColumn id="3" xr3:uid="{271207D3-EC34-ED48-8236-02AE2371779B}" name="H" dataDxfId="1181"/>
    <tableColumn id="4" xr3:uid="{EFD804E4-FEAA-DA40-943F-9D0A89CCA1B8}" name="Total" dataDxfId="1180"/>
  </tableColumns>
  <tableStyleInfo name="TableStyleMedium3"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90696EC7-7D6D-9B4F-9FFF-3B04390BCA79}" name="Tabla34" displayName="Tabla34" ref="A4:J18" headerRowCount="0" totalsRowShown="0" headerRowDxfId="1179" dataDxfId="1177" headerRowBorderDxfId="1178" tableBorderDxfId="1176" totalsRowBorderDxfId="1175">
  <tableColumns count="10">
    <tableColumn id="1" xr3:uid="{094103A8-4505-8D43-91B5-E66AD8EF2FD0}" name="Columna1" headerRowDxfId="1174" dataDxfId="1173"/>
    <tableColumn id="2" xr3:uid="{44E01A7A-DDF4-0743-B5CC-1EB8CD1BF779}" name="Columna2" headerRowDxfId="1172" dataDxfId="1171"/>
    <tableColumn id="3" xr3:uid="{E6BE054D-67DA-2C46-96FC-5ECC91FD564E}" name="Columna3" headerRowDxfId="1170" dataDxfId="1169"/>
    <tableColumn id="4" xr3:uid="{04E970AF-FEDF-2B4D-A209-7C7B52317546}" name="Columna4" headerRowDxfId="1168" dataDxfId="1167"/>
    <tableColumn id="5" xr3:uid="{5F5456EF-A122-1C43-9CDD-DE0A4B20C5F6}" name="Columna5" headerRowDxfId="1166" dataDxfId="1165"/>
    <tableColumn id="6" xr3:uid="{4DFB3A8A-7897-3842-86E5-BED02AD29359}" name="Columna6" headerRowDxfId="1164" dataDxfId="1163"/>
    <tableColumn id="7" xr3:uid="{1FBAC0F6-4DE1-324C-8683-6A2D2B9D3AA6}" name="Columna7" headerRowDxfId="1162" dataDxfId="1161"/>
    <tableColumn id="8" xr3:uid="{45AD73CA-D3D0-B349-9349-74B176B12E9A}" name="Columna8" headerRowDxfId="1160" dataDxfId="1159"/>
    <tableColumn id="9" xr3:uid="{F3713A98-3427-4847-9E10-635FACF9C5FA}" name="Columna9" headerRowDxfId="1158" dataDxfId="1157"/>
    <tableColumn id="10" xr3:uid="{8AA30D57-CBEF-2A41-8E7F-FB76BC39655E}" name="Columna10" headerRowDxfId="1156" dataDxfId="1155"/>
  </tableColumns>
  <tableStyleInfo name="TableStyleMedium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BBE1CAD1-00DB-7443-B9BA-CBC0527FA3B6}" name="Tabla35" displayName="Tabla35" ref="A3:D17" headerRowCount="0" totalsRowShown="0" headerRowDxfId="1154" headerRowBorderDxfId="1153" tableBorderDxfId="1152" totalsRowBorderDxfId="1151">
  <tableColumns count="4">
    <tableColumn id="1" xr3:uid="{AA5C86FB-C247-9345-9124-B8D39286A254}" name="Columna1" headerRowDxfId="1150" dataDxfId="1149"/>
    <tableColumn id="2" xr3:uid="{2DA9E13E-0CAF-784E-A55F-423ED3BD36D7}" name="Columna2" headerRowDxfId="1148" dataDxfId="1147"/>
    <tableColumn id="3" xr3:uid="{4D2C916C-9E0F-2343-BF16-BF53F56229F0}" name="Columna3" headerRowDxfId="1146" dataDxfId="1145"/>
    <tableColumn id="4" xr3:uid="{96A46BED-A173-BE47-AB5E-17BC5971E3BE}" name="Columna4" headerRowDxfId="1144" dataDxfId="1143"/>
  </tableColumns>
  <tableStyleInfo name="TableStyleMedium3"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129574F8-CC14-1041-BBBF-EB9D205301D5}" name="Tabla36" displayName="Tabla36" ref="A4:J18" headerRowCount="0" totalsRowShown="0" headerRowDxfId="1142" dataDxfId="1140" headerRowBorderDxfId="1141" tableBorderDxfId="1139" totalsRowBorderDxfId="1138">
  <tableColumns count="10">
    <tableColumn id="1" xr3:uid="{DD747CB5-E8F5-D141-8DB1-B015B9E1571C}" name="Columna1" headerRowDxfId="1137" dataDxfId="1136"/>
    <tableColumn id="2" xr3:uid="{553456FA-CCB0-0C45-8A6E-9203A3448415}" name="Columna2" headerRowDxfId="1135" dataDxfId="1134"/>
    <tableColumn id="3" xr3:uid="{CFDD85EA-EAFC-D74E-BC10-CF316948CABE}" name="Columna3" headerRowDxfId="1133" dataDxfId="1132"/>
    <tableColumn id="4" xr3:uid="{D076FEEC-F752-D348-837A-8779E4BC0027}" name="Columna4" headerRowDxfId="1131" dataDxfId="1130"/>
    <tableColumn id="5" xr3:uid="{5161B58B-790F-164C-B012-8240F04F0F5B}" name="Columna5" headerRowDxfId="1129" dataDxfId="1128"/>
    <tableColumn id="6" xr3:uid="{475E1C13-3892-7941-A8C6-A5847B478E94}" name="Columna6" headerRowDxfId="1127" dataDxfId="1126"/>
    <tableColumn id="7" xr3:uid="{61431A9C-F938-9A46-AB42-D551779799A6}" name="Columna7" headerRowDxfId="1125" dataDxfId="1124"/>
    <tableColumn id="8" xr3:uid="{2099A192-F0CA-9F4D-82A4-0D0C0DF0195D}" name="Columna8" headerRowDxfId="1123" dataDxfId="1122"/>
    <tableColumn id="9" xr3:uid="{149F7082-D1D4-744A-B1AD-A921414D33FA}" name="Columna9" headerRowDxfId="1121" dataDxfId="1120"/>
    <tableColumn id="10" xr3:uid="{5629D060-39C9-A441-86F3-8C5D0D63BDC6}" name="Columna10" headerRowDxfId="1119" dataDxfId="1118"/>
  </tableColumns>
  <tableStyleInfo name="TableStyleMedium3"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5FAACB96-E14D-774C-9682-D76A09B29460}" name="Tabla37" displayName="Tabla37" ref="A4:J18" headerRowCount="0" totalsRowShown="0" headerRowDxfId="1117" dataDxfId="1115" headerRowBorderDxfId="1116" tableBorderDxfId="1114" totalsRowBorderDxfId="1113">
  <tableColumns count="10">
    <tableColumn id="1" xr3:uid="{72601250-B836-1E45-A8B8-55149EDF305E}" name="Columna1" headerRowDxfId="1112" dataDxfId="1111"/>
    <tableColumn id="2" xr3:uid="{277137E3-B8F2-574C-88FF-5D642591BD17}" name="Columna2" headerRowDxfId="1110" dataDxfId="1109"/>
    <tableColumn id="3" xr3:uid="{8DF9DF2C-BF47-0949-A6DF-6CD25EE65933}" name="Columna3" headerRowDxfId="1108" dataDxfId="1107"/>
    <tableColumn id="4" xr3:uid="{54CCE3FC-47F5-9B47-82D5-6A5EBCC17A5B}" name="Columna4" headerRowDxfId="1106" dataDxfId="1105"/>
    <tableColumn id="5" xr3:uid="{5E02ECC4-8810-AC47-BBA2-7F2BBB3CF84C}" name="Columna5" headerRowDxfId="1104" dataDxfId="1103"/>
    <tableColumn id="6" xr3:uid="{D8366C35-6425-FE42-8FD3-BC7122E383B8}" name="Columna6" headerRowDxfId="1102" dataDxfId="1101"/>
    <tableColumn id="7" xr3:uid="{239B66CC-6F38-E14B-98E8-AB8A10F5EC93}" name="Columna7" headerRowDxfId="1100" dataDxfId="1099"/>
    <tableColumn id="8" xr3:uid="{F958D2FF-69CD-9F4C-B2AC-3556C4C5341F}" name="Columna8" headerRowDxfId="1098" dataDxfId="1097"/>
    <tableColumn id="9" xr3:uid="{5DE5FDBD-093C-CC46-8856-8D623B3A7311}" name="Columna9" headerRowDxfId="1096" dataDxfId="1095"/>
    <tableColumn id="10" xr3:uid="{85D2B6C9-0BA4-9540-ACE8-D313AD3A8F09}" name="Columna10" headerRowDxfId="1094" dataDxfId="1093"/>
  </tableColumns>
  <tableStyleInfo name="TableStyleMedium3"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C98F722F-C4B4-C846-BAB5-956E9EEB3169}" name="Tabla38" displayName="Tabla38" ref="A3:D17" headerRowCount="0" totalsRowShown="0" headerRowDxfId="1092" headerRowBorderDxfId="1091" tableBorderDxfId="1090" totalsRowBorderDxfId="1089">
  <tableColumns count="4">
    <tableColumn id="1" xr3:uid="{4948596D-0ECA-0246-B5FA-54DAD107BF5B}" name="Columna1" headerRowDxfId="1088" dataDxfId="1087"/>
    <tableColumn id="2" xr3:uid="{38915CBC-D044-9B46-B6FC-F6B0B5300F8D}" name="Columna2" headerRowDxfId="1086" dataDxfId="1085"/>
    <tableColumn id="3" xr3:uid="{F0A065A7-C972-3846-8C41-4D23F3A12344}" name="Columna3" headerRowDxfId="1084" dataDxfId="1083"/>
    <tableColumn id="4" xr3:uid="{D31BD04C-81CC-874B-8B9F-09C940D827FA}" name="Columna4" headerRowDxfId="1082" dataDxfId="1081"/>
  </tableColumns>
  <tableStyleInfo name="TableStyleMedium3"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21F63C52-D128-BD40-88E5-19AD6F5F43C1}" name="Tabla39" displayName="Tabla39" ref="A2:I4" headerRowCount="0" totalsRowShown="0" headerRowDxfId="1080" headerRowBorderDxfId="1079" tableBorderDxfId="1078" totalsRowBorderDxfId="1077">
  <tableColumns count="9">
    <tableColumn id="1" xr3:uid="{E34A2701-6F92-9F47-9640-74E0740F03D0}" name="Columna1" headerRowDxfId="1076"/>
    <tableColumn id="2" xr3:uid="{81363F5F-AA9D-F14A-8D51-69469917C1CF}" name="Columna2" headerRowDxfId="1075"/>
    <tableColumn id="3" xr3:uid="{38FEFD9D-F8B3-5A4A-A5D7-A4C1C3B52035}" name="Columna3" headerRowDxfId="1074"/>
    <tableColumn id="4" xr3:uid="{47E91A69-58DC-E54A-BCC0-3EA579D818A5}" name="Columna4" headerRowDxfId="1073"/>
    <tableColumn id="5" xr3:uid="{A4E7F6C1-84F2-8049-AB94-C89447F0BBDE}" name="Columna5" headerRowDxfId="1072"/>
    <tableColumn id="6" xr3:uid="{6FFECFB7-E8FD-6D44-9245-47686184D3D0}" name="Columna6" headerRowDxfId="1071"/>
    <tableColumn id="7" xr3:uid="{7E20E830-C75E-4645-AF72-F048EE27463A}" name="Columna7" headerRowDxfId="1070"/>
    <tableColumn id="8" xr3:uid="{3CD6F500-C797-0A4D-9E70-61A0490C8D09}" name="Columna8" headerRowDxfId="1069"/>
    <tableColumn id="9" xr3:uid="{A5893B46-57F8-AF45-A647-359E74327B76}" name="Columna9" headerRowDxfId="1068"/>
  </tableColumns>
  <tableStyleInfo name="TableStyleMedium3"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A9AC1F0C-DA34-0741-BEBB-AD5C16C7D9A5}" name="Tabla40" displayName="Tabla40" ref="A2:E8" totalsRowShown="0" headerRowDxfId="1067" headerRowBorderDxfId="1066" tableBorderDxfId="1065" totalsRowBorderDxfId="1064">
  <autoFilter ref="A2:E8" xr:uid="{A9AC1F0C-DA34-0741-BEBB-AD5C16C7D9A5}">
    <filterColumn colId="0" hiddenButton="1"/>
    <filterColumn colId="1" hiddenButton="1"/>
    <filterColumn colId="2" hiddenButton="1"/>
    <filterColumn colId="3" hiddenButton="1"/>
    <filterColumn colId="4" hiddenButton="1"/>
  </autoFilter>
  <tableColumns count="5">
    <tableColumn id="1" xr3:uid="{C0BBEAD3-E157-5441-A8E7-B9BF4C8ADFAF}" name="Planes de estudio" dataDxfId="1063"/>
    <tableColumn id="2" xr3:uid="{899E8622-1CA6-7743-89C2-70F916BB0EBD}" name="Inicio de operaciones" dataDxfId="1062"/>
    <tableColumn id="3" xr3:uid="{0CB7F5C3-F6B6-5142-9489-FB2D74E92EA7}" name="Organismo acreditador" dataDxfId="1061"/>
    <tableColumn id="4" xr3:uid="{7FCF1CDB-1FC4-8441-B85F-5FE67750B8AF}" name="Fecha" dataDxfId="1060"/>
    <tableColumn id="5" xr3:uid="{B1965D09-50C1-EC41-B483-BD4AFFD3D092}" name="Vigencia" dataDxfId="1059"/>
  </tableColumns>
  <tableStyleInfo name="TableStyleMedium3"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664C2514-A0E2-4A49-A116-CC4BD184719C}" name="Tabla41" displayName="Tabla41" ref="A11:E16" totalsRowShown="0" headerRowDxfId="1058" headerRowBorderDxfId="1057" tableBorderDxfId="1056" totalsRowBorderDxfId="1055">
  <autoFilter ref="A11:E16" xr:uid="{664C2514-A0E2-4A49-A116-CC4BD184719C}">
    <filterColumn colId="0" hiddenButton="1"/>
    <filterColumn colId="1" hiddenButton="1"/>
    <filterColumn colId="2" hiddenButton="1"/>
    <filterColumn colId="3" hiddenButton="1"/>
    <filterColumn colId="4" hiddenButton="1"/>
  </autoFilter>
  <tableColumns count="5">
    <tableColumn id="1" xr3:uid="{4656E460-047F-1444-A7CA-91803EDAB8D5}" name="Planes de estudio" dataDxfId="1054"/>
    <tableColumn id="2" xr3:uid="{5E03EA58-DB44-1E4E-AFBC-3626173F6EBD}" name="Inicio de operaciones" dataDxfId="1053"/>
    <tableColumn id="3" xr3:uid="{AA144E96-02A2-0D4F-9261-01A4BE163ABF}" name="Organismo acreditador" dataDxfId="1052"/>
    <tableColumn id="4" xr3:uid="{99D64544-1C5D-9B4A-8651-A62CFF7FBB7E}" name="Fecha" dataDxfId="1051"/>
    <tableColumn id="5" xr3:uid="{29E2410F-6727-F04A-9B19-EE1125BADA98}" name="Vigencia" dataDxfId="1050"/>
  </tableColumns>
  <tableStyleInfo name="TableStyleMedium3"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68DC4DDD-9E2F-B64C-9107-E46B5D004863}" name="Tabla44" displayName="Tabla44" ref="A3:G12" headerRowCount="0" totalsRowShown="0" headerRowDxfId="1049" tableBorderDxfId="1048">
  <tableColumns count="7">
    <tableColumn id="1" xr3:uid="{7E2F7705-28BD-6D44-BF98-07A90F7CB6E2}" name="Columna1" headerRowDxfId="1047" dataDxfId="1046"/>
    <tableColumn id="2" xr3:uid="{D74919F8-B611-E840-AAAC-0E07F95F0980}" name="Columna2" headerRowDxfId="1045" dataDxfId="1044"/>
    <tableColumn id="3" xr3:uid="{E618CA37-AD26-254B-933E-856A41352347}" name="Columna3" headerRowDxfId="1043"/>
    <tableColumn id="4" xr3:uid="{2DDBE21C-0013-EE4F-B961-5C4C370383D1}" name="Columna4" headerRowDxfId="1042" dataDxfId="1041"/>
    <tableColumn id="5" xr3:uid="{E3960535-7C7F-AE41-805D-2B82E2B8F119}" name="Columna5" headerRowDxfId="1040" dataDxfId="1039"/>
    <tableColumn id="6" xr3:uid="{314E7593-B575-554F-8228-A0879B7AC51B}" name="Columna6" headerRowDxfId="1038" dataDxfId="1037"/>
    <tableColumn id="7" xr3:uid="{6A26375E-02D4-0A4C-A3B6-1FBFCFE4BE35}" name="Columna7" headerRowDxfId="1036" dataDxfId="1035"/>
  </tableColumns>
  <tableStyleInfo name="TableStyleMedium3"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6C25FA0E-8EC3-7B4D-8BC3-101259DAC007}" name="Tabla47" displayName="Tabla47" ref="A2:E14" headerRowCount="0" totalsRowShown="0" headerRowDxfId="1034" tableBorderDxfId="1033">
  <tableColumns count="5">
    <tableColumn id="1" xr3:uid="{932DE499-A579-0D40-8172-7F6C89F6CDDE}" name="Columna1" headerRowDxfId="1032"/>
    <tableColumn id="2" xr3:uid="{C214783C-71D0-104B-B6C0-36A540B38C3D}" name="Columna2" headerRowDxfId="1031"/>
    <tableColumn id="3" xr3:uid="{E3AF870C-8652-794B-BEB9-B1F12111CFD1}" name="Columna3" headerRowDxfId="1030"/>
    <tableColumn id="4" xr3:uid="{02C4FF80-203E-B340-9988-1504AE26A306}" name="Columna4" headerRowDxfId="1029"/>
    <tableColumn id="5" xr3:uid="{18DE4DED-3738-6548-AB52-E9BD097F790A}" name="Columna5" headerRowDxfId="1028"/>
  </tableColumns>
  <tableStyleInfo name="TableStyleMedium3"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C6D122A9-DE21-D644-BE3D-70D0697B5C57}" name="Tabla48" displayName="Tabla48" ref="A2:E7" totalsRowShown="0" headerRowDxfId="1027" headerRowBorderDxfId="1026" tableBorderDxfId="1025" totalsRowBorderDxfId="1024">
  <autoFilter ref="A2:E7" xr:uid="{C6D122A9-DE21-D644-BE3D-70D0697B5C57}">
    <filterColumn colId="0" hiddenButton="1"/>
    <filterColumn colId="1" hiddenButton="1"/>
    <filterColumn colId="2" hiddenButton="1"/>
    <filterColumn colId="3" hiddenButton="1"/>
    <filterColumn colId="4" hiddenButton="1"/>
  </autoFilter>
  <tableColumns count="5">
    <tableColumn id="1" xr3:uid="{B1D8EBB4-A7A9-6C41-8625-476C0403859D}" name="Programa de Posgrado" dataDxfId="1023"/>
    <tableColumn id="2" xr3:uid="{29A76B1A-BF94-9F43-AC71-91C1419A2086}" name="Especialización" dataDxfId="1022"/>
    <tableColumn id="3" xr3:uid="{89BF35BB-F63E-EA4B-A58C-A898A1063C6F}" name="Maestría" dataDxfId="1021"/>
    <tableColumn id="4" xr3:uid="{4D4E3D64-44CD-394A-A9D5-A3998325B79D}" name="Doctorado" dataDxfId="1020"/>
    <tableColumn id="5" xr3:uid="{B31E463C-5D5F-714D-A855-75E570FDB9B8}" name="Total" dataDxfId="1019"/>
  </tableColumns>
  <tableStyleInfo name="TableStyleMedium3"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62FCC80A-907C-0E40-BA99-9FD507C6495D}" name="Tabla49" displayName="Tabla49" ref="A2:C8" totalsRowShown="0" headerRowDxfId="1018" headerRowBorderDxfId="1017" tableBorderDxfId="1016" totalsRowBorderDxfId="1015">
  <autoFilter ref="A2:C8" xr:uid="{62FCC80A-907C-0E40-BA99-9FD507C6495D}">
    <filterColumn colId="0" hiddenButton="1"/>
    <filterColumn colId="1" hiddenButton="1"/>
    <filterColumn colId="2" hiddenButton="1"/>
  </autoFilter>
  <tableColumns count="3">
    <tableColumn id="1" xr3:uid="{4838D3A2-5FA6-5B49-AF48-8D6BA573A215}" name="Programa de posgrado" dataDxfId="1014"/>
    <tableColumn id="2" xr3:uid="{B054705C-82FA-B943-AC39-A3FC1D53F366}" name="Refrendo" dataDxfId="1013"/>
    <tableColumn id="3" xr3:uid="{C044FE77-68D8-394A-987D-DAFACCCCC01E}" name="Orientación" dataDxfId="1012"/>
  </tableColumns>
  <tableStyleInfo name="TableStyleMedium3"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EE3AA9F6-BD35-B646-8728-76B1E776A3EC}" name="Tabla51" displayName="Tabla51" ref="A4:I17" headerRowCount="0" totalsRowShown="0" headerRowDxfId="1011" dataDxfId="1009" headerRowBorderDxfId="1010" tableBorderDxfId="1008" totalsRowBorderDxfId="1007">
  <tableColumns count="9">
    <tableColumn id="1" xr3:uid="{09F518A7-9C7F-AF4B-80AC-3CC131835C1A}" name="Columna1" headerRowDxfId="1006" dataDxfId="1005"/>
    <tableColumn id="2" xr3:uid="{6F3FF707-F02B-F349-B5EC-C4CA772C140A}" name="Columna2" headerRowDxfId="1004" dataDxfId="1003"/>
    <tableColumn id="3" xr3:uid="{650B8C58-7731-4142-A351-C4080E43BC0C}" name="Columna3" headerRowDxfId="1002" dataDxfId="1001"/>
    <tableColumn id="4" xr3:uid="{FB52D68F-2091-1F4A-830C-304585D8A096}" name="Columna4" headerRowDxfId="1000" dataDxfId="999"/>
    <tableColumn id="5" xr3:uid="{70EA62BD-1DEA-F346-BFA7-B9C17FDB1BD5}" name="Columna5" headerRowDxfId="998" dataDxfId="997"/>
    <tableColumn id="6" xr3:uid="{ED1C8F75-FF40-7F43-9AA1-0BEBD62197D4}" name="Columna6" headerRowDxfId="996" dataDxfId="995"/>
    <tableColumn id="7" xr3:uid="{A94A625E-F2DB-0E40-8198-94C51D32DE8F}" name="Columna7" headerRowDxfId="994" dataDxfId="993"/>
    <tableColumn id="8" xr3:uid="{D4DE6169-E5D4-9241-B077-7E7A3DBB91FE}" name="Columna8" headerRowDxfId="992" dataDxfId="991"/>
    <tableColumn id="9" xr3:uid="{E41FB44C-44E0-C34D-A455-648E91A00844}" name="Columna9" headerRowDxfId="990" dataDxfId="989"/>
  </tableColumns>
  <tableStyleInfo name="TableStyleMedium3"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C6C7E6AC-0CAC-AB42-8168-D5D7DA4FE25A}" name="Tabla54" displayName="Tabla54" ref="A2:E16" totalsRowShown="0" headerRowDxfId="988" dataDxfId="986" headerRowBorderDxfId="987" tableBorderDxfId="985" totalsRowBorderDxfId="984">
  <autoFilter ref="A2:E16" xr:uid="{C6C7E6AC-0CAC-AB42-8168-D5D7DA4FE25A}">
    <filterColumn colId="0" hiddenButton="1"/>
    <filterColumn colId="1" hiddenButton="1"/>
    <filterColumn colId="2" hiddenButton="1"/>
    <filterColumn colId="3" hiddenButton="1"/>
    <filterColumn colId="4" hiddenButton="1"/>
  </autoFilter>
  <tableColumns count="5">
    <tableColumn id="1" xr3:uid="{8827C48C-76A5-394A-AF29-35C89CD0ED93}" name="Plan de estudios" dataDxfId="983"/>
    <tableColumn id="2" xr3:uid="{97BA3A07-87A9-6942-A1E1-CC99FF621D49}" name="Otras unidades de la UAM" dataDxfId="982"/>
    <tableColumn id="3" xr3:uid="{D4CEA387-CC9A-BD4B-BD2D-27A88FAD182A}" name="Intra Cuajimalpa" dataDxfId="981"/>
    <tableColumn id="4" xr3:uid="{413ABAC1-36D5-E841-B0CF-23FD9D2BB7B1}" name="Interior de la República Mexicana" dataDxfId="980"/>
    <tableColumn id="5" xr3:uid="{9EB9C8EC-E7DC-E244-81CA-FF2541D38C9E}" name="Extranjero" dataDxfId="979"/>
  </tableColumns>
  <tableStyleInfo name="TableStyleMedium3"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7E0413EF-C82C-914F-A5CA-3BCC0CF6FBB6}" name="Tabla55" displayName="Tabla55" ref="A4:J19" headerRowCount="0" totalsRowShown="0" headerRowDxfId="978" dataDxfId="976" headerRowBorderDxfId="977" tableBorderDxfId="975" totalsRowBorderDxfId="974">
  <tableColumns count="10">
    <tableColumn id="1" xr3:uid="{67F8525F-B8A9-C440-AE3D-CB1328A7A785}" name="Columna1" headerRowDxfId="973" dataDxfId="972"/>
    <tableColumn id="2" xr3:uid="{37324F40-D8C3-424C-9E44-B2D3B6F50228}" name="Columna2" headerRowDxfId="971" dataDxfId="970"/>
    <tableColumn id="3" xr3:uid="{15874AC4-156F-0045-A10D-C44618C39603}" name="Columna3" headerRowDxfId="969" dataDxfId="968"/>
    <tableColumn id="4" xr3:uid="{929EC067-351B-3349-8469-4D0A9E282DF1}" name="Columna4" headerRowDxfId="967" dataDxfId="966"/>
    <tableColumn id="5" xr3:uid="{841941A3-3E69-A649-9D4B-40788BBFD758}" name="Columna5" headerRowDxfId="965" dataDxfId="964"/>
    <tableColumn id="6" xr3:uid="{9D7340B9-5616-9948-B048-11E9E1DBF840}" name="Columna6" headerRowDxfId="963" dataDxfId="962"/>
    <tableColumn id="7" xr3:uid="{8115CBC6-7390-EA49-8EEC-A06A186F03E7}" name="Columna7" headerRowDxfId="961" dataDxfId="960"/>
    <tableColumn id="8" xr3:uid="{01A466F6-5F3A-364A-9D2A-5D3D200FB5A2}" name="Columna8" headerRowDxfId="959" dataDxfId="958"/>
    <tableColumn id="9" xr3:uid="{1370733F-C73A-0E47-B381-5951954C1E6A}" name="Columna9" headerRowDxfId="957" dataDxfId="956"/>
    <tableColumn id="10" xr3:uid="{448B122F-C852-694F-9C53-6950C7DAD5A0}" name="Columna10" headerRowDxfId="955" dataDxfId="954"/>
  </tableColumns>
  <tableStyleInfo name="TableStyleMedium3"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F9EB0570-D6CC-3C4D-AE9B-5ECA7E736E67}" name="Tabla56" displayName="Tabla56" ref="A4:H18" headerRowCount="0" totalsRowShown="0" headerRowDxfId="953" dataDxfId="951" headerRowBorderDxfId="952" tableBorderDxfId="950" totalsRowBorderDxfId="949">
  <tableColumns count="8">
    <tableColumn id="1" xr3:uid="{8666242E-F53E-F743-A319-A47777520362}" name="Columna1" headerRowDxfId="948" dataDxfId="947"/>
    <tableColumn id="2" xr3:uid="{C1C20688-8A94-3A48-83CB-93C3DAD155FA}" name="Columna2" headerRowDxfId="946" dataDxfId="945"/>
    <tableColumn id="3" xr3:uid="{52915E87-3465-FF46-AFAA-2EABA12B88BC}" name="Columna3" headerRowDxfId="944" dataDxfId="943"/>
    <tableColumn id="4" xr3:uid="{981C06F0-BECA-A046-A44F-1CB4E6039C13}" name="Columna4" headerRowDxfId="942" dataDxfId="941"/>
    <tableColumn id="5" xr3:uid="{8A982746-931B-FF48-9AA8-D28E550CA105}" name="Columna5" headerRowDxfId="940" dataDxfId="939"/>
    <tableColumn id="6" xr3:uid="{67BF36F0-FE25-8D47-A0BF-640ACF07594E}" name="Columna6" headerRowDxfId="938" dataDxfId="937"/>
    <tableColumn id="7" xr3:uid="{4105932E-3651-BF41-B4E7-0930CCA510E2}" name="Columna7" headerRowDxfId="936" dataDxfId="935"/>
    <tableColumn id="8" xr3:uid="{E989B0DD-B19C-0548-928A-AE6630774ABE}" name="Columna8" headerRowDxfId="934" dataDxfId="933"/>
  </tableColumns>
  <tableStyleInfo name="TableStyleMedium3"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822D88E4-161D-CD4D-8C53-D83718E4CCD2}" name="Tabla57" displayName="Tabla57" ref="A2:C17" totalsRowShown="0" headerRowDxfId="932" headerRowBorderDxfId="931" tableBorderDxfId="930" totalsRowBorderDxfId="929">
  <autoFilter ref="A2:C17" xr:uid="{822D88E4-161D-CD4D-8C53-D83718E4CCD2}">
    <filterColumn colId="0" hiddenButton="1"/>
    <filterColumn colId="1" hiddenButton="1"/>
    <filterColumn colId="2" hiddenButton="1"/>
  </autoFilter>
  <tableColumns count="3">
    <tableColumn id="1" xr3:uid="{E5B79B34-0DB3-A04E-8FA4-374C5E5F7E12}" name="Planes de estudio" dataDxfId="928"/>
    <tableColumn id="2" xr3:uid="{35B37A7A-E877-F04B-8EEF-9FB4D8D5F2A2}" name="Mujer" dataDxfId="927"/>
    <tableColumn id="3" xr3:uid="{3CD8C27B-343A-B34D-BA77-644438E09B8F}" name="Hombre" dataDxfId="926"/>
  </tableColumns>
  <tableStyleInfo name="TableStyleMedium3"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8F29843A-B5E9-C74D-8D35-C9D695F748FA}" name="Tabla58" displayName="Tabla58" ref="A4:G15" headerRowCount="0" totalsRowShown="0" headerRowDxfId="925" dataDxfId="924" tableBorderDxfId="923">
  <tableColumns count="7">
    <tableColumn id="1" xr3:uid="{321E9856-0180-CD43-9B42-9A003942C72E}" name="Columna1" headerRowDxfId="922" dataDxfId="921"/>
    <tableColumn id="2" xr3:uid="{E44CFB45-F796-D84A-BDFF-8C4D295B91C9}" name="Columna2" headerRowDxfId="920" dataDxfId="919"/>
    <tableColumn id="3" xr3:uid="{CB43958D-6408-9942-A6D7-E726B6548ACA}" name="Columna3" headerRowDxfId="918" dataDxfId="917"/>
    <tableColumn id="4" xr3:uid="{4107E9E4-1D9D-4B45-999A-C74C84C761E3}" name="Columna4" headerRowDxfId="916" dataDxfId="915"/>
    <tableColumn id="5" xr3:uid="{6655970A-453C-1D48-80D5-E7C5AF722937}" name="Columna5" headerRowDxfId="914" dataDxfId="913"/>
    <tableColumn id="6" xr3:uid="{1391AC8B-9BDF-4040-B284-7661BC4041B8}" name="Columna6" headerRowDxfId="912" dataDxfId="911"/>
    <tableColumn id="7" xr3:uid="{B118E922-ABA7-904F-8B1F-D721A195A930}" name="Columna7" headerRowDxfId="910" dataDxfId="909"/>
  </tableColumns>
  <tableStyleInfo name="TableStyleMedium3"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E2B35B3-56BF-0841-9AE2-F255D68049FD}" name="Tabla59" displayName="Tabla59" ref="A2:D6" totalsRowShown="0" headerRowDxfId="908" dataDxfId="906" headerRowBorderDxfId="907" tableBorderDxfId="905">
  <autoFilter ref="A2:D6" xr:uid="{0E2B35B3-56BF-0841-9AE2-F255D68049FD}">
    <filterColumn colId="0" hiddenButton="1"/>
    <filterColumn colId="1" hiddenButton="1"/>
    <filterColumn colId="2" hiddenButton="1"/>
    <filterColumn colId="3" hiddenButton="1"/>
  </autoFilter>
  <tableColumns count="4">
    <tableColumn id="1" xr3:uid="{5A5427D2-5D95-1446-8E9C-D7616DD37371}" name="Trimestre" dataDxfId="904"/>
    <tableColumn id="2" xr3:uid="{2ADA6E70-7417-EF4E-B450-5E2706C365A5}" name="Personas inscritas" dataDxfId="903"/>
    <tableColumn id="3" xr3:uid="{4F549EAD-265E-824A-855E-437919AC8048}" name="Finalizaron el curso" dataDxfId="902"/>
    <tableColumn id="4" xr3:uid="{BE738C5E-97FE-4340-AE79-D45595BF548D}" name="Aprobaron" dataDxfId="901"/>
  </tableColumns>
  <tableStyleInfo name="TableStyleMedium3"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8D22A216-2931-B942-8ECA-1B7D457FE02B}" name="Tabla60" displayName="Tabla60" ref="A2:B14" totalsRowShown="0" headerRowDxfId="900" headerRowBorderDxfId="899" tableBorderDxfId="898" totalsRowBorderDxfId="897">
  <autoFilter ref="A2:B14" xr:uid="{8D22A216-2931-B942-8ECA-1B7D457FE02B}">
    <filterColumn colId="0" hiddenButton="1"/>
    <filterColumn colId="1" hiddenButton="1"/>
  </autoFilter>
  <tableColumns count="2">
    <tableColumn id="1" xr3:uid="{6CF5F9B5-E1DA-9549-A867-A72C0F074D5F}" name="Licenciatura" dataDxfId="896"/>
    <tableColumn id="2" xr3:uid="{289C88E8-7338-5543-BD3F-0D7FAD9F2360}" name="Registros" dataDxfId="895"/>
  </tableColumns>
  <tableStyleInfo name="TableStyleMedium3"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1D216FD0-EA9B-3A47-ABFA-334A5900ECF6}" name="Tabla61" displayName="Tabla61" ref="A2:D10" totalsRowShown="0" headerRowDxfId="894" headerRowBorderDxfId="893" tableBorderDxfId="892" totalsRowBorderDxfId="891">
  <autoFilter ref="A2:D10" xr:uid="{1D216FD0-EA9B-3A47-ABFA-334A5900ECF6}">
    <filterColumn colId="0" hiddenButton="1"/>
    <filterColumn colId="1" hiddenButton="1"/>
    <filterColumn colId="2" hiddenButton="1"/>
    <filterColumn colId="3" hiddenButton="1"/>
  </autoFilter>
  <tableColumns count="4">
    <tableColumn id="1" xr3:uid="{1FA1D2B0-C527-C14C-BDAE-11F143F16132}" name="Áreas" dataDxfId="890"/>
    <tableColumn id="2" xr3:uid="{E7DDC446-85B7-B648-A22C-8E53192D72D5}" name="Registros de Profesorado" dataDxfId="889"/>
    <tableColumn id="3" xr3:uid="{8D3D035F-E77A-514D-BA4C-3CF3A14F4EC0}" name="Registros de Alumnado" dataDxfId="888"/>
    <tableColumn id="4" xr3:uid="{F1DCEAEF-AB21-DF44-9470-3E834DA3698C}" name="Aulas abiertas y utilizadas" dataDxfId="887"/>
  </tableColumns>
  <tableStyleInfo name="TableStyleMedium3"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E7F20856-7E5F-6E45-99AA-8E7E07694BE5}" name="Tabla62" displayName="Tabla62" ref="A13:D17" totalsRowShown="0" headerRowDxfId="886" headerRowBorderDxfId="885" tableBorderDxfId="884" totalsRowBorderDxfId="883">
  <autoFilter ref="A13:D17" xr:uid="{E7F20856-7E5F-6E45-99AA-8E7E07694BE5}">
    <filterColumn colId="0" hiddenButton="1"/>
    <filterColumn colId="1" hiddenButton="1"/>
    <filterColumn colId="2" hiddenButton="1"/>
    <filterColumn colId="3" hiddenButton="1"/>
  </autoFilter>
  <tableColumns count="4">
    <tableColumn id="1" xr3:uid="{F91038B1-B0D6-5140-9D88-FEA1A277F591}" name="Áreas" dataDxfId="882"/>
    <tableColumn id="2" xr3:uid="{819E458E-4356-9B45-8932-D84657187343}" name="Personas instructoras" dataDxfId="881"/>
    <tableColumn id="3" xr3:uid="{9F426ABF-5204-2B49-9D07-609960666F52}" name="Personas inscritas" dataDxfId="880"/>
    <tableColumn id="4" xr3:uid="{8FA2141C-4EAC-6A43-8C69-80BC3492331C}" name="Aulas abiertas" dataDxfId="879"/>
  </tableColumns>
  <tableStyleInfo name="TableStyleMedium3"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7E98703-E8FC-4C4C-BD41-01F4CA766ED7}" name="Tabla63" displayName="Tabla63" ref="A2:C26" totalsRowShown="0" headerRowDxfId="878" headerRowBorderDxfId="877" tableBorderDxfId="876" totalsRowBorderDxfId="875">
  <autoFilter ref="A2:C26" xr:uid="{07E98703-E8FC-4C4C-BD41-01F4CA766ED7}">
    <filterColumn colId="0" hiddenButton="1"/>
    <filterColumn colId="1" hiddenButton="1"/>
    <filterColumn colId="2" hiddenButton="1"/>
  </autoFilter>
  <tableColumns count="3">
    <tableColumn id="1" xr3:uid="{8040E222-95B6-1F40-B024-0D77A7FF420B}" name="Nombre del curso" dataDxfId="874"/>
    <tableColumn id="2" xr3:uid="{B740F7E1-4FB2-E543-883C-DCBEE61D361F}" name="Trimestres" dataDxfId="873"/>
    <tableColumn id="3" xr3:uid="{691A695A-575C-D541-8F7E-DAE5E29CE16B}" name="Personas participantes" dataDxfId="872"/>
  </tableColumns>
  <tableStyleInfo name="TableStyleMedium3"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16AF11D0-8A0F-CE4C-8EA8-39EBAAA457D9}" name="Tabla64" displayName="Tabla64" ref="A2:B17" totalsRowShown="0" headerRowDxfId="871" headerRowBorderDxfId="870" tableBorderDxfId="869" totalsRowBorderDxfId="868">
  <autoFilter ref="A2:B17" xr:uid="{16AF11D0-8A0F-CE4C-8EA8-39EBAAA457D9}">
    <filterColumn colId="0" hiddenButton="1"/>
    <filterColumn colId="1" hiddenButton="1"/>
  </autoFilter>
  <tableColumns count="2">
    <tableColumn id="1" xr3:uid="{42707D39-6908-8148-B648-E556F668311B}" name="Nombre del curso" dataDxfId="867"/>
    <tableColumn id="2" xr3:uid="{C2A990F5-2A28-A140-85CD-A501A4123523}" name="Modalidad" dataDxfId="866"/>
  </tableColumns>
  <tableStyleInfo name="TableStyleMedium3"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2C70DBB0-38FB-6040-AE2D-E0E9D3E04318}" name="Tabla65" displayName="Tabla65" ref="A2:H6" totalsRowShown="0" headerRowDxfId="865" dataDxfId="863" headerRowBorderDxfId="864" tableBorderDxfId="862" totalsRowBorderDxfId="861">
  <autoFilter ref="A2:H6" xr:uid="{2C70DBB0-38FB-6040-AE2D-E0E9D3E0431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E97DB6B-F5CD-F246-94E5-B778CDC3A408}" name="División" dataDxfId="860"/>
    <tableColumn id="2" xr3:uid="{30236D74-950F-F843-8BC1-6C10D2B234B6}" name="Candidato" dataDxfId="859"/>
    <tableColumn id="3" xr3:uid="{70910A06-80DC-5047-9232-826A0640EFBD}" name="Nivel I" dataDxfId="858"/>
    <tableColumn id="4" xr3:uid="{712B683B-C3C2-974F-B4CA-6CCA22B77143}" name="Nivel II" dataDxfId="857"/>
    <tableColumn id="5" xr3:uid="{B56D8485-C869-D24B-893D-FE8341CE4AC5}" name="Nivel III" dataDxfId="856"/>
    <tableColumn id="6" xr3:uid="{B3BD35A2-64A3-A542-92F4-E0216311AF68}" name="Emerito " dataDxfId="855"/>
    <tableColumn id="7" xr3:uid="{49356FBE-7A82-844D-B8D4-B12F1882C3FA}" name="Total" dataDxfId="854"/>
    <tableColumn id="8" xr3:uid="{D8D6C628-A393-944A-B280-F83BE9A147CA}" name="PRODEP" dataDxfId="853"/>
  </tableColumns>
  <tableStyleInfo name="TableStyleMedium3"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9E7278C9-6C08-8B47-8DC1-4891F060A27D}" name="Tabla66" displayName="Tabla66" ref="A4:F16" headerRowCount="0" totalsRowShown="0" headerRowDxfId="852" dataDxfId="850" headerRowBorderDxfId="851" tableBorderDxfId="849" totalsRowBorderDxfId="848" headerRowCellStyle="Normal 38 2 4 2" dataCellStyle="Normal 38 2 4 2">
  <tableColumns count="6">
    <tableColumn id="1" xr3:uid="{BEB4A44E-AA61-6843-B752-F6435291EFAE}" name="Columna1" headerRowDxfId="847" dataDxfId="846" headerRowCellStyle="Normal 2 4 5 4 2" dataCellStyle="Normal 2 4 5 4 2"/>
    <tableColumn id="2" xr3:uid="{F1B59827-EA4F-A84E-BA41-B230AE533271}" name="Columna2" headerRowDxfId="845" dataDxfId="844" headerRowCellStyle="Normal 38 2 4 2" dataCellStyle="Normal 38 2 4 2"/>
    <tableColumn id="3" xr3:uid="{C0176631-0859-4840-8388-80D7DBBF4190}" name="Columna3" headerRowDxfId="843" dataDxfId="842" headerRowCellStyle="Normal 38 2 4 2" dataCellStyle="Normal 38 2 4 2"/>
    <tableColumn id="4" xr3:uid="{FA8A8E10-7EDD-9F4A-81FD-A4B1196FC6C7}" name="Columna4" headerRowDxfId="841" dataDxfId="840" headerRowCellStyle="Normal 38 2 4 2" dataCellStyle="Normal 38 2 4 2"/>
    <tableColumn id="5" xr3:uid="{0B304114-FFAD-8A44-B1D5-65A0D45CAA69}" name="Columna5" headerRowDxfId="839" dataDxfId="838" headerRowCellStyle="Normal 38 2 4 2" dataCellStyle="Normal 38 2 4 2"/>
    <tableColumn id="6" xr3:uid="{B5506C89-4FA9-AE4D-8738-76C3A4E16899}" name="Columna6" headerRowDxfId="837" dataDxfId="836" headerRowCellStyle="Normal 38 2 4 2" dataCellStyle="Normal 38 2 4 2"/>
  </tableColumns>
  <tableStyleInfo name="TableStyleMedium3"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75519CA3-866C-3846-B49D-588B94E8175B}" name="Tabla67" displayName="Tabla67" ref="A2:I85" totalsRowShown="0" headerRowDxfId="835" tableBorderDxfId="834">
  <autoFilter ref="A2:I85" xr:uid="{75519CA3-866C-3846-B49D-588B94E8175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D69B0C49-211E-514B-B837-EA5B3F693A2A}" name="División" dataDxfId="833"/>
    <tableColumn id="2" xr3:uid="{4CE30581-04F5-C440-8903-ED1AE0E6E0E1}" name="Departamento" dataDxfId="832"/>
    <tableColumn id="3" xr3:uid="{4DB0BB6F-6975-F841-9464-3B9945088017}" name="Nombre del proyecto aprobado en Consejo Divisional" dataDxfId="831"/>
    <tableColumn id="4" xr3:uid="{4CD898A8-BEB6-BD4F-BB7E-F62A652222D3}" name="Nombre de la persona responsable" dataDxfId="830"/>
    <tableColumn id="5" xr3:uid="{3022F2F3-0EBC-AF4E-98B9-9A7299F5649B}" name="Nombre del profesorado participante" dataDxfId="829"/>
    <tableColumn id="6" xr3:uid="{B45C05DC-2F03-5D4F-B2DB-CD4F707A4337}" name="Fecha de aprobación"/>
    <tableColumn id="7" xr3:uid="{46BCD766-150C-5C46-AAB2-8F8B594EA7DA}" name="Vigencia" dataDxfId="828"/>
    <tableColumn id="8" xr3:uid="{3C45215D-DE16-AF48-8E68-57229A757CE7}" name="Sesión de Consejo Divisional en la que fue aprobado el proyecto"/>
    <tableColumn id="9" xr3:uid="{98374B4E-0269-F94C-B010-85E1322AF726}" name="Monto de recursos aprobados para la realización del proyecto" dataDxfId="827"/>
  </tableColumns>
  <tableStyleInfo name="TableStyleMedium3"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7E9F3468-18C0-704C-8973-5D356717A86F}" name="Tabla68" displayName="Tabla68" ref="A2:O13" totalsRowShown="0" headerRowDxfId="826" dataDxfId="824" headerRowBorderDxfId="825" tableBorderDxfId="823" totalsRowBorderDxfId="822">
  <autoFilter ref="A2:O13" xr:uid="{7E9F3468-18C0-704C-8973-5D356717A86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74E874AE-4F79-6A41-AD5A-16A8B10CC4C6}" name="División" dataDxfId="821"/>
    <tableColumn id="2" xr3:uid="{C8893164-8EF6-EA46-A8DD-1512229A4AC5}" name="Departamento"/>
    <tableColumn id="3" xr3:uid="{2A03B6AA-1656-A940-A294-935306D9CB73}" name="Artículos publicados en revistas impresas" dataDxfId="820"/>
    <tableColumn id="4" xr3:uid="{B4264DB2-90E6-A14F-85F7-4C701ABAA4DE}" name="Artículos publicados en revistas digitales" dataDxfId="819"/>
    <tableColumn id="5" xr3:uid="{9DDD8BE2-86F7-9B40-9137-C7D7FB41E587}" name="Libros publicados" dataDxfId="818"/>
    <tableColumn id="6" xr3:uid="{D83C3E13-D6E1-1448-9252-E0C0DC3A3B8A}" name="Publicación de capítulos de libros" dataDxfId="817"/>
    <tableColumn id="7" xr3:uid="{F7E4656A-F55C-4A4E-9A60-C2BAEBDBF6C5}" name="Publicación en periódicos" dataDxfId="816"/>
    <tableColumn id="8" xr3:uid="{D8DA7328-D310-1F41-82C5-B56FA783E836}" name="Reseñas de libros publicados" dataDxfId="815"/>
    <tableColumn id="9" xr3:uid="{BCD7FE17-0C6C-924C-B826-AA58DC5559AE}" name="Artículo de investigación en revista indexada**" dataDxfId="814"/>
    <tableColumn id="10" xr3:uid="{A34EECAA-6294-C74F-8037-7C0ED7A7D184}" name="Artículo indexado**" dataDxfId="813"/>
    <tableColumn id="11" xr3:uid="{A1635A41-7371-D640-ACAF-A32F00A7BB84}" name="Memoria de congreso sin DOI**" dataDxfId="812"/>
    <tableColumn id="12" xr3:uid="{D74CB1D9-1F72-124B-AA4E-2ED4AB296452}" name="Paquete computacional**" dataDxfId="811"/>
    <tableColumn id="13" xr3:uid="{B3B139FE-0110-1647-BD85-5C90D8EFE5A5}" name="Reporte de investigación o técnico**" dataDxfId="810"/>
    <tableColumn id="14" xr3:uid="{54396ACC-7123-4143-AFD8-EB33EFE2B6E8}" name="Artículo de divulgación**" dataDxfId="809"/>
    <tableColumn id="15" xr3:uid="{9623CBF5-639D-F443-81BF-53C4D16E8E3E}" name="Capítulos de libro de divulgación**" dataDxfId="808"/>
  </tableColumns>
  <tableStyleInfo name="TableStyleMedium3"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82F1539C-C955-AE43-8FBD-B3A0BFFD2C7E}" name="Tabla69" displayName="Tabla69" ref="A2:B8" totalsRowShown="0" headerRowDxfId="807" headerRowBorderDxfId="806" tableBorderDxfId="805" totalsRowBorderDxfId="804">
  <autoFilter ref="A2:B8" xr:uid="{82F1539C-C955-AE43-8FBD-B3A0BFFD2C7E}">
    <filterColumn colId="0" hiddenButton="1"/>
    <filterColumn colId="1" hiddenButton="1"/>
  </autoFilter>
  <tableColumns count="2">
    <tableColumn id="2" xr3:uid="{669B9565-0499-1A4F-9AD7-73FFAC880ABB}" name="Proyecto" dataDxfId="803"/>
    <tableColumn id="3" xr3:uid="{AEFE3723-56A8-3246-9F60-9607014B617F}" name="Ejercicio 2025" dataDxfId="802" dataCellStyle="Moneda"/>
  </tableColumns>
  <tableStyleInfo name="TableStyleMedium3"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4F0E3B5-9434-144B-9030-8A923AC12301}" name="Tabla72" displayName="Tabla72" ref="A2:A13" totalsRowShown="0" headerRowDxfId="801" dataDxfId="799" headerRowBorderDxfId="800" tableBorderDxfId="798" totalsRowBorderDxfId="797" headerRowCellStyle="Normal 2 4 5 4 2" dataCellStyle="Normal 2 4 5 4 2">
  <autoFilter ref="A2:A13" xr:uid="{04F0E3B5-9434-144B-9030-8A923AC12301}">
    <filterColumn colId="0" hiddenButton="1"/>
  </autoFilter>
  <tableColumns count="1">
    <tableColumn id="1" xr3:uid="{C27F36B5-2FDF-C145-B75F-EE632FBBAF75}" name="Libros editados" dataDxfId="796" dataCellStyle="Normal 2 4 5 4 2"/>
  </tableColumns>
  <tableStyleInfo name="TableStyleMedium3"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F9FB239A-2548-6B4D-A5E0-6D6583DDCB90}" name="Tabla73" displayName="Tabla73" ref="A2:D10" totalsRowShown="0" headerRowDxfId="795" dataDxfId="793" headerRowBorderDxfId="794" tableBorderDxfId="792">
  <autoFilter ref="A2:D10" xr:uid="{F9FB239A-2548-6B4D-A5E0-6D6583DDCB90}">
    <filterColumn colId="0" hiddenButton="1"/>
    <filterColumn colId="1" hiddenButton="1"/>
    <filterColumn colId="2" hiddenButton="1"/>
    <filterColumn colId="3" hiddenButton="1"/>
  </autoFilter>
  <tableColumns count="4">
    <tableColumn id="1" xr3:uid="{679253FF-5A34-994F-A4A3-1AB10A7F23E6}" name="Facebook: Cultura, Unidad Cuajimalpa" dataDxfId="791"/>
    <tableColumn id="2" xr3:uid="{4E821B68-4743-C247-AEFB-6C4737C0F19C}" name="2024" dataDxfId="790" dataCellStyle="Millares"/>
    <tableColumn id="3" xr3:uid="{195E8390-9EC7-BF48-BE48-D60D2C53E790}" name="2025" dataDxfId="789" dataCellStyle="Millares"/>
    <tableColumn id="4" xr3:uid="{E86A031D-5EAE-2040-AFCB-0F1DBFF33B5C}" name="% crecimiento" dataDxfId="788"/>
  </tableColumns>
  <tableStyleInfo name="TableStyleMedium3"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6541C323-D397-9948-A9A9-2C78B2C6DC0D}" name="Tabla74" displayName="Tabla74" ref="A13:D21" totalsRowShown="0" headerRowDxfId="787" dataDxfId="785" headerRowBorderDxfId="786" tableBorderDxfId="784">
  <autoFilter ref="A13:D21" xr:uid="{6541C323-D397-9948-A9A9-2C78B2C6DC0D}">
    <filterColumn colId="0" hiddenButton="1"/>
    <filterColumn colId="1" hiddenButton="1"/>
    <filterColumn colId="2" hiddenButton="1"/>
    <filterColumn colId="3" hiddenButton="1"/>
  </autoFilter>
  <tableColumns count="4">
    <tableColumn id="1" xr3:uid="{9DC28F18-3369-114A-A8E5-95DF80D612AD}" name="Instagram Cultura, Unidad Cuajimalpa" dataDxfId="783"/>
    <tableColumn id="2" xr3:uid="{5C161AC4-7590-7C4B-8923-6EDD2B07AC01}" name="2024" dataDxfId="782" dataCellStyle="Millares"/>
    <tableColumn id="3" xr3:uid="{42D85A4A-0285-E34F-A088-827F9DF4495B}" name="2025" dataDxfId="781" dataCellStyle="Millares"/>
    <tableColumn id="4" xr3:uid="{0F4D91CD-8590-A842-AF9E-A7F511A08828}" name="% crecimiento" dataDxfId="780"/>
  </tableColumns>
  <tableStyleInfo name="TableStyleMedium3"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FF5A16A5-B874-0042-91B2-9D1DC6BB4F6F}" name="Tabla75" displayName="Tabla75" ref="A2:A6" totalsRowShown="0" headerRowDxfId="779" dataDxfId="777" headerRowBorderDxfId="778" tableBorderDxfId="776" totalsRowBorderDxfId="775">
  <autoFilter ref="A2:A6" xr:uid="{FF5A16A5-B874-0042-91B2-9D1DC6BB4F6F}">
    <filterColumn colId="0" hiddenButton="1"/>
  </autoFilter>
  <tableColumns count="1">
    <tableColumn id="1" xr3:uid="{7F84A6D5-F52B-2844-B3B5-6C23D87F39FB}" name="Difusión UAMpodcast" dataDxfId="774"/>
  </tableColumns>
  <tableStyleInfo name="TableStyleMedium3"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76A76323-50E1-4946-AF9E-BB9F0136ABA7}" name="Tabla76" displayName="Tabla76" ref="A2:D6" totalsRowShown="0" headerRowDxfId="773" headerRowBorderDxfId="772" tableBorderDxfId="771" totalsRowBorderDxfId="770">
  <autoFilter ref="A2:D6" xr:uid="{76A76323-50E1-4946-AF9E-BB9F0136ABA7}">
    <filterColumn colId="0" hiddenButton="1"/>
    <filterColumn colId="1" hiddenButton="1"/>
    <filterColumn colId="2" hiddenButton="1"/>
    <filterColumn colId="3" hiddenButton="1"/>
  </autoFilter>
  <tableColumns count="4">
    <tableColumn id="1" xr3:uid="{35AE81BE-FDAB-A44F-BF2A-FE55507CC909}" name="Actividad" dataDxfId="769"/>
    <tableColumn id="2" xr3:uid="{E384ACB3-24A7-1A4E-9CA9-92F43C915397}" name="Episodios" dataDxfId="768"/>
    <tableColumn id="3" xr3:uid="{767C37F5-6AA0-E34B-9A22-6BED0833A7A8}" name="Vistas"/>
    <tableColumn id="4" xr3:uid="{DD19D76D-6D15-0740-A586-EC80744E6378}" name="Plataformas de difusión" dataDxfId="767"/>
  </tableColumns>
  <tableStyleInfo name="TableStyleMedium3"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50257D8C-E6E1-1D41-942F-97A6F030AF51}" name="Tabla77" displayName="Tabla77" ref="A3:C7" totalsRowShown="0" headerRowBorderDxfId="766" tableBorderDxfId="765">
  <autoFilter ref="A3:C7" xr:uid="{50257D8C-E6E1-1D41-942F-97A6F030AF51}">
    <filterColumn colId="0" hiddenButton="1"/>
    <filterColumn colId="1" hiddenButton="1"/>
    <filterColumn colId="2" hiddenButton="1"/>
  </autoFilter>
  <tableColumns count="3">
    <tableColumn id="1" xr3:uid="{DCF553B5-F093-C84E-88CC-5B99AC55F42A}" name="División" dataDxfId="764"/>
    <tableColumn id="2" xr3:uid="{7E786AFB-340F-BB41-8D42-6B2E7EDADCB5}" name="Profesor" dataDxfId="763"/>
    <tableColumn id="3" xr3:uid="{FB5C90A7-77B8-5043-B857-B2E8DFB641EF}" name="Departamento"/>
  </tableColumns>
  <tableStyleInfo name="TableStyleMedium3"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43DF31AD-C8EF-BC41-B010-CDB908C65B7A}" name="Tabla78" displayName="Tabla78" ref="A136:D182" totalsRowShown="0" headerRowBorderDxfId="762" tableBorderDxfId="761">
  <autoFilter ref="A136:D182" xr:uid="{43DF31AD-C8EF-BC41-B010-CDB908C65B7A}">
    <filterColumn colId="0" hiddenButton="1"/>
    <filterColumn colId="1" hiddenButton="1"/>
    <filterColumn colId="2" hiddenButton="1"/>
    <filterColumn colId="3" hiddenButton="1"/>
  </autoFilter>
  <tableColumns count="4">
    <tableColumn id="1" xr3:uid="{C267F8C0-43FF-A74E-8BDC-D3478C42CB58}" name="División" dataDxfId="760"/>
    <tableColumn id="2" xr3:uid="{0A4C040A-7746-DA4C-8A7D-1BD0B9EAAAD2}" name="Nombre de la Licenciatura_x000a_o Posgrado" dataDxfId="759"/>
    <tableColumn id="3" xr3:uid="{592BDF12-EE30-BB42-ADA9-F7231F73B2DF}" name="Nombre completo del alumno" dataDxfId="758"/>
    <tableColumn id="4" xr3:uid="{FB73498A-3AED-6F42-A8D0-7F97EF736119}" name="Trimestre de egreso" dataDxfId="757"/>
  </tableColumns>
  <tableStyleInfo name="TableStyleMedium3"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409FFC79-68A7-7C4A-A922-935D03D2E602}" name="Tabla79" displayName="Tabla79" ref="A81:D133" totalsRowShown="0" headerRowBorderDxfId="756" tableBorderDxfId="755">
  <autoFilter ref="A81:D133" xr:uid="{409FFC79-68A7-7C4A-A922-935D03D2E602}">
    <filterColumn colId="0" hiddenButton="1"/>
    <filterColumn colId="1" hiddenButton="1"/>
    <filterColumn colId="2" hiddenButton="1"/>
    <filterColumn colId="3" hiddenButton="1"/>
  </autoFilter>
  <tableColumns count="4">
    <tableColumn id="1" xr3:uid="{EECCA091-10A1-4C48-AB1F-44AF4357C3CC}" name="División" dataDxfId="754"/>
    <tableColumn id="2" xr3:uid="{7DE83707-91FE-4340-AF92-44DDC6F73B92}" name="Nombre de la Licenciatura_x000a_o Posgrado" dataDxfId="753"/>
    <tableColumn id="3" xr3:uid="{099488CD-FADF-5247-A1EA-7EB56B80ADD6}" name="Nombre completo del alumno" dataDxfId="752"/>
    <tableColumn id="4" xr3:uid="{A7D4FAE5-B6F1-2341-AFB9-9A89C1F047A2}" name="Trimestre de egreso" dataDxfId="751"/>
  </tableColumns>
  <tableStyleInfo name="TableStyleMedium3"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3BF5E424-5928-5548-9182-F24D17773013}" name="Tabla80" displayName="Tabla80" ref="A18:D78" totalsRowShown="0" tableBorderDxfId="750">
  <autoFilter ref="A18:D78" xr:uid="{3BF5E424-5928-5548-9182-F24D17773013}">
    <filterColumn colId="0" hiddenButton="1"/>
    <filterColumn colId="1" hiddenButton="1"/>
    <filterColumn colId="2" hiddenButton="1"/>
    <filterColumn colId="3" hiddenButton="1"/>
  </autoFilter>
  <tableColumns count="4">
    <tableColumn id="1" xr3:uid="{ADE7FCB3-677A-A44D-A303-9664082EEBCD}" name="División" dataDxfId="749"/>
    <tableColumn id="2" xr3:uid="{1811AD97-10F6-5C45-8A77-78AB1967AFC2}" name="Nombre de la Licenciatura_x000a_o Posgrado" dataDxfId="748"/>
    <tableColumn id="3" xr3:uid="{B3D30E68-A1AF-6243-9CD3-9B7D7E223A4A}" name="Nombre completo del alumno" dataDxfId="747"/>
    <tableColumn id="4" xr3:uid="{70ECC31F-0126-ED4E-B2E1-A65065E5ED72}" name="Trimestre de egreso" dataDxfId="746"/>
  </tableColumns>
  <tableStyleInfo name="TableStyleMedium3"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76D58E7D-E301-3C4D-AC75-E873D342F672}" name="Tabla81" displayName="Tabla81" ref="A11:D15" totalsRowShown="0" headerRowDxfId="745" headerRowBorderDxfId="744" tableBorderDxfId="743" headerRowCellStyle="Normal 4 2">
  <autoFilter ref="A11:D15" xr:uid="{76D58E7D-E301-3C4D-AC75-E873D342F672}">
    <filterColumn colId="0" hiddenButton="1"/>
    <filterColumn colId="1" hiddenButton="1"/>
    <filterColumn colId="2" hiddenButton="1"/>
    <filterColumn colId="3" hiddenButton="1"/>
  </autoFilter>
  <tableColumns count="4">
    <tableColumn id="1" xr3:uid="{34E28AC3-9C1F-C645-A37E-DBB1F2F360DC}" name="División" dataDxfId="742"/>
    <tableColumn id="2" xr3:uid="{4DF48E3D-F16A-5348-9515-5499FDBDCE5D}" name="Nombre del Posgrado"/>
    <tableColumn id="3" xr3:uid="{1F6CA110-E557-6A4E-B879-B8384B00F30C}" name="Nombre completo del (los) alumno (s)" dataDxfId="741"/>
    <tableColumn id="4" xr3:uid="{2AF943AC-D148-E445-8170-5CCFABA7FBA7}" name="Nombre del trabajo terminal" dataDxfId="740"/>
  </tableColumns>
  <tableStyleInfo name="TableStyleMedium3"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FAB0931C-F737-8F4F-A064-DB046FBE4EB4}" name="Tabla82" displayName="Tabla82" ref="A3:D8" totalsRowShown="0" headerRowDxfId="739" headerRowBorderDxfId="738" tableBorderDxfId="737" headerRowCellStyle="Normal 4 2">
  <autoFilter ref="A3:D8" xr:uid="{FAB0931C-F737-8F4F-A064-DB046FBE4EB4}">
    <filterColumn colId="0" hiddenButton="1"/>
    <filterColumn colId="1" hiddenButton="1"/>
    <filterColumn colId="2" hiddenButton="1"/>
    <filterColumn colId="3" hiddenButton="1"/>
  </autoFilter>
  <tableColumns count="4">
    <tableColumn id="1" xr3:uid="{A60DD135-FE81-F54D-9D0E-018023B16289}" name="División" dataDxfId="736"/>
    <tableColumn id="2" xr3:uid="{F11DF276-AB13-6349-BFD3-D83D42867D89}" name="Nombre de la Licenciatura" dataDxfId="735"/>
    <tableColumn id="3" xr3:uid="{F5F2FF62-D4E5-7245-B9FC-CF8E77723BF1}" name="Nombre completo del (los) alumno (s)" dataDxfId="734"/>
    <tableColumn id="4" xr3:uid="{5FD68B4F-1E2F-E94F-8ECD-C9EA17064D89}" name="Nombre del trabajo terminal" dataDxfId="733"/>
  </tableColumns>
  <tableStyleInfo name="TableStyleMedium3"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865409D4-816E-104B-A49C-C71217A375D2}" name="Tabla83" displayName="Tabla83" ref="A2:D7" totalsRowShown="0" headerRowDxfId="732" dataDxfId="730" headerRowBorderDxfId="731" tableBorderDxfId="729" totalsRowBorderDxfId="728">
  <autoFilter ref="A2:D7" xr:uid="{865409D4-816E-104B-A49C-C71217A375D2}">
    <filterColumn colId="0" hiddenButton="1"/>
    <filterColumn colId="1" hiddenButton="1"/>
    <filterColumn colId="2" hiddenButton="1"/>
    <filterColumn colId="3" hiddenButton="1"/>
  </autoFilter>
  <tableColumns count="4">
    <tableColumn id="1" xr3:uid="{E1A48FC1-43A9-4246-9C19-B0DE0D9F491D}" name="Distinciones " dataDxfId="727"/>
    <tableColumn id="2" xr3:uid="{87671602-4A45-F44B-B533-317A780001AC}" name="DCCD" dataDxfId="726"/>
    <tableColumn id="3" xr3:uid="{04FB0149-EA44-994F-9601-B0C68006EA00}" name="DCNI" dataDxfId="725"/>
    <tableColumn id="4" xr3:uid="{060F48E0-ADD3-0F4F-BA0C-0A3839E944F7}" name="DCSH" dataDxfId="724"/>
  </tableColumns>
  <tableStyleInfo name="TableStyleMedium3"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1938D1BA-D319-C444-BE71-135D6ADE4F78}" name="Tabla84" displayName="Tabla84" ref="A11:F15" totalsRowShown="0" headerRowDxfId="723" dataDxfId="721" headerRowBorderDxfId="722" tableBorderDxfId="720" headerRowCellStyle="Normal_Hoja1" dataCellStyle="Normal_Hoja1">
  <autoFilter ref="A11:F15" xr:uid="{1938D1BA-D319-C444-BE71-135D6ADE4F78}">
    <filterColumn colId="0" hiddenButton="1"/>
    <filterColumn colId="1" hiddenButton="1"/>
    <filterColumn colId="2" hiddenButton="1"/>
    <filterColumn colId="3" hiddenButton="1"/>
    <filterColumn colId="4" hiddenButton="1"/>
    <filterColumn colId="5" hiddenButton="1"/>
  </autoFilter>
  <tableColumns count="6">
    <tableColumn id="1" xr3:uid="{8BDB0EE1-7702-ED40-A1F2-CBDA22BA38FE}" name="Trimestre de egreso" dataDxfId="719" dataCellStyle="Normal_Hoja1"/>
    <tableColumn id="2" xr3:uid="{CEA5A934-A495-824E-81D4-2D3B1487FC06}" name="22-O" dataDxfId="718" dataCellStyle="Normal_Hoja1"/>
    <tableColumn id="3" xr3:uid="{DF159702-3359-3F4B-9810-1B6CC42BEC8F}" name="23-I" dataDxfId="717" dataCellStyle="Normal_Hoja1"/>
    <tableColumn id="4" xr3:uid="{23D26501-0E65-D44D-8F05-CD2418309E5B}" name="23-O" dataDxfId="716" dataCellStyle="Normal_Hoja1"/>
    <tableColumn id="5" xr3:uid="{5FDCACA0-00A3-6542-BC91-269D7DDA28AA}" name="23-P" dataDxfId="715" dataCellStyle="Normal_Hoja1"/>
    <tableColumn id="6" xr3:uid="{3237080B-5C13-7C4F-A79E-E19CD2C487A9}" name="Total" dataDxfId="714" dataCellStyle="Normal_Hoja1"/>
  </tableColumns>
  <tableStyleInfo name="TableStyleMedium3"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5F6EB118-A516-7C4F-9014-793C30CBE951}" name="Tabla85" displayName="Tabla85" ref="A2:B9" totalsRowShown="0" headerRowDxfId="713" dataDxfId="711" headerRowBorderDxfId="712" tableBorderDxfId="710" totalsRowBorderDxfId="709">
  <autoFilter ref="A2:B9" xr:uid="{5F6EB118-A516-7C4F-9014-793C30CBE951}">
    <filterColumn colId="0" hiddenButton="1"/>
    <filterColumn colId="1" hiddenButton="1"/>
  </autoFilter>
  <tableColumns count="2">
    <tableColumn id="1" xr3:uid="{EC5CAF55-0706-9243-9713-1A1C45B2CD80}" name="Indicador" dataDxfId="708"/>
    <tableColumn id="2" xr3:uid="{694E3A93-D8F4-C347-8EDA-16AD90A37808}" name="Dato" dataDxfId="707"/>
  </tableColumns>
  <tableStyleInfo name="TableStyleMedium3"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785265F5-DBFD-8044-8ED1-D06621D45294}" name="Tabla86" displayName="Tabla86" ref="A2:H16" totalsRowShown="0" headerRowDxfId="706" dataDxfId="704" headerRowBorderDxfId="705" tableBorderDxfId="703" totalsRowBorderDxfId="702">
  <autoFilter ref="A2:H16" xr:uid="{785265F5-DBFD-8044-8ED1-D06621D4529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2CF4FC1-E726-814B-ADC8-59A5F49A3E66}" name="División" dataDxfId="701"/>
    <tableColumn id="2" xr3:uid="{463A4FC4-5C36-BB42-97C0-23DCF5844107}" name="Fecha de firma" dataDxfId="700"/>
    <tableColumn id="3" xr3:uid="{8B7FBF6D-85A7-E941-8A82-9FB125EF74C9}" name="Nombre del proyecto" dataDxfId="699"/>
    <tableColumn id="4" xr3:uid="{6B962705-2BE4-BA4D-A9D5-D2F0093E66CA}" name="Monto total autorizado del convenio" dataDxfId="698"/>
    <tableColumn id="5" xr3:uid="{323ECE89-8E09-E84D-9BB5-2E5AD58527F7}" name="Monto autorizado por etapa (2025)" dataDxfId="697"/>
    <tableColumn id="6" xr3:uid="{C52BA45A-1A33-DD4E-A404-5541D4322854}" name="Monto ejercido acumulado de años anteriores" dataDxfId="696"/>
    <tableColumn id="7" xr3:uid="{0B907083-C209-9144-A43A-72CFCBCCA618}" name="  Monto ejercido en 2025" dataDxfId="695"/>
    <tableColumn id="8" xr3:uid="{91D19A0F-AD58-C840-BC63-5B5143498586}" name="Notas aclaratorias" dataDxfId="694"/>
  </tableColumns>
  <tableStyleInfo name="TableStyleMedium3"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6C0C5FC2-447D-AC48-AA49-4641C8CEB2CE}" name="Tabla87" displayName="Tabla87" ref="A20:H23" totalsRowShown="0" headerRowDxfId="693" headerRowBorderDxfId="692" tableBorderDxfId="691">
  <autoFilter ref="A20:H23" xr:uid="{6C0C5FC2-447D-AC48-AA49-4641C8CEB2CE}">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2129A51-42D5-294A-B2C5-4650C32EFE6B}" name="División"/>
    <tableColumn id="2" xr3:uid="{8ED6E626-5BF5-0B46-81EB-DF11D6E7E3BB}" name="Fecha de firma"/>
    <tableColumn id="3" xr3:uid="{D68AAFC6-FE65-6240-BCB6-A96BFB440CF9}" name="Nombre del proyecto"/>
    <tableColumn id="4" xr3:uid="{E278A4D6-B663-F949-B8E9-3A6AFA856571}" name="Monto total autorizado del convenio"/>
    <tableColumn id="5" xr3:uid="{031A7FC6-D3A4-5F4B-8DD4-D1A4B7FA1FF1}" name="Monto autorizado por etapa (2025)"/>
    <tableColumn id="6" xr3:uid="{588C20C6-2A15-CB48-8953-1271911C8B42}" name="Monto ejercido acumulado de años anteriores"/>
    <tableColumn id="7" xr3:uid="{26C006A3-0FF5-B246-86DA-5F3BC146DF8C}" name="  Monto ejercido en 2025"/>
    <tableColumn id="8" xr3:uid="{4A1D59C3-2157-DF46-BAD1-46608CB8E4BC}" name="Notas aclaratorias"/>
  </tableColumns>
  <tableStyleInfo name="TableStyleMedium3"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31:B38" totalsRowCount="1" headerRowDxfId="690" dataDxfId="689" totalsRowDxfId="688" totalsRowBorderDxfId="687">
  <tableColumns count="2">
    <tableColumn id="1" xr3:uid="{00000000-0010-0000-0000-000001000000}" name="Tipo de propuesta **" totalsRowLabel="Total" dataDxfId="686" totalsRowDxfId="685" dataCellStyle="Normal 3"/>
    <tableColumn id="2" xr3:uid="{00000000-0010-0000-0000-000002000000}" name="Num" totalsRowFunction="sum" dataDxfId="684" totalsRowDxfId="683" dataCellStyle="Normal 3"/>
  </tableColumns>
  <tableStyleInfo name="TableStyleLight10"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341C991F-5B41-6B49-902A-2DA115D03DA5}" name="Tabla88" displayName="Tabla88" ref="A5:Q19" headerRowCount="0" totalsRowShown="0" headerRowBorderDxfId="682" tableBorderDxfId="681" totalsRowBorderDxfId="680">
  <tableColumns count="17">
    <tableColumn id="1" xr3:uid="{4A179CBC-5145-5D48-82F9-66A9FF7144FB}" name="Columna1" headerRowDxfId="679" dataDxfId="678" headerRowCellStyle="Normal 3" dataCellStyle="Normal 3"/>
    <tableColumn id="2" xr3:uid="{7104CF6A-F3E5-CD41-89E9-F1EBC5A33FC1}" name="Columna2" headerRowDxfId="677" dataDxfId="676" headerRowCellStyle="Normal 3" dataCellStyle="Normal 3"/>
    <tableColumn id="3" xr3:uid="{0C3BE5EE-4475-CB44-9729-6B9D250DB14B}" name="Columna3" headerRowDxfId="675" dataDxfId="674" headerRowCellStyle="Normal 3" dataCellStyle="Normal 3"/>
    <tableColumn id="4" xr3:uid="{F70B5EBA-43A2-3047-BE3D-A6D0F322ADCD}" name="Columna4" headerRowDxfId="673" dataDxfId="672" headerRowCellStyle="Normal 3" dataCellStyle="Normal 3"/>
    <tableColumn id="5" xr3:uid="{B8226A5E-92EE-094C-B570-9B7A3BFAB63F}" name="Columna5" headerRowDxfId="671" dataDxfId="670" headerRowCellStyle="Normal 3" dataCellStyle="Normal 3"/>
    <tableColumn id="6" xr3:uid="{A1479076-2A0B-7443-87D7-DE2B5B23A41E}" name="Columna6" headerRowDxfId="669" dataDxfId="668" headerRowCellStyle="Normal 3" dataCellStyle="Normal 3"/>
    <tableColumn id="7" xr3:uid="{1152AE2F-8BE3-AF40-8C5B-8CE3B3481CE7}" name="Columna7" headerRowDxfId="667" dataDxfId="666" headerRowCellStyle="Normal 3" dataCellStyle="Normal 3"/>
    <tableColumn id="8" xr3:uid="{14296E8E-75D1-9C46-ACF7-0F2A935BB3DA}" name="Columna8" headerRowDxfId="665" dataDxfId="664" headerRowCellStyle="Normal 3" dataCellStyle="Normal 3"/>
    <tableColumn id="9" xr3:uid="{644F1BE1-F961-384F-8B18-30DD0E8636B3}" name="Columna9" headerRowDxfId="663" dataDxfId="662" headerRowCellStyle="Normal 3" dataCellStyle="Normal 3"/>
    <tableColumn id="10" xr3:uid="{5597288B-65DF-0040-BD18-6D9C55F02DE1}" name="Columna10" headerRowDxfId="661" dataDxfId="660" headerRowCellStyle="Normal 3" dataCellStyle="Normal 3"/>
    <tableColumn id="11" xr3:uid="{FC3B93EB-7956-F542-A4A1-F74D408E475D}" name="Columna11" headerRowDxfId="659" dataDxfId="658" headerRowCellStyle="Normal 3" dataCellStyle="Normal 3"/>
    <tableColumn id="12" xr3:uid="{E1A728C7-4820-ED44-964B-4A1F0288A5B3}" name="Columna12" headerRowDxfId="657" dataDxfId="656" headerRowCellStyle="Normal 3" dataCellStyle="Normal 3"/>
    <tableColumn id="13" xr3:uid="{0CFEBD81-D8CF-3F43-85B5-750C1C5FC9B7}" name="Columna13" headerRowDxfId="655" dataDxfId="654" headerRowCellStyle="Normal 3" dataCellStyle="Normal 3"/>
    <tableColumn id="14" xr3:uid="{B0281B02-F50C-9B4D-9B9D-13CF301EF6AF}" name="Columna14" headerRowDxfId="653" dataDxfId="652" headerRowCellStyle="Normal 3" dataCellStyle="Normal 3"/>
    <tableColumn id="15" xr3:uid="{4B6188B1-C207-2047-B796-3E9A86D80C96}" name="Columna15" headerRowDxfId="651" dataDxfId="650" headerRowCellStyle="Normal 3" dataCellStyle="Normal 3"/>
    <tableColumn id="16" xr3:uid="{6DC08948-411F-7145-84A1-EED6B1E07D63}" name="Columna16" headerRowDxfId="649" dataDxfId="648" headerRowCellStyle="Normal 3" dataCellStyle="Normal 3"/>
    <tableColumn id="17" xr3:uid="{439595C5-C282-5C48-B1E3-91DAB779AB71}" name="Columna17" headerRowDxfId="647" dataDxfId="646" headerRowCellStyle="Normal 3" dataCellStyle="Normal 3"/>
  </tableColumns>
  <tableStyleInfo name="TableStyleMedium3"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4635203D-2DA7-674B-BDED-0D5EDA1C9BD5}" name="Tabla89" displayName="Tabla89" ref="A24:B28" totalsRowShown="0" headerRowBorderDxfId="645" tableBorderDxfId="644" totalsRowBorderDxfId="643">
  <autoFilter ref="A24:B28" xr:uid="{4635203D-2DA7-674B-BDED-0D5EDA1C9BD5}">
    <filterColumn colId="0" hiddenButton="1"/>
    <filterColumn colId="1" hiddenButton="1"/>
  </autoFilter>
  <tableColumns count="2">
    <tableColumn id="1" xr3:uid="{39F992A3-0B33-E340-8B85-19CDA5A65B60}" name="Sector" dataDxfId="642" dataCellStyle="Normal 3"/>
    <tableColumn id="2" xr3:uid="{1C0ED86F-0F56-8243-8A6B-C3FEDBFC239C}" name="Número" dataDxfId="641" dataCellStyle="Normal 3"/>
  </tableColumns>
  <tableStyleInfo name="TableStyleMedium3"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1DDF16FE-B7F0-AB42-9763-2ED73E2B7CA0}" name="Tabla91" displayName="Tabla91" ref="A4:E16" totalsRowShown="0" headerRowDxfId="640" dataDxfId="638" headerRowBorderDxfId="639" tableBorderDxfId="637" headerRowCellStyle="Normal 3" dataCellStyle="Normal 3">
  <autoFilter ref="A4:E16" xr:uid="{1DDF16FE-B7F0-AB42-9763-2ED73E2B7CA0}">
    <filterColumn colId="0" hiddenButton="1"/>
    <filterColumn colId="1" hiddenButton="1"/>
    <filterColumn colId="2" hiddenButton="1"/>
    <filterColumn colId="3" hiddenButton="1"/>
    <filterColumn colId="4" hiddenButton="1"/>
  </autoFilter>
  <tableColumns count="5">
    <tableColumn id="1" xr3:uid="{CCA2C645-E49E-234E-9847-07233C08EE3C}" name="¿Qué tan importantes son los siguientes aspectos al momento de seleccionar personas practicantes?" dataDxfId="636" dataCellStyle="Normal 3"/>
    <tableColumn id="2" xr3:uid="{B71E2763-CE26-FC41-89D2-DC4AA488E3D3}" name="Muy importante" dataDxfId="635" dataCellStyle="Normal 3"/>
    <tableColumn id="3" xr3:uid="{F2F51296-523A-D54E-BA86-D94816A40EBA}" name="Medianamente _x000a_importante" dataDxfId="634" dataCellStyle="Normal 3"/>
    <tableColumn id="4" xr3:uid="{76929A48-AAF8-304D-AB5D-F38CADB41F9B}" name="Algo importante" dataDxfId="633" dataCellStyle="Normal 3"/>
    <tableColumn id="5" xr3:uid="{144D7B73-239B-2D46-AD59-D27FCC78BF2A}" name="Nada importante" dataDxfId="632" dataCellStyle="Normal 3"/>
  </tableColumns>
  <tableStyleInfo name="TableStyleMedium3"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F534469C-3E81-B64B-9D28-364715D68EF4}" name="Tabla92" displayName="Tabla92" ref="A18:C36" totalsRowShown="0" headerRowBorderDxfId="631" tableBorderDxfId="630" totalsRowBorderDxfId="629">
  <autoFilter ref="A18:C36" xr:uid="{F534469C-3E81-B64B-9D28-364715D68EF4}">
    <filterColumn colId="0" hiddenButton="1"/>
    <filterColumn colId="1" hiddenButton="1"/>
    <filterColumn colId="2" hiddenButton="1"/>
  </autoFilter>
  <tableColumns count="3">
    <tableColumn id="1" xr3:uid="{29C68CBA-3596-204B-AB6D-4226E73C780F}" name="¿Qué tan importantes son las siguientes competencias al momento de seleccionar personas practicantes?" dataDxfId="628" dataCellStyle="Normal 3"/>
    <tableColumn id="2" xr3:uid="{897B6087-99BD-E341-957A-EE819ACE54CB}" name="Muy importante" dataDxfId="627" dataCellStyle="Normal 3"/>
    <tableColumn id="3" xr3:uid="{7FC8BD86-761F-6044-86D5-97693F081960}" name="Medianamente _x000a_importante" dataDxfId="626" dataCellStyle="Normal 3"/>
  </tableColumns>
  <tableStyleInfo name="TableStyleMedium3"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1DB708A2-A366-624B-B8CF-F6BD2F2E6C5A}" name="Tabla93" displayName="Tabla93" ref="A38:D45" totalsRowShown="0" headerRowDxfId="625" headerRowBorderDxfId="624" tableBorderDxfId="623" totalsRowBorderDxfId="622" headerRowCellStyle="Normal 3">
  <autoFilter ref="A38:D45" xr:uid="{1DB708A2-A366-624B-B8CF-F6BD2F2E6C5A}">
    <filterColumn colId="0" hiddenButton="1"/>
    <filterColumn colId="1" hiddenButton="1"/>
    <filterColumn colId="2" hiddenButton="1"/>
    <filterColumn colId="3" hiddenButton="1"/>
  </autoFilter>
  <tableColumns count="4">
    <tableColumn id="1" xr3:uid="{3F1160EB-472A-D141-9B3D-FD65F33871FF}" name="¿Qué tan importantes son las siguientes habilidades al momento de seleccionar personas practicantes?" dataDxfId="621" dataCellStyle="Normal 3"/>
    <tableColumn id="2" xr3:uid="{A9E513A2-A1B1-6348-9BA0-11D84995F84B}" name="Muy importante" dataDxfId="620" dataCellStyle="Normal 3"/>
    <tableColumn id="3" xr3:uid="{6D262C10-8B13-8949-A05C-C476269A88FD}" name="Medianamente importante" dataDxfId="619" dataCellStyle="Normal 3"/>
    <tableColumn id="4" xr3:uid="{BF14139A-19E0-BC42-BA3C-9BBFB5E2F2CD}" name="Algo importante" dataDxfId="618" dataCellStyle="Normal 3"/>
  </tableColumns>
  <tableStyleInfo name="TableStyleMedium3"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ED89C72B-D565-D942-B8EB-8E0314BFB8C8}" name="Tabla94" displayName="Tabla94" ref="A49:D63" totalsRowShown="0" headerRowDxfId="617" headerRowBorderDxfId="616" tableBorderDxfId="615" totalsRowBorderDxfId="614" headerRowCellStyle="Normal 3">
  <autoFilter ref="A49:D63" xr:uid="{ED89C72B-D565-D942-B8EB-8E0314BFB8C8}">
    <filterColumn colId="0" hiddenButton="1"/>
    <filterColumn colId="1" hiddenButton="1"/>
    <filterColumn colId="2" hiddenButton="1"/>
    <filterColumn colId="3" hiddenButton="1"/>
  </autoFilter>
  <tableColumns count="4">
    <tableColumn id="1" xr3:uid="{9323E7E2-EAFB-7F47-B3DA-F4A5B3AB30AC}" name="¿Cómo evalúa el desempeño de la persona practicante en su organización?" dataDxfId="613" dataCellStyle="Normal 3"/>
    <tableColumn id="2" xr3:uid="{8EF41BEE-D6D0-FE4C-BDF5-360922A6AEDF}" name="Excelente" dataDxfId="612" dataCellStyle="Normal 3"/>
    <tableColumn id="3" xr3:uid="{24DA0A3B-AE84-4D41-830A-D2197BB2E702}" name="Bueno" dataDxfId="611" dataCellStyle="Normal 3"/>
    <tableColumn id="4" xr3:uid="{77B542FE-2B10-5B43-AE46-089E3D201524}" name="Regular" dataDxfId="610" dataCellStyle="Normal 3"/>
  </tableColumns>
  <tableStyleInfo name="TableStyleMedium3"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EA8ADA40-10B9-0243-9B3E-E3EF5B75FE39}" name="Tabla95" displayName="Tabla95" ref="A65:C70" totalsRowShown="0" dataDxfId="608" headerRowBorderDxfId="609" tableBorderDxfId="607" totalsRowBorderDxfId="606">
  <autoFilter ref="A65:C70" xr:uid="{EA8ADA40-10B9-0243-9B3E-E3EF5B75FE39}">
    <filterColumn colId="0" hiddenButton="1"/>
    <filterColumn colId="1" hiddenButton="1"/>
    <filterColumn colId="2" hiddenButton="1"/>
  </autoFilter>
  <tableColumns count="3">
    <tableColumn id="1" xr3:uid="{C6F9AD23-C851-D14A-A63F-791201225241}" name="¿Cómo evalúa el desempeño general en el trabajo de las personas practicantes de la UAM Unidad Cuajimalpa?" dataDxfId="605" dataCellStyle="Normal 3"/>
    <tableColumn id="2" xr3:uid="{0C65F1CE-87EF-2D42-8CD3-2AE9C8D93083}" name="Frecuencias" dataDxfId="604" dataCellStyle="Normal 3"/>
    <tableColumn id="3" xr3:uid="{30AF7A41-42DC-004A-A6F7-31BEFEA7D8DA}" name="Porcentaje" dataDxfId="603" dataCellStyle="Porcentaje 2"/>
  </tableColumns>
  <tableStyleInfo name="TableStyleMedium3"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233CB222-1A19-DB44-9CE2-F3BE06F3A695}" name="Tabla96" displayName="Tabla96" ref="A75:B83" totalsRowShown="0" dataDxfId="601" headerRowBorderDxfId="602" tableBorderDxfId="600" totalsRowBorderDxfId="599">
  <autoFilter ref="A75:B83" xr:uid="{233CB222-1A19-DB44-9CE2-F3BE06F3A695}">
    <filterColumn colId="0" hiddenButton="1"/>
    <filterColumn colId="1" hiddenButton="1"/>
  </autoFilter>
  <tableColumns count="2">
    <tableColumn id="1" xr3:uid="{BB6A2D4A-BEF6-DB4F-AA22-5BA98E303749}" name="Objetivo principal al realizar la EPV" dataDxfId="598" dataCellStyle="Normal 3"/>
    <tableColumn id="2" xr3:uid="{6CC288AE-8563-9847-888F-106AA29108F4}" name="Respuestas" dataDxfId="597" dataCellStyle="Normal 3"/>
  </tableColumns>
  <tableStyleInfo name="TableStyleMedium3"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FB1521EF-3BFC-4E4C-9687-1E496E46E4B2}" name="Tabla97" displayName="Tabla97" ref="A85:D95" totalsRowShown="0" headerRowDxfId="596" dataDxfId="594" headerRowBorderDxfId="595" tableBorderDxfId="593" totalsRowBorderDxfId="592" headerRowCellStyle="Normal 3" dataCellStyle="Normal 3">
  <autoFilter ref="A85:D95" xr:uid="{FB1521EF-3BFC-4E4C-9687-1E496E46E4B2}">
    <filterColumn colId="0" hiddenButton="1"/>
    <filterColumn colId="1" hiddenButton="1"/>
    <filterColumn colId="2" hiddenButton="1"/>
    <filterColumn colId="3" hiddenButton="1"/>
  </autoFilter>
  <tableColumns count="4">
    <tableColumn id="1" xr3:uid="{D5BD20AC-020E-2841-A998-9FE95D01E28A}" name="Experiencia de los alumnos en la EPV" dataDxfId="591" dataCellStyle="Normal 3"/>
    <tableColumn id="2" xr3:uid="{52E36162-8CAB-2F49-9360-FE837073D43F}" name="Totalmente" dataDxfId="590" dataCellStyle="Normal 3"/>
    <tableColumn id="3" xr3:uid="{B9C2BF2D-97E2-3347-A64E-86C20532961A}" name="Bastante" dataDxfId="589" dataCellStyle="Normal 3"/>
    <tableColumn id="4" xr3:uid="{D20A5BBD-C142-D143-99DC-AA60C1DE3FFE}" name="Poco" dataDxfId="588" dataCellStyle="Normal 3"/>
  </tableColumns>
  <tableStyleInfo name="TableStyleMedium3"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8" xr:uid="{189CC0C1-5000-DC4F-84CF-40260679DD67}" name="Tabla98" displayName="Tabla98" ref="A97:D109" totalsRowShown="0" headerRowDxfId="587" dataDxfId="585" headerRowBorderDxfId="586" tableBorderDxfId="584" totalsRowBorderDxfId="583" headerRowCellStyle="Normal 3">
  <autoFilter ref="A97:D109" xr:uid="{189CC0C1-5000-DC4F-84CF-40260679DD67}">
    <filterColumn colId="0" hiddenButton="1"/>
    <filterColumn colId="1" hiddenButton="1"/>
    <filterColumn colId="2" hiddenButton="1"/>
    <filterColumn colId="3" hiddenButton="1"/>
  </autoFilter>
  <tableColumns count="4">
    <tableColumn id="1" xr3:uid="{048594A1-6244-D849-8DD5-5C5CDD4AEA3E}" name="En qué medida la estancia te ha permitido fortalecer las siguientes competencias." dataDxfId="582" dataCellStyle="Normal 3"/>
    <tableColumn id="2" xr3:uid="{2240855B-48E0-7B47-BA33-9E5FB4DD16C7}" name="Totalmente" dataDxfId="581" dataCellStyle="Normal 3"/>
    <tableColumn id="3" xr3:uid="{EA53A6D0-C42C-444B-A41A-D209F55CEDF2}" name="Bastante" dataDxfId="580" dataCellStyle="Normal 3"/>
    <tableColumn id="4" xr3:uid="{24EF333A-860B-2D45-AED2-657C1D5BD0B6}" name="Poco" dataDxfId="579" dataCellStyle="Normal 3"/>
  </tableColumns>
  <tableStyleInfo name="TableStyleMedium3"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9" xr:uid="{70B1CF42-7FA2-034C-89BB-C7A2A8430B0B}" name="Tabla99" displayName="Tabla99" ref="A5:E20" headerRowCount="0" totalsRowShown="0" headerRowDxfId="578" tableBorderDxfId="577" headerRowCellStyle="Normal 3">
  <tableColumns count="5">
    <tableColumn id="1" xr3:uid="{530940D5-D07B-EF42-AEB5-8265163FE36F}" name="Columna1" headerRowDxfId="576" dataDxfId="575" headerRowCellStyle="Normal 3" dataCellStyle="Normal 3"/>
    <tableColumn id="2" xr3:uid="{4F1B027A-F9C5-BA4F-B3FE-2EB2806F0D24}" name="Columna2" headerRowDxfId="574" dataDxfId="573" headerRowCellStyle="Normal 3" dataCellStyle="Normal 3"/>
    <tableColumn id="3" xr3:uid="{926625C5-9157-C54E-8653-AE024C57A7A5}" name="Columna3" headerRowDxfId="572" dataDxfId="571" headerRowCellStyle="Normal 3" dataCellStyle="Normal 3"/>
    <tableColumn id="4" xr3:uid="{659E37CF-F457-DF45-81CD-5C23E37EB258}" name="Columna4" headerRowDxfId="570" dataDxfId="569" headerRowCellStyle="Normal 3" dataCellStyle="Normal 3"/>
    <tableColumn id="5" xr3:uid="{DEA6D57A-3FDB-8B49-8078-9DC1EAE9D4C5}" name="Columna5" headerRowDxfId="568" dataDxfId="567" headerRowCellStyle="Normal 3" dataCellStyle="Normal 3"/>
  </tableColumns>
  <tableStyleInfo name="TableStyleMedium3"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57D3919C-3CBC-BF40-9BD6-F1717C1C1B5E}" name="Tabla100" displayName="Tabla100" ref="A4:J20" headerRowCount="0" totalsRowShown="0" headerRowDxfId="566" dataDxfId="565" tableBorderDxfId="564" headerRowCellStyle="Normal 4" dataCellStyle="Normal 4">
  <tableColumns count="10">
    <tableColumn id="1" xr3:uid="{82595E94-0C85-4241-A035-565974963F4A}" name="Columna1" headerRowDxfId="563" dataDxfId="562" headerRowCellStyle="Normal 3" dataCellStyle="Normal 3"/>
    <tableColumn id="2" xr3:uid="{FB581358-3D58-8C48-A924-2756D1288D35}" name="Columna2" headerRowDxfId="561" dataDxfId="560" headerRowCellStyle="Normal 4" dataCellStyle="Normal 4"/>
    <tableColumn id="3" xr3:uid="{1432B83E-41B4-DB40-88BE-1836953BEE95}" name="Columna3" headerRowDxfId="559" dataDxfId="558" headerRowCellStyle="Normal 4" dataCellStyle="Normal 4"/>
    <tableColumn id="4" xr3:uid="{FBA3B39A-C5D9-0941-9786-60451CAC4CEA}" name="Columna4" headerRowDxfId="557" dataDxfId="556" headerRowCellStyle="Normal 4" dataCellStyle="Normal 4"/>
    <tableColumn id="5" xr3:uid="{4888FADB-39D9-8E4E-AD66-AF228326241E}" name="Columna5" headerRowDxfId="555" dataDxfId="554" headerRowCellStyle="Normal 4" dataCellStyle="Normal 4"/>
    <tableColumn id="6" xr3:uid="{8A06D301-3BF2-0642-8357-DAFD08ECBC18}" name="Columna6" headerRowDxfId="553" dataDxfId="552" headerRowCellStyle="Normal 4" dataCellStyle="Normal 4"/>
    <tableColumn id="7" xr3:uid="{DCA9BC91-BED4-2346-A62E-D76C13F1370B}" name="Columna7" headerRowDxfId="551" dataDxfId="550" headerRowCellStyle="Normal 4" dataCellStyle="Normal 4"/>
    <tableColumn id="8" xr3:uid="{66723C27-E6FD-8B4D-963A-038F1ADE6079}" name="Columna8" headerRowDxfId="549" dataDxfId="548" headerRowCellStyle="Normal 4" dataCellStyle="Normal 4"/>
    <tableColumn id="9" xr3:uid="{ACD80E5B-EC66-D746-9B19-665021A7B310}" name="Columna9" headerRowDxfId="547" dataDxfId="546" headerRowCellStyle="Normal 4" dataCellStyle="Normal 4"/>
    <tableColumn id="10" xr3:uid="{B20DE518-8E5D-7B4D-A9B1-E9CF052A20F8}" name="Columna10" headerRowDxfId="545" dataDxfId="544" headerRowCellStyle="Normal 4" dataCellStyle="Normal 4"/>
  </tableColumns>
  <tableStyleInfo name="TableStyleMedium3"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17E7458C-9E1B-2542-9486-D991DD413A57}" name="Tabla101" displayName="Tabla101" ref="A2:E13" totalsRowShown="0" headerRowDxfId="543" dataDxfId="542" tableBorderDxfId="541" headerRowCellStyle="Normal 3" dataCellStyle="Normal 3">
  <autoFilter ref="A2:E13" xr:uid="{17E7458C-9E1B-2542-9486-D991DD413A57}">
    <filterColumn colId="0" hiddenButton="1"/>
    <filterColumn colId="1" hiddenButton="1"/>
    <filterColumn colId="2" hiddenButton="1"/>
    <filterColumn colId="3" hiddenButton="1"/>
    <filterColumn colId="4" hiddenButton="1"/>
  </autoFilter>
  <tableColumns count="5">
    <tableColumn id="1" xr3:uid="{4841A2F2-B51E-DF41-8ADA-BAE9EDA7EEAA}" name="Tema" dataDxfId="540" dataCellStyle="Normal 3"/>
    <tableColumn id="2" xr3:uid="{700A5F6F-D099-7643-A383-294AB8BEC68F}" name="Fecha" dataDxfId="539"/>
    <tableColumn id="3" xr3:uid="{89186343-C060-F147-9590-42F518A2469E}" name="Tipo de sesión" dataDxfId="538" dataCellStyle="Normal 3"/>
    <tableColumn id="4" xr3:uid="{65C809D9-F30D-5346-BE33-F1ABE5B41C33}" name="Tipo de organización" dataDxfId="537" dataCellStyle="Normal 3"/>
    <tableColumn id="5" xr3:uid="{BD257AF6-5C2F-C048-8DD8-56890804EABD}" name="Número de asistentes" dataDxfId="536" dataCellStyle="Normal 3"/>
  </tableColumns>
  <tableStyleInfo name="TableStyleMedium3"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4" xr:uid="{D5842B60-4B1A-7645-9C57-8474C30838BA}" name="Tabla104" displayName="Tabla104" ref="A4:C19" headerRowCount="0" totalsRowShown="0" headerRowDxfId="535" dataDxfId="534" tableBorderDxfId="533">
  <tableColumns count="3">
    <tableColumn id="1" xr3:uid="{764272BC-9AB8-CD40-AF78-40F5022B387B}" name="Columna1" headerRowDxfId="532" dataDxfId="531" headerRowCellStyle="Normal 3" dataCellStyle="Normal 3"/>
    <tableColumn id="2" xr3:uid="{5FDEEE0F-C69C-DE40-AC5C-65FBA3A235D5}" name="Columna2" headerRowDxfId="530" dataDxfId="529" headerRowCellStyle="Normal 3" dataCellStyle="Normal 3"/>
    <tableColumn id="3" xr3:uid="{774E942F-5C07-D64E-8478-5CB226E57EC3}" name="Columna3" headerRowDxfId="528" dataDxfId="527" headerRowCellStyle="Normal 3" dataCellStyle="Normal 3"/>
  </tableColumns>
  <tableStyleInfo name="TableStyleMedium3"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5" xr:uid="{E4437D71-209D-8747-B543-CD35805B6A92}" name="Tabla105" displayName="Tabla105" ref="A2:F4" totalsRowShown="0" headerRowDxfId="526" dataDxfId="524" headerRowBorderDxfId="525" tableBorderDxfId="523" totalsRowBorderDxfId="522">
  <autoFilter ref="A2:F4" xr:uid="{E4437D71-209D-8747-B543-CD35805B6A92}">
    <filterColumn colId="0" hiddenButton="1"/>
    <filterColumn colId="1" hiddenButton="1"/>
    <filterColumn colId="2" hiddenButton="1"/>
    <filterColumn colId="3" hiddenButton="1"/>
    <filterColumn colId="4" hiddenButton="1"/>
    <filterColumn colId="5" hiddenButton="1"/>
  </autoFilter>
  <tableColumns count="6">
    <tableColumn id="1" xr3:uid="{F15CE1B4-7B22-B94E-B627-CD287B332868}" name="Personas Inventoras" dataDxfId="521"/>
    <tableColumn id="2" xr3:uid="{34B21DA9-6069-854C-98BE-562214AC1F07}" name="División" dataDxfId="520"/>
    <tableColumn id="3" xr3:uid="{311B1D3C-849A-1249-8280-6F64CBC9F29C}" name="Nombre de la invención" dataDxfId="519"/>
    <tableColumn id="4" xr3:uid="{3A064B13-26FF-1A40-A304-F5B3542FBF24}" name="Número del título de patente" dataDxfId="518"/>
    <tableColumn id="5" xr3:uid="{0B7CBB65-C0BB-AA45-BCEC-2488F0A29C0E}" name="Fecha de expedición" dataDxfId="517"/>
    <tableColumn id="6" xr3:uid="{BC01FA00-834E-D044-AB77-91A079ECD5AE}" name="Vigencia" dataDxfId="516"/>
  </tableColumns>
  <tableStyleInfo name="TableStyleMedium3"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6" xr:uid="{FF0073F8-D02D-404C-AE05-EE0869F77064}" name="Tabla106" displayName="Tabla106" ref="A2:E4" totalsRowShown="0" headerRowDxfId="515" dataDxfId="513" headerRowBorderDxfId="514" tableBorderDxfId="512" totalsRowBorderDxfId="511">
  <autoFilter ref="A2:E4" xr:uid="{FF0073F8-D02D-404C-AE05-EE0869F77064}">
    <filterColumn colId="0" hiddenButton="1"/>
    <filterColumn colId="1" hiddenButton="1"/>
    <filterColumn colId="2" hiddenButton="1"/>
    <filterColumn colId="3" hiddenButton="1"/>
    <filterColumn colId="4" hiddenButton="1"/>
  </autoFilter>
  <tableColumns count="5">
    <tableColumn id="1" xr3:uid="{A40C0A59-1347-9440-8848-CD8CEC7C2475}" name="Personas autoras" dataDxfId="510"/>
    <tableColumn id="2" xr3:uid="{01900324-DD7A-944E-A556-8EE106EB6DAD}" name="División" dataDxfId="509"/>
    <tableColumn id="3" xr3:uid="{2BB0763C-25D2-6046-9CFD-83CF0DAB1936}" name="Nombre de la obra" dataDxfId="508"/>
    <tableColumn id="4" xr3:uid="{2AC6F56D-3DC7-9146-9335-37FA0B731023}" name="Fecha de solicitud" dataDxfId="507"/>
    <tableColumn id="5" xr3:uid="{60939A25-BD52-4A46-9A93-4C8664211C8D}" name="Fecha de expedición" dataDxfId="506"/>
  </tableColumns>
  <tableStyleInfo name="TableStyleMedium3"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7" xr:uid="{2C359A55-71A9-DF48-869E-D1EC2604BAA5}" name="Tabla107" displayName="Tabla107" ref="A2:E9" totalsRowShown="0" headerRowDxfId="505" dataDxfId="503" headerRowBorderDxfId="504" tableBorderDxfId="502" totalsRowBorderDxfId="501">
  <autoFilter ref="A2:E9" xr:uid="{2C359A55-71A9-DF48-869E-D1EC2604BAA5}">
    <filterColumn colId="0" hiddenButton="1"/>
    <filterColumn colId="1" hiddenButton="1"/>
    <filterColumn colId="2" hiddenButton="1"/>
    <filterColumn colId="3" hiddenButton="1"/>
    <filterColumn colId="4" hiddenButton="1"/>
  </autoFilter>
  <tableColumns count="5">
    <tableColumn id="1" xr3:uid="{C94F28B2-FBEC-534B-920F-1AE4AD590604}" name="Fecha de solicitud" dataDxfId="500"/>
    <tableColumn id="2" xr3:uid="{B0F823A6-AE22-4443-BE4E-FF1CE228CCEE}" name="Tipo de solicitud" dataDxfId="499"/>
    <tableColumn id="3" xr3:uid="{17D688EA-0330-F547-B7CB-D4D407EF7A75}" name="Nombre del desarrollo" dataDxfId="498"/>
    <tableColumn id="4" xr3:uid="{022297C9-F5A5-B340-9906-2A721191181A}" name="Personas solicitantes" dataDxfId="497"/>
    <tableColumn id="5" xr3:uid="{CD4D2BF5-F894-084D-BB69-9D55F172EA75}" name="División" dataDxfId="496"/>
  </tableColumns>
  <tableStyleInfo name="TableStyleMedium3"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8" xr:uid="{EFE4F55C-356D-394D-BD54-4FCB12293B4E}" name="Tabla108" displayName="Tabla108" ref="A2:F8" totalsRowShown="0" headerRowDxfId="495" dataDxfId="493" headerRowBorderDxfId="494" tableBorderDxfId="492" totalsRowBorderDxfId="491">
  <autoFilter ref="A2:F8" xr:uid="{EFE4F55C-356D-394D-BD54-4FCB12293B4E}">
    <filterColumn colId="0" hiddenButton="1"/>
    <filterColumn colId="1" hiddenButton="1"/>
    <filterColumn colId="2" hiddenButton="1"/>
    <filterColumn colId="3" hiddenButton="1"/>
    <filterColumn colId="4" hiddenButton="1"/>
    <filterColumn colId="5" hiddenButton="1"/>
  </autoFilter>
  <tableColumns count="6">
    <tableColumn id="1" xr3:uid="{4C1E4DB9-FE3F-054B-8AB4-9869CAD64CD3}" name="Fecha" dataDxfId="490"/>
    <tableColumn id="2" xr3:uid="{71747183-C69C-E34D-BE76-E92321260BDC}" name="Nombre del evento" dataDxfId="489"/>
    <tableColumn id="3" xr3:uid="{E167822C-7EAC-FC49-9AEC-F67ECDA7F5D2}" name="Actividad del evento" dataDxfId="488"/>
    <tableColumn id="4" xr3:uid="{70E2B77E-D226-8745-AD8D-C9F8826C0F52}" name="Ponente" dataDxfId="487"/>
    <tableColumn id="5" xr3:uid="{866D73C2-00DD-3441-82B3-74590F41BAE3}" name="Modalidad" dataDxfId="486"/>
    <tableColumn id="6" xr3:uid="{A2FE7599-F6A2-2F4E-9102-1AC1479850EE}" name="Asistencia" dataDxfId="485"/>
  </tableColumns>
  <tableStyleInfo name="TableStyleMedium3"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9" xr:uid="{C00BB8B8-CB5C-2948-8B93-F81EC113FDB7}" name="Tabla109" displayName="Tabla109" ref="A2:A10" totalsRowShown="0" headerRowDxfId="484" dataDxfId="482" headerRowBorderDxfId="483" tableBorderDxfId="481" totalsRowBorderDxfId="480">
  <autoFilter ref="A2:A10" xr:uid="{C00BB8B8-CB5C-2948-8B93-F81EC113FDB7}">
    <filterColumn colId="0" hiddenButton="1"/>
  </autoFilter>
  <tableColumns count="1">
    <tableColumn id="1" xr3:uid="{4D86C22E-EDD3-C04D-BCF6-A8EF2D8276AE}" name="Funciones de la Unidad en el Consejo" dataDxfId="479"/>
  </tableColumns>
  <tableStyleInfo name="TableStyleMedium3"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0" xr:uid="{11FC8225-5545-9E43-AE2C-9EE493189B83}" name="Tabla110" displayName="Tabla110" ref="A2:C22" totalsRowShown="0" headerRowDxfId="478" dataDxfId="476" headerRowBorderDxfId="477" tableBorderDxfId="475">
  <autoFilter ref="A2:C22" xr:uid="{11FC8225-5545-9E43-AE2C-9EE493189B83}">
    <filterColumn colId="0" hiddenButton="1"/>
    <filterColumn colId="1" hiddenButton="1"/>
    <filterColumn colId="2" hiddenButton="1"/>
  </autoFilter>
  <tableColumns count="3">
    <tableColumn id="1" xr3:uid="{833DCB19-9F3F-3E41-B177-27A421885866}" name="No. Sesión" dataDxfId="474"/>
    <tableColumn id="2" xr3:uid="{3D4B7E3F-E172-8F45-BE2C-88A4AD1DB3A9}" name="Fecha" dataDxfId="473"/>
    <tableColumn id="3" xr3:uid="{B9DAEF74-9DE8-C54E-BE64-B251E2225D4B}" name="Acuerdos" dataDxfId="472"/>
  </tableColumns>
  <tableStyleInfo name="TableStyleMedium3"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1" xr:uid="{E1554903-F44B-CB46-A57D-F46253CB3579}" name="Tabla111" displayName="Tabla111" ref="A2:B7" totalsRowShown="0" headerRowBorderDxfId="471" tableBorderDxfId="470" totalsRowBorderDxfId="469">
  <autoFilter ref="A2:B7" xr:uid="{E1554903-F44B-CB46-A57D-F46253CB3579}">
    <filterColumn colId="0" hiddenButton="1"/>
    <filterColumn colId="1" hiddenButton="1"/>
  </autoFilter>
  <tableColumns count="2">
    <tableColumn id="1" xr3:uid="{371B7263-1C48-F64E-A98F-008395210698}" name="Servicio" dataDxfId="468"/>
    <tableColumn id="2" xr3:uid="{C412854A-E022-E142-B735-93FB73465B73}" name="Número de usuarios" dataDxfId="467"/>
  </tableColumns>
  <tableStyleInfo name="TableStyleMedium3"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2" xr:uid="{246F120C-6665-BA4E-AF23-173ED91AF15A}" name="Tabla112" displayName="Tabla112" ref="A11:D14" totalsRowShown="0" headerRowDxfId="466" dataDxfId="464" headerRowBorderDxfId="465" tableBorderDxfId="463" totalsRowBorderDxfId="462">
  <autoFilter ref="A11:D14" xr:uid="{246F120C-6665-BA4E-AF23-173ED91AF15A}">
    <filterColumn colId="0" hiddenButton="1"/>
    <filterColumn colId="1" hiddenButton="1"/>
    <filterColumn colId="2" hiddenButton="1"/>
    <filterColumn colId="3" hiddenButton="1"/>
  </autoFilter>
  <tableColumns count="4">
    <tableColumn id="1" xr3:uid="{952EE1F7-52C0-B14B-99A6-8E274CA4703B}" name="Servicio" dataDxfId="461"/>
    <tableColumn id="2" xr3:uid="{ECCC0618-F76F-F443-9F9E-E812A4C6EF4C}" name="2024" dataDxfId="460"/>
    <tableColumn id="3" xr3:uid="{90F314A1-3DE6-2F4C-BA68-F59C494445D1}" name="2025" dataDxfId="459"/>
    <tableColumn id="4" xr3:uid="{119CB280-D283-384F-84FF-08918C369061}" name="% de incremento" dataDxfId="458"/>
  </tableColumns>
  <tableStyleInfo name="TableStyleMedium3"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3" xr:uid="{08F929C8-B6D5-8243-B59F-601A013218C9}" name="Tabla113" displayName="Tabla113" ref="A4:B7" totalsRowShown="0" headerRowDxfId="457" dataDxfId="455" headerRowBorderDxfId="456" tableBorderDxfId="454" totalsRowBorderDxfId="453">
  <autoFilter ref="A4:B7" xr:uid="{08F929C8-B6D5-8243-B59F-601A013218C9}">
    <filterColumn colId="0" hiddenButton="1"/>
    <filterColumn colId="1" hiddenButton="1"/>
  </autoFilter>
  <tableColumns count="2">
    <tableColumn id="1" xr3:uid="{31481449-8852-7743-946B-D53B8173C05A}" name="División" dataDxfId="452"/>
    <tableColumn id="2" xr3:uid="{9ECAF0E3-51B5-144D-88AF-5677DE201181}" name="%" dataDxfId="451"/>
  </tableColumns>
  <tableStyleInfo name="TableStyleMedium3"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4" xr:uid="{A059DECD-4061-4A4E-97D7-13863414D7AD}" name="Tabla114" displayName="Tabla114" ref="A25:B29" totalsRowShown="0" headerRowDxfId="450" dataDxfId="448" headerRowBorderDxfId="449" tableBorderDxfId="447" totalsRowBorderDxfId="446">
  <autoFilter ref="A25:B29" xr:uid="{A059DECD-4061-4A4E-97D7-13863414D7AD}">
    <filterColumn colId="0" hiddenButton="1"/>
    <filterColumn colId="1" hiddenButton="1"/>
  </autoFilter>
  <tableColumns count="2">
    <tableColumn id="1" xr3:uid="{98246BDE-7CF8-0A44-B1FF-E4DA446F7376}" name="División" dataDxfId="445"/>
    <tableColumn id="2" xr3:uid="{48AF5BCC-D11A-A349-897F-8B53C3878B1B}" name="%" dataDxfId="444"/>
  </tableColumns>
  <tableStyleInfo name="TableStyleMedium3"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5" xr:uid="{BA2E06D3-6A7A-A041-B165-06494A83D793}" name="Tabla115" displayName="Tabla115" ref="A50:C55" headerRowCount="0" totalsRowShown="0" headerRowBorderDxfId="443" tableBorderDxfId="442" totalsRowBorderDxfId="441">
  <tableColumns count="3">
    <tableColumn id="1" xr3:uid="{45237394-97B4-0145-B466-52FEA49C22D1}" name="Columna1" headerRowDxfId="440" dataDxfId="439"/>
    <tableColumn id="2" xr3:uid="{5DC735E6-35F8-B840-9DA6-3B2D39FC7135}" name="Columna2" headerRowDxfId="438" dataDxfId="437"/>
    <tableColumn id="3" xr3:uid="{9C2FB060-A15E-C648-8E87-1F109D0C605F}" name="Columna3" headerRowDxfId="436" dataDxfId="435"/>
  </tableColumns>
  <tableStyleInfo name="TableStyleMedium3"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6" xr:uid="{5BCEEA84-2A08-EF4C-813F-AF6DF5E0D207}" name="Tabla116" displayName="Tabla116" ref="A59:C67" headerRowCount="0" totalsRowShown="0" headerRowBorderDxfId="434" tableBorderDxfId="433" totalsRowBorderDxfId="432">
  <tableColumns count="3">
    <tableColumn id="1" xr3:uid="{669468EE-8933-1B48-B0BD-CEB9F63868FD}" name="Columna1" headerRowDxfId="431" dataDxfId="430"/>
    <tableColumn id="2" xr3:uid="{59ED855C-11BF-8E44-82F7-D1877505801A}" name="Columna2" headerRowDxfId="429" dataDxfId="428"/>
    <tableColumn id="3" xr3:uid="{987EAB65-4333-D046-9AE1-961D28371383}" name="Columna3" headerRowDxfId="427" dataDxfId="426"/>
  </tableColumns>
  <tableStyleInfo name="TableStyleMedium3"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7" xr:uid="{CDEB0FB9-4183-F34F-BD44-ADC6461ACBA8}" name="Tabla117" displayName="Tabla117" ref="A70:C75" headerRowCount="0" totalsRowShown="0" headerRowBorderDxfId="425" tableBorderDxfId="424" totalsRowBorderDxfId="423">
  <tableColumns count="3">
    <tableColumn id="1" xr3:uid="{19F2C70B-E338-9E47-A27A-8E39C9179AA4}" name="Columna1" headerRowDxfId="422" dataDxfId="421"/>
    <tableColumn id="2" xr3:uid="{70A8BCB2-ADA6-944D-8B21-93F235710029}" name="Columna2" headerRowDxfId="420" dataDxfId="419"/>
    <tableColumn id="3" xr3:uid="{9BF8EE2B-089B-9B42-B385-AD25247B09E9}" name="Columna3" headerRowDxfId="418" dataDxfId="417"/>
  </tableColumns>
  <tableStyleInfo name="TableStyleMedium3"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8" xr:uid="{328C4A5A-DCBC-9E48-9123-9F972F956CEE}" name="Tabla118" displayName="Tabla118" ref="A77:B83" totalsRowShown="0" headerRowDxfId="416" dataDxfId="414" headerRowBorderDxfId="415" tableBorderDxfId="413" totalsRowBorderDxfId="412">
  <autoFilter ref="A77:B83" xr:uid="{328C4A5A-DCBC-9E48-9123-9F972F956CEE}">
    <filterColumn colId="0" hiddenButton="1"/>
    <filterColumn colId="1" hiddenButton="1"/>
  </autoFilter>
  <tableColumns count="2">
    <tableColumn id="1" xr3:uid="{72583634-7E64-484F-9881-A94827416B2B}" name="UNIDAD UNIVERSITARIA" dataDxfId="411"/>
    <tableColumn id="2" xr3:uid="{F5BE0C7D-4CCA-734F-A919-48509172A7F9}" name="No DE CONSULTAS" dataDxfId="410"/>
  </tableColumns>
  <tableStyleInfo name="TableStyleMedium3" showFirstColumn="0" showLastColumn="0" showRowStripes="1" showColumnStripes="0"/>
</table>
</file>

<file path=xl/tables/table9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1" xr:uid="{C73F7F21-2EB6-324A-B9CB-A0B31BEA6B63}" name="Tabla121" displayName="Tabla121" ref="A10:D16" totalsRowShown="0" headerRowDxfId="409" dataDxfId="407" headerRowBorderDxfId="408" tableBorderDxfId="406" totalsRowBorderDxfId="405">
  <autoFilter ref="A10:D16" xr:uid="{C73F7F21-2EB6-324A-B9CB-A0B31BEA6B63}">
    <filterColumn colId="0" hiddenButton="1"/>
    <filterColumn colId="1" hiddenButton="1"/>
    <filterColumn colId="2" hiddenButton="1"/>
    <filterColumn colId="3" hiddenButton="1"/>
  </autoFilter>
  <tableColumns count="4">
    <tableColumn id="1" xr3:uid="{E3E34493-984E-7746-8CE0-A276125B509C}" name="Adquisiciones" dataDxfId="404"/>
    <tableColumn id="2" xr3:uid="{1E6722A3-B9C3-B84F-B05E-1D2CD4E65B14}" name="2024" dataDxfId="403"/>
    <tableColumn id="3" xr3:uid="{0CA364E8-CDD4-BC47-B30B-2783B70641A3}" name="2025" dataDxfId="402"/>
    <tableColumn id="4" xr3:uid="{12F06E41-8AC6-4549-84B4-9B0F462114D7}" name="% de incremento" dataDxfId="401"/>
  </tableColumns>
  <tableStyleInfo name="TableStyleMedium3" showFirstColumn="0" showLastColumn="0" showRowStripes="1" showColumnStripes="0"/>
</table>
</file>

<file path=xl/tables/table9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9" xr:uid="{FD142389-B6AA-7845-AD81-18E8576AD826}" name="Tabla119" displayName="Tabla119" ref="A8:F12" totalsRowShown="0" headerRowDxfId="400" dataDxfId="398" headerRowBorderDxfId="399" tableBorderDxfId="397" totalsRowBorderDxfId="396">
  <autoFilter ref="A8:F12" xr:uid="{FD142389-B6AA-7845-AD81-18E8576AD826}">
    <filterColumn colId="0" hiddenButton="1"/>
    <filterColumn colId="1" hiddenButton="1"/>
    <filterColumn colId="2" hiddenButton="1"/>
    <filterColumn colId="3" hiddenButton="1"/>
    <filterColumn colId="4" hiddenButton="1"/>
    <filterColumn colId="5" hiddenButton="1"/>
  </autoFilter>
  <tableColumns count="6">
    <tableColumn id="1" xr3:uid="{D4175378-B124-074A-85DC-BF39191F1F60}" name="ACTIVIDAD" dataDxfId="395"/>
    <tableColumn id="2" xr3:uid="{CCD94B85-9322-6A4C-B8C5-D49C03985741}" name="CURSOS/ SESIONES 2024" dataDxfId="394"/>
    <tableColumn id="3" xr3:uid="{CC82D7C2-9C8E-B240-8147-C1A3AC9836DA}" name="ASISTENTES 2024" dataDxfId="393"/>
    <tableColumn id="4" xr3:uid="{7AEECC8E-0612-4F4F-A040-39E6312B403A}" name="CURSOS/ SESIONES 2025" dataDxfId="392"/>
    <tableColumn id="5" xr3:uid="{7F0C43CB-DD2F-BA44-8B5F-8493EB26A63B}" name="ASISTENTES 2025" dataDxfId="391"/>
    <tableColumn id="6" xr3:uid="{3E003B90-A238-6C42-99B6-1FFB12BD8B12}" name="COMPARATIVO ASISTENTES (%)" dataDxfId="390"/>
  </tableColumns>
  <tableStyleInfo name="TableStyleMedium3" showFirstColumn="0" showLastColumn="0" showRowStripes="1" showColumnStripes="0"/>
</table>
</file>

<file path=xl/tables/table9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0" xr:uid="{293C5161-64AE-B34C-9411-85B2D0D3E23B}" name="Tabla120" displayName="Tabla120" ref="A2:C6" totalsRowShown="0" headerRowDxfId="389" dataDxfId="387" headerRowBorderDxfId="388" tableBorderDxfId="386" totalsRowBorderDxfId="385">
  <autoFilter ref="A2:C6" xr:uid="{293C5161-64AE-B34C-9411-85B2D0D3E23B}">
    <filterColumn colId="0" hiddenButton="1"/>
    <filterColumn colId="1" hiddenButton="1"/>
    <filterColumn colId="2" hiddenButton="1"/>
  </autoFilter>
  <tableColumns count="3">
    <tableColumn id="1" xr3:uid="{24D76A44-72D2-2C41-BC0F-E7441246B694}" name="Actividades de apoyo" dataDxfId="384"/>
    <tableColumn id="2" xr3:uid="{9E774962-CD7C-0A42-9696-A45BAAFD8DCD}" name="Número de cursos o sesiones" dataDxfId="383"/>
    <tableColumn id="3" xr3:uid="{DFF2B5C7-C2B4-F841-8CB5-3D74CE191C5A}" name="Número de asistentes/ solicitantes" dataDxfId="382"/>
  </tableColumns>
  <tableStyleInfo name="TableStyleMedium3" showFirstColumn="0" showLastColumn="0" showRowStripes="1" showColumnStripes="0"/>
</table>
</file>

<file path=xl/tables/table10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2" xr:uid="{7F71A173-9351-194D-9926-41A5E5FB1D99}" name="Tabla122" displayName="Tabla122" ref="A3:B9" totalsRowShown="0" headerRowDxfId="381" headerRowBorderDxfId="380" tableBorderDxfId="379" totalsRowBorderDxfId="378">
  <autoFilter ref="A3:B9" xr:uid="{7F71A173-9351-194D-9926-41A5E5FB1D99}">
    <filterColumn colId="0" hiddenButton="1"/>
    <filterColumn colId="1" hiddenButton="1"/>
  </autoFilter>
  <tableColumns count="2">
    <tableColumn id="1" xr3:uid="{E6021A67-1123-4945-B24A-1AFC9F75EF7A}" name="División" dataDxfId="377"/>
    <tableColumn id="2" xr3:uid="{FEC927E1-071A-7A43-9230-F01AB54393BF}" name="Número de accesos" dataDxfId="376"/>
  </tableColumns>
  <tableStyleInfo name="TableStyleMedium3" showFirstColumn="0" showLastColumn="0" showRowStripes="1" showColumnStripes="0"/>
</table>
</file>

<file path=xl/tables/table10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3" xr:uid="{25E820E1-059B-D546-8F18-8E3E0D6AA74E}" name="Tabla123" displayName="Tabla123" ref="A12:B20" totalsRowShown="0" headerRowDxfId="375" headerRowBorderDxfId="374" tableBorderDxfId="373" totalsRowBorderDxfId="372">
  <autoFilter ref="A12:B20" xr:uid="{25E820E1-059B-D546-8F18-8E3E0D6AA74E}">
    <filterColumn colId="0" hiddenButton="1"/>
    <filterColumn colId="1" hiddenButton="1"/>
  </autoFilter>
  <tableColumns count="2">
    <tableColumn id="1" xr3:uid="{7BE4ED9B-2DE4-0143-8E12-69CF6D740701}" name="Plan de estudios" dataDxfId="371"/>
    <tableColumn id="2" xr3:uid="{178E0136-7847-A046-AD8E-E06BE414D376}" name="Número de accesos"/>
  </tableColumns>
  <tableStyleInfo name="TableStyleMedium3" showFirstColumn="0" showLastColumn="0" showRowStripes="1" showColumnStripes="0"/>
</table>
</file>

<file path=xl/tables/table10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4" xr:uid="{FE433816-7C7A-2B44-88C8-17F49F5B0662}" name="Tabla124" displayName="Tabla124" ref="A24:B33" totalsRowShown="0" headerRowDxfId="370" headerRowBorderDxfId="369" tableBorderDxfId="368" totalsRowBorderDxfId="367">
  <autoFilter ref="A24:B33" xr:uid="{FE433816-7C7A-2B44-88C8-17F49F5B0662}">
    <filterColumn colId="0" hiddenButton="1"/>
    <filterColumn colId="1" hiddenButton="1"/>
  </autoFilter>
  <tableColumns count="2">
    <tableColumn id="1" xr3:uid="{8A482EBC-67F4-8D47-8CD3-2B5CCAEEED8D}" name="PROGRAMA" dataDxfId="366"/>
    <tableColumn id="2" xr3:uid="{6CB14ADB-14B6-8342-8C76-6A53E74D2A4F}" name="Número de accesos" dataDxfId="365"/>
  </tableColumns>
  <tableStyleInfo name="TableStyleMedium3" showFirstColumn="0" showLastColumn="0" showRowStripes="1" showColumnStripes="0"/>
</table>
</file>

<file path=xl/tables/table10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5" xr:uid="{972A3DC2-3EC9-CC46-9E76-F3A1CAF19F18}" name="Tabla125" displayName="Tabla125" ref="A36:B42" totalsRowShown="0" headerRowDxfId="364" headerRowBorderDxfId="363" tableBorderDxfId="362" totalsRowBorderDxfId="361">
  <autoFilter ref="A36:B42" xr:uid="{972A3DC2-3EC9-CC46-9E76-F3A1CAF19F18}">
    <filterColumn colId="0" hiddenButton="1"/>
    <filterColumn colId="1" hiddenButton="1"/>
  </autoFilter>
  <tableColumns count="2">
    <tableColumn id="1" xr3:uid="{BC5E1848-C0DD-6949-8D31-378E4D4F991D}" name="PROGRAMA" dataDxfId="360"/>
    <tableColumn id="2" xr3:uid="{FC88777B-7E88-544F-AB2C-62C906C82636}" name="Número de accesos" dataDxfId="359"/>
  </tableColumns>
  <tableStyleInfo name="TableStyleMedium3" showFirstColumn="0" showLastColumn="0" showRowStripes="1" showColumnStripes="0"/>
</table>
</file>

<file path=xl/tables/table10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6" xr:uid="{EF7EEFB5-6458-1A41-B887-47715DA365EB}" name="Tabla126" displayName="Tabla126" ref="A1:C11" totalsRowShown="0" headerRowDxfId="358" headerRowBorderDxfId="357" tableBorderDxfId="356" totalsRowBorderDxfId="355">
  <autoFilter ref="A1:C11" xr:uid="{EF7EEFB5-6458-1A41-B887-47715DA365EB}">
    <filterColumn colId="0" hiddenButton="1"/>
    <filterColumn colId="1" hiddenButton="1"/>
    <filterColumn colId="2" hiddenButton="1"/>
  </autoFilter>
  <tableColumns count="3">
    <tableColumn id="1" xr3:uid="{31B27B70-27C1-1742-BCBB-FCFB1C28110C}" name="Actividad" dataDxfId="354"/>
    <tableColumn id="2" xr3:uid="{F3773D36-B8F4-7B44-B6CA-33F6F9640317}" name="Número de sesiones" dataDxfId="353"/>
    <tableColumn id="3" xr3:uid="{15C30C90-8324-8145-96F8-CDAE280D334B}" name="Número de asistentes" dataDxfId="352"/>
  </tableColumns>
  <tableStyleInfo name="TableStyleMedium3" showFirstColumn="0" showLastColumn="0" showRowStripes="1" showColumnStripes="0"/>
</table>
</file>

<file path=xl/tables/table10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7" xr:uid="{85D0492E-E03F-4A49-A323-9EF6B82E881D}" name="Tabla127" displayName="Tabla127" ref="A13:D22" totalsRowShown="0" headerRowDxfId="351" dataDxfId="349" headerRowBorderDxfId="350" tableBorderDxfId="348" totalsRowBorderDxfId="347">
  <autoFilter ref="A13:D22" xr:uid="{85D0492E-E03F-4A49-A323-9EF6B82E881D}">
    <filterColumn colId="0" hiddenButton="1"/>
    <filterColumn colId="1" hiddenButton="1"/>
    <filterColumn colId="2" hiddenButton="1"/>
    <filterColumn colId="3" hiddenButton="1"/>
  </autoFilter>
  <tableColumns count="4">
    <tableColumn id="1" xr3:uid="{84B79713-5778-D745-9045-7E062BBDD1BB}" name="Actividad" dataDxfId="346"/>
    <tableColumn id="2" xr3:uid="{84106241-A035-C144-85C5-7E6ADF9E44E6}" name="No. de eventos" dataDxfId="345"/>
    <tableColumn id="3" xr3:uid="{428EF00F-1029-2545-BE80-7520E5264B92}" name="Asistentes" dataDxfId="344"/>
    <tableColumn id="4" xr3:uid="{3F9E84F4-2D02-824A-8068-35431F26D16F}" name="Visitas virtuales" dataDxfId="343"/>
  </tableColumns>
  <tableStyleInfo name="TableStyleMedium3" showFirstColumn="0" showLastColumn="0" showRowStripes="1" showColumnStripes="0"/>
</table>
</file>

<file path=xl/tables/table10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8" xr:uid="{D9FA1423-687B-5C4A-A8A6-7322388BA481}" name="Tabla128" displayName="Tabla128" ref="A2:A12" totalsRowShown="0" headerRowDxfId="342" dataDxfId="341" tableBorderDxfId="340">
  <autoFilter ref="A2:A12" xr:uid="{D9FA1423-687B-5C4A-A8A6-7322388BA481}">
    <filterColumn colId="0" hiddenButton="1"/>
  </autoFilter>
  <tableColumns count="1">
    <tableColumn id="1" xr3:uid="{FC21D908-AF57-5947-ACDC-CBFA9E47D756}" name="Actualización" dataDxfId="339"/>
  </tableColumns>
  <tableStyleInfo name="TableStyleMedium3" showFirstColumn="0" showLastColumn="0" showRowStripes="1" showColumnStripes="0"/>
</table>
</file>

<file path=xl/tables/table10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9" xr:uid="{6B365D8B-4E0E-2D4B-924D-7F89EB2D5FC4}" name="Tabla129" displayName="Tabla129" ref="A2:B9" totalsRowShown="0" headerRowDxfId="338" dataDxfId="336" headerRowBorderDxfId="337" tableBorderDxfId="335" totalsRowBorderDxfId="334">
  <autoFilter ref="A2:B9" xr:uid="{6B365D8B-4E0E-2D4B-924D-7F89EB2D5FC4}">
    <filterColumn colId="0" hiddenButton="1"/>
    <filterColumn colId="1" hiddenButton="1"/>
  </autoFilter>
  <tableColumns count="2">
    <tableColumn id="1" xr3:uid="{C380CB50-B1CC-0243-BBAA-C5CD0B3D3E7F}" name="Año" dataDxfId="333"/>
    <tableColumn id="2" xr3:uid="{42E3F548-E4A8-C242-9240-AB437A14BCDF}" name="Monto" dataDxfId="332" dataCellStyle="Moneda"/>
  </tableColumns>
  <tableStyleInfo name="TableStyleMedium3" showFirstColumn="0" showLastColumn="0" showRowStripes="1" showColumnStripes="0"/>
</table>
</file>

<file path=xl/tables/table10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0" xr:uid="{88FBCD95-2E8D-584D-931F-C32ED123BE2C}" name="Tabla130" displayName="Tabla130" ref="A3:E7" totalsRowShown="0" headerRowDxfId="331" dataDxfId="329" headerRowBorderDxfId="330" tableBorderDxfId="328" totalsRowBorderDxfId="327">
  <autoFilter ref="A3:E7" xr:uid="{88FBCD95-2E8D-584D-931F-C32ED123BE2C}">
    <filterColumn colId="0" hiddenButton="1"/>
    <filterColumn colId="1" hiddenButton="1"/>
    <filterColumn colId="2" hiddenButton="1"/>
    <filterColumn colId="3" hiddenButton="1"/>
    <filterColumn colId="4" hiddenButton="1"/>
  </autoFilter>
  <tableColumns count="5">
    <tableColumn id="1" xr3:uid="{138BA0A9-CC97-3649-944C-2183B8FB03AA}" name="División" dataDxfId="326"/>
    <tableColumn id="2" xr3:uid="{6741A379-FFD9-714D-95F9-3018BBC795A2}" name="Invierno" dataDxfId="325"/>
    <tableColumn id="3" xr3:uid="{5FC1102D-D788-D543-9B87-DC983FFFED02}" name="Primavera" dataDxfId="324"/>
    <tableColumn id="4" xr3:uid="{C1554F3E-EB50-8C47-AD6F-5D5A0EDE18D6}" name="Otoño" dataDxfId="323"/>
    <tableColumn id="5" xr3:uid="{160EA55A-BFE9-F842-833F-9C083841C1F7}" name="Total" dataDxfId="322">
      <calculatedColumnFormula>B4+C4+D4</calculatedColumnFormula>
    </tableColumn>
  </tableColumns>
  <tableStyleInfo name="TableStyleMedium3" showFirstColumn="0" showLastColumn="0" showRowStripes="1" showColumnStripes="0"/>
</table>
</file>

<file path=xl/tables/table10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1" xr:uid="{6B43895B-98F2-B848-ACB5-8900009B16E4}" name="Tabla131" displayName="Tabla131" ref="A27:E31" totalsRowShown="0" headerRowDxfId="321" dataDxfId="319" headerRowBorderDxfId="320" tableBorderDxfId="318" totalsRowBorderDxfId="317">
  <autoFilter ref="A27:E31" xr:uid="{6B43895B-98F2-B848-ACB5-8900009B16E4}">
    <filterColumn colId="0" hiddenButton="1"/>
    <filterColumn colId="1" hiddenButton="1"/>
    <filterColumn colId="2" hiddenButton="1"/>
    <filterColumn colId="3" hiddenButton="1"/>
    <filterColumn colId="4" hiddenButton="1"/>
  </autoFilter>
  <tableColumns count="5">
    <tableColumn id="1" xr3:uid="{2BA8AEE0-CC98-E44B-BEF0-88E71251D8AC}" name="División" dataDxfId="316"/>
    <tableColumn id="2" xr3:uid="{6A0EDA31-4DAD-804B-BF59-4C7860410562}" name="Invierno" dataDxfId="315"/>
    <tableColumn id="3" xr3:uid="{15087644-1782-3B46-872F-27541AD091F7}" name="Primavera" dataDxfId="314"/>
    <tableColumn id="4" xr3:uid="{5F77CF4A-2A7B-B940-B0F4-C90128F876E6}" name="Otoño" dataDxfId="313"/>
    <tableColumn id="5" xr3:uid="{0ADC784C-2008-5449-B8A6-37F53D5BA6F4}" name="Total" dataDxfId="312">
      <calculatedColumnFormula>B28+C28+D28</calculatedColumnFormula>
    </tableColumn>
  </tableColumns>
  <tableStyleInfo name="TableStyleMedium3" showFirstColumn="0" showLastColumn="0" showRowStripes="1" showColumnStripes="0"/>
</table>
</file>

<file path=xl/tables/table1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2" xr:uid="{130AB72A-E206-254C-A189-5E88C721E99B}" name="Tabla132" displayName="Tabla132" ref="A2:E8" totalsRowShown="0" headerRowDxfId="311" dataDxfId="309" headerRowBorderDxfId="310" tableBorderDxfId="308" totalsRowBorderDxfId="307">
  <autoFilter ref="A2:E8" xr:uid="{130AB72A-E206-254C-A189-5E88C721E99B}">
    <filterColumn colId="0" hiddenButton="1"/>
    <filterColumn colId="1" hiddenButton="1"/>
    <filterColumn colId="2" hiddenButton="1"/>
    <filterColumn colId="3" hiddenButton="1"/>
    <filterColumn colId="4" hiddenButton="1"/>
  </autoFilter>
  <tableColumns count="5">
    <tableColumn id="1" xr3:uid="{46F82CF2-DE0E-5848-8AB8-9637ABACFB4B}" name="Área solicitante" dataDxfId="306"/>
    <tableColumn id="2" xr3:uid="{F38DD5A7-F226-B242-849A-03136C28660F}" name="Trimestre 25-I" dataDxfId="305"/>
    <tableColumn id="3" xr3:uid="{04073271-AD88-F94B-B735-0CB6FCE8557B}" name="Trimestre 25-P" dataDxfId="304"/>
    <tableColumn id="4" xr3:uid="{56E9A178-4260-884A-9A76-F34E38F3FE8E}" name="Trimestre 25-O" dataDxfId="303"/>
    <tableColumn id="5" xr3:uid="{A74EF06B-56C0-154A-98BD-4A5D0C970B61}" name="Total" dataDxfId="302"/>
  </tableColumns>
  <tableStyleInfo name="TableStyleMedium3" showFirstColumn="0" showLastColumn="0" showRowStripes="1" showColumnStripes="0"/>
</table>
</file>

<file path=xl/tables/table1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3" xr:uid="{5893A6BC-B024-BD4E-B326-F1813B4DB5EF}" name="Tabla133" displayName="Tabla133" ref="A2:B7" totalsRowShown="0" headerRowBorderDxfId="301" tableBorderDxfId="300" totalsRowBorderDxfId="299">
  <autoFilter ref="A2:B7" xr:uid="{5893A6BC-B024-BD4E-B326-F1813B4DB5EF}">
    <filterColumn colId="0" hiddenButton="1"/>
    <filterColumn colId="1" hiddenButton="1"/>
  </autoFilter>
  <tableColumns count="2">
    <tableColumn id="1" xr3:uid="{E6F9FAE4-528D-1146-B859-81BED189EA1E}" name="Tipo de mantenimiento" dataDxfId="298"/>
    <tableColumn id="2" xr3:uid="{ADA16EC0-F105-784B-A53A-CC2926355C02}" name="Acciones realizadas" dataDxfId="297"/>
  </tableColumns>
  <tableStyleInfo name="TableStyleMedium3" showFirstColumn="0" showLastColumn="0" showRowStripes="1" showColumnStripes="0"/>
</table>
</file>

<file path=xl/tables/table1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4" xr:uid="{291607B3-08B3-E54B-8AD7-BAB88657FF55}" name="Tabla134" displayName="Tabla134" ref="A2:B8" totalsRowShown="0" headerRowDxfId="296" tableBorderDxfId="295">
  <autoFilter ref="A2:B8" xr:uid="{291607B3-08B3-E54B-8AD7-BAB88657FF55}">
    <filterColumn colId="0" hiddenButton="1"/>
    <filterColumn colId="1" hiddenButton="1"/>
  </autoFilter>
  <tableColumns count="2">
    <tableColumn id="1" xr3:uid="{F8DE15E2-624B-9B41-84A9-52ABEE324C02}" name="Área solicitante" dataDxfId="294"/>
    <tableColumn id="2" xr3:uid="{BDF5825C-CEA6-0E46-B98A-3B0A3745794C}" name="Equipos adquiridos" dataDxfId="293"/>
  </tableColumns>
  <tableStyleInfo name="TableStyleMedium3" showFirstColumn="0" showLastColumn="0" showRowStripes="1" showColumnStripes="0"/>
</table>
</file>

<file path=xl/tables/table1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5" xr:uid="{3FC630BD-B17D-6D42-BD1B-6344E46E8842}" name="Tabla135" displayName="Tabla135" ref="A2:B8" totalsRowShown="0" headerRowDxfId="292" dataDxfId="290" headerRowBorderDxfId="291" tableBorderDxfId="289" totalsRowBorderDxfId="288">
  <autoFilter ref="A2:B8" xr:uid="{3FC630BD-B17D-6D42-BD1B-6344E46E8842}">
    <filterColumn colId="0" hiddenButton="1"/>
    <filterColumn colId="1" hiddenButton="1"/>
  </autoFilter>
  <tableColumns count="2">
    <tableColumn id="1" xr3:uid="{C1806672-5517-264F-B8D3-846F741D40F4}" name="Espacio" dataDxfId="287"/>
    <tableColumn id="2" xr3:uid="{8DFFEDCE-A6C9-5C49-B6CD-290AC88876F7}" name="Horas de uso" dataDxfId="286"/>
  </tableColumns>
  <tableStyleInfo name="TableStyleMedium3" showFirstColumn="0" showLastColumn="0" showRowStripes="1" showColumnStripes="0"/>
</table>
</file>

<file path=xl/tables/table1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6" xr:uid="{175915FF-15FB-7B4C-A7EC-F085BEF50D4E}" name="Tabla136" displayName="Tabla136" ref="A2:C103" totalsRowShown="0" headerRowBorderDxfId="285" tableBorderDxfId="284">
  <autoFilter ref="A2:C103" xr:uid="{175915FF-15FB-7B4C-A7EC-F085BEF50D4E}">
    <filterColumn colId="0" hiddenButton="1"/>
    <filterColumn colId="1" hiddenButton="1"/>
    <filterColumn colId="2" hiddenButton="1"/>
  </autoFilter>
  <tableColumns count="3">
    <tableColumn id="1" xr3:uid="{24ED99ED-95F5-1645-B35C-BD871E00F778}" name="Trabajo realizado" dataDxfId="283" dataCellStyle="Normal 100"/>
    <tableColumn id="2" xr3:uid="{8F924E82-E256-5340-8AD6-18EC36567C16}" name="Tipo de trabajo realizado" dataDxfId="282" dataCellStyle="Normal 100"/>
    <tableColumn id="3" xr3:uid="{5B70801A-55AF-414F-83C8-E982DB60E4F7}" name="Costo del proyecto" dataDxfId="281" dataCellStyle="Moneda 3"/>
  </tableColumns>
  <tableStyleInfo name="TableStyleMedium3" showFirstColumn="0" showLastColumn="0" showRowStripes="1" showColumnStripes="0"/>
</table>
</file>

<file path=xl/tables/table1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7" xr:uid="{B2D109E8-1D9D-674C-9381-89DD35B7EF6D}" name="Tabla137" displayName="Tabla137" ref="A2:C10" totalsRowShown="0" headerRowDxfId="280" dataDxfId="278" headerRowBorderDxfId="279" tableBorderDxfId="277" totalsRowBorderDxfId="276" headerRowCellStyle="Normal 100">
  <autoFilter ref="A2:C10" xr:uid="{B2D109E8-1D9D-674C-9381-89DD35B7EF6D}">
    <filterColumn colId="0" hiddenButton="1"/>
    <filterColumn colId="1" hiddenButton="1"/>
    <filterColumn colId="2" hiddenButton="1"/>
  </autoFilter>
  <tableColumns count="3">
    <tableColumn id="1" xr3:uid="{9A4DF015-E26D-A142-A8A1-1B8ADB261788}" name="Trabajo realizado" dataDxfId="275"/>
    <tableColumn id="2" xr3:uid="{9321AC9D-FEF1-3048-9E65-46C9926743B3}" name="Tipo de trabajo realizado" dataDxfId="274"/>
    <tableColumn id="3" xr3:uid="{44CA0AB7-99C2-5243-BDBF-DEEB5060C561}" name="Costo del proyecto" dataDxfId="273"/>
  </tableColumns>
  <tableStyleInfo name="TableStyleMedium3" showFirstColumn="0" showLastColumn="0" showRowStripes="1" showColumnStripes="0"/>
</table>
</file>

<file path=xl/tables/table1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8" xr:uid="{E6248382-E4A7-B94F-9BDE-AC5AB8CF165C}" name="Tabla138" displayName="Tabla138" ref="A2:F11" totalsRowShown="0" headerRowDxfId="272" dataDxfId="270" headerRowBorderDxfId="271" tableBorderDxfId="269" totalsRowBorderDxfId="268">
  <autoFilter ref="A2:F11" xr:uid="{E6248382-E4A7-B94F-9BDE-AC5AB8CF165C}">
    <filterColumn colId="0" hiddenButton="1"/>
    <filterColumn colId="1" hiddenButton="1"/>
    <filterColumn colId="2" hiddenButton="1"/>
    <filterColumn colId="3" hiddenButton="1"/>
    <filterColumn colId="4" hiddenButton="1"/>
    <filterColumn colId="5" hiddenButton="1"/>
  </autoFilter>
  <tableColumns count="6">
    <tableColumn id="1" xr3:uid="{3637BF0A-597A-7648-AA98-84F3420355EB}" name="Población" dataDxfId="267"/>
    <tableColumn id="2" xr3:uid="{32E3319D-F0E5-4D42-ABB7-3F3F7B235B52}" name="Invierno" dataDxfId="266"/>
    <tableColumn id="3" xr3:uid="{30F1D3C5-7FBB-A345-80B7-BFB360951767}" name="Primavera" dataDxfId="265"/>
    <tableColumn id="4" xr3:uid="{23F81B52-08DE-284D-80ED-6E78E47363BE}" name="Verano" dataDxfId="264"/>
    <tableColumn id="5" xr3:uid="{FA8CAE6D-A7A3-5146-80D7-F34ECF46BA12}" name="Otoño" dataDxfId="263"/>
    <tableColumn id="6" xr3:uid="{ACA77142-082F-3C47-B654-61531430D589}" name="Total" dataDxfId="262"/>
  </tableColumns>
  <tableStyleInfo name="TableStyleMedium3" showFirstColumn="0" showLastColumn="0" showRowStripes="1" showColumnStripes="0"/>
</table>
</file>

<file path=xl/tables/table1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9" xr:uid="{98812E59-7B68-3B46-92AD-EA49C0EDBF64}" name="Tabla139" displayName="Tabla139" ref="A2:F5" totalsRowShown="0" headerRowDxfId="261" dataDxfId="259" headerRowBorderDxfId="260" tableBorderDxfId="258" totalsRowBorderDxfId="257">
  <autoFilter ref="A2:F5" xr:uid="{98812E59-7B68-3B46-92AD-EA49C0EDBF64}">
    <filterColumn colId="0" hiddenButton="1"/>
    <filterColumn colId="1" hiddenButton="1"/>
    <filterColumn colId="2" hiddenButton="1"/>
    <filterColumn colId="3" hiddenButton="1"/>
    <filterColumn colId="4" hiddenButton="1"/>
    <filterColumn colId="5" hiddenButton="1"/>
  </autoFilter>
  <tableColumns count="6">
    <tableColumn id="1" xr3:uid="{E604D29E-7638-AC4C-8220-E0CDE23D5796}" name="Género" dataDxfId="256"/>
    <tableColumn id="2" xr3:uid="{FFCEE9C4-999F-6B44-B797-2B7CA4759A97}" name="Invierno" dataDxfId="255"/>
    <tableColumn id="3" xr3:uid="{1025A74D-3158-D042-9443-D7DF23552F3A}" name="Primavera" dataDxfId="254"/>
    <tableColumn id="4" xr3:uid="{28F1B780-AC44-B74A-B72A-9EC367C4471A}" name="Verano" dataDxfId="253"/>
    <tableColumn id="5" xr3:uid="{4189EA6E-1B26-4D44-9C4E-EF5D3BB00B1A}" name="Otoño" dataDxfId="252"/>
    <tableColumn id="6" xr3:uid="{69A942F2-66AC-674A-AD2E-937578835F85}" name="Total" dataDxfId="251"/>
  </tableColumns>
  <tableStyleInfo name="TableStyleMedium3" showFirstColumn="0" showLastColumn="0" showRowStripes="1" showColumnStripes="0"/>
</table>
</file>

<file path=xl/tables/table1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0" xr:uid="{4FEA5CB0-9112-9642-A149-131EDDB77187}" name="Tabla140" displayName="Tabla140" ref="A14:E18" totalsRowShown="0" headerRowDxfId="250" dataDxfId="248" headerRowBorderDxfId="249" tableBorderDxfId="247" totalsRowBorderDxfId="246">
  <autoFilter ref="A14:E18" xr:uid="{4FEA5CB0-9112-9642-A149-131EDDB77187}">
    <filterColumn colId="0" hiddenButton="1"/>
    <filterColumn colId="1" hiddenButton="1"/>
    <filterColumn colId="2" hiddenButton="1"/>
    <filterColumn colId="3" hiddenButton="1"/>
    <filterColumn colId="4" hiddenButton="1"/>
  </autoFilter>
  <tableColumns count="5">
    <tableColumn id="1" xr3:uid="{F84ECF32-D332-5B40-A15D-9B59B00DFF1D}" name="Idioma" dataDxfId="245"/>
    <tableColumn id="2" xr3:uid="{9206B811-688B-2842-8DE3-C1BF8EE98BC2}" name="Básico" dataDxfId="244"/>
    <tableColumn id="3" xr3:uid="{63D91556-BF1D-1945-8A3E-DA776DE2ADEB}" name="Intermedio" dataDxfId="243"/>
    <tableColumn id="4" xr3:uid="{519FCDF1-6DFF-D141-B9AA-C71607B6D883}" name="Avanzado" dataDxfId="242"/>
    <tableColumn id="5" xr3:uid="{C4802561-DF7D-764E-8E57-0A80290CA26C}" name="Total" dataDxfId="241"/>
  </tableColumns>
  <tableStyleInfo name="TableStyleMedium3" showFirstColumn="0" showLastColumn="0" showRowStripes="1" showColumnStripes="0"/>
</table>
</file>

<file path=xl/tables/table1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1" xr:uid="{46FF4E36-7631-8F4D-9242-3EE9560F9E22}" name="Tabla141" displayName="Tabla141" ref="A4:H12" headerRowCount="0" totalsRowShown="0" headerRowDxfId="240" dataDxfId="238" headerRowBorderDxfId="239" tableBorderDxfId="237" totalsRowBorderDxfId="236">
  <tableColumns count="8">
    <tableColumn id="1" xr3:uid="{1547027B-E763-9346-ADB9-A8A05EA664DE}" name="Columna1" headerRowDxfId="235" dataDxfId="234"/>
    <tableColumn id="2" xr3:uid="{BB55C47B-5B6A-D743-8403-F9313E78EEB1}" name="Columna2" headerRowDxfId="233" dataDxfId="232"/>
    <tableColumn id="3" xr3:uid="{894A8F79-E3B6-F645-A3B4-90D06FD9A527}" name="Columna3" headerRowDxfId="231" dataDxfId="230"/>
    <tableColumn id="4" xr3:uid="{9FB21F96-B5F9-7A4C-A8C1-565FA35FEF20}" name="Columna4" headerRowDxfId="229" dataDxfId="228"/>
    <tableColumn id="5" xr3:uid="{4B5979B5-5231-3E47-A4F9-F8B2D81A3EF4}" name="Columna5" headerRowDxfId="227" dataDxfId="226"/>
    <tableColumn id="6" xr3:uid="{23487874-7322-594B-8945-DDA5D020B2A4}" name="Columna6" headerRowDxfId="225" dataDxfId="224"/>
    <tableColumn id="7" xr3:uid="{B66C8B79-13EA-3B43-8796-08653EF6E55D}" name="Columna7" headerRowDxfId="223" dataDxfId="222"/>
    <tableColumn id="8" xr3:uid="{7D6E13B2-9BB7-5848-AB8D-50FF74515089}" name="Columna8" headerRowDxfId="221" dataDxfId="220"/>
  </tableColumns>
  <tableStyleInfo name="TableStyleMedium3" showFirstColumn="0" showLastColumn="0" showRowStripes="1" showColumnStripes="0"/>
</table>
</file>

<file path=xl/tables/table1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2" xr:uid="{E4D94A2F-76B6-4547-96DC-8CADB1B16760}" name="Tabla142" displayName="Tabla142" ref="A2:D14" totalsRowShown="0" headerRowDxfId="219" dataDxfId="217" headerRowBorderDxfId="218" tableBorderDxfId="216" totalsRowBorderDxfId="215">
  <autoFilter ref="A2:D14" xr:uid="{E4D94A2F-76B6-4547-96DC-8CADB1B16760}">
    <filterColumn colId="0" hiddenButton="1"/>
    <filterColumn colId="1" hiddenButton="1"/>
    <filterColumn colId="2" hiddenButton="1"/>
    <filterColumn colId="3" hiddenButton="1"/>
  </autoFilter>
  <tableColumns count="4">
    <tableColumn id="1" xr3:uid="{CBE2FF12-BF55-F84E-BF86-B17603D589E7}" name="Población que presentó examen" dataDxfId="214"/>
    <tableColumn id="2" xr3:uid="{4572E86E-EBE1-F743-A0C6-AEDFA8DA8F18}" name="Nivel según el MCER)" dataDxfId="213"/>
    <tableColumn id="3" xr3:uid="{FAF3D12D-6A97-F941-9E03-F729D93425EF}" name="Aplicaciones " dataDxfId="212"/>
    <tableColumn id="4" xr3:uid="{EFC79205-62DC-7647-991B-195EC5A17B34}" name="Exámenes" dataDxfId="211"/>
  </tableColumns>
  <tableStyleInfo name="TableStyleMedium3" showFirstColumn="0" showLastColumn="0" showRowStripes="1" showColumnStripes="0"/>
</table>
</file>

<file path=xl/tables/table1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3" xr:uid="{95C03844-FA36-BB45-B5A2-542F4439304D}" name="Tabla143" displayName="Tabla143" ref="A2:E11" totalsRowShown="0" headerRowDxfId="210" dataDxfId="208" headerRowBorderDxfId="209" tableBorderDxfId="207" totalsRowBorderDxfId="206">
  <autoFilter ref="A2:E11" xr:uid="{95C03844-FA36-BB45-B5A2-542F4439304D}">
    <filterColumn colId="0" hiddenButton="1"/>
    <filterColumn colId="1" hiddenButton="1"/>
    <filterColumn colId="2" hiddenButton="1"/>
    <filterColumn colId="3" hiddenButton="1"/>
    <filterColumn colId="4" hiddenButton="1"/>
  </autoFilter>
  <tableColumns count="5">
    <tableColumn id="1" xr3:uid="{135754AB-8363-6344-961D-0AF554BBBD92}" name="Sector" dataDxfId="205"/>
    <tableColumn id="2" xr3:uid="{E9376509-7D40-B946-81DC-836CB18E1EA3}" name="Inglés básico" dataDxfId="204"/>
    <tableColumn id="3" xr3:uid="{4E78EFCA-4EBD-524C-9948-39BA28FD433E}" name="Inglés intermedio" dataDxfId="203"/>
    <tableColumn id="4" xr3:uid="{71AF9ADD-E289-764A-9A13-CF91FC4B2DD2}" name="Inglés avanzado" dataDxfId="202"/>
    <tableColumn id="5" xr3:uid="{96DD7240-DD56-E24D-89B1-7A5B66ECE437}" name="Total" dataDxfId="201"/>
  </tableColumns>
  <tableStyleInfo name="TableStyleMedium3" showFirstColumn="0" showLastColumn="0" showRowStripes="1" showColumnStripes="0"/>
</table>
</file>

<file path=xl/tables/table1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4" xr:uid="{4A5ABD05-8458-6547-B25E-324769D81087}" name="Tabla144" displayName="Tabla144" ref="A2:E5" totalsRowShown="0" headerRowDxfId="200" dataDxfId="198" headerRowBorderDxfId="199" tableBorderDxfId="197" totalsRowBorderDxfId="196">
  <autoFilter ref="A2:E5" xr:uid="{4A5ABD05-8458-6547-B25E-324769D81087}">
    <filterColumn colId="0" hiddenButton="1"/>
    <filterColumn colId="1" hiddenButton="1"/>
    <filterColumn colId="2" hiddenButton="1"/>
    <filterColumn colId="3" hiddenButton="1"/>
    <filterColumn colId="4" hiddenButton="1"/>
  </autoFilter>
  <tableColumns count="5">
    <tableColumn id="1" xr3:uid="{25664E4E-19CA-0D43-B521-47E634454D98}" name="Concepto" dataDxfId="195"/>
    <tableColumn id="2" xr3:uid="{074E1A4F-67CD-E24C-A741-721C6BC437EE}" name="25-I" dataDxfId="194"/>
    <tableColumn id="3" xr3:uid="{E208047D-EC15-4240-9395-1A86723743C0}" name="25-P" dataDxfId="193"/>
    <tableColumn id="4" xr3:uid="{6919D3DE-4CF5-9F48-977C-0AE451090215}" name="25-O" dataDxfId="192"/>
    <tableColumn id="5" xr3:uid="{B0CB8CB9-29E7-A240-ADF4-B6A1812D52FC}" name="Total" dataDxfId="191">
      <calculatedColumnFormula>SUM(B3:D3)</calculatedColumnFormula>
    </tableColumn>
  </tableColumns>
  <tableStyleInfo name="TableStyleMedium3" showFirstColumn="0" showLastColumn="0" showRowStripes="1" showColumnStripes="0"/>
</table>
</file>

<file path=xl/tables/table1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5" xr:uid="{9A382918-6E46-FF45-BB3D-3516F3742674}" name="Tabla145" displayName="Tabla145" ref="A4:F28" headerRowCount="0" totalsRowShown="0" headerRowDxfId="190" dataDxfId="188" headerRowBorderDxfId="189" tableBorderDxfId="187" totalsRowBorderDxfId="186" headerRowCellStyle="Normal 3" dataCellStyle="Normal 3">
  <tableColumns count="6">
    <tableColumn id="1" xr3:uid="{1FDDBF97-482A-0547-A335-F5A3CF12F18B}" name="Columna1" headerRowDxfId="185" dataDxfId="184" headerRowCellStyle="Normal 3" dataCellStyle="Normal 3"/>
    <tableColumn id="2" xr3:uid="{276BA6DB-CC53-D644-B255-68AA29D80ACF}" name="Columna2" headerRowDxfId="183" dataDxfId="182" headerRowCellStyle="Normal 3" dataCellStyle="Normal 3"/>
    <tableColumn id="3" xr3:uid="{D373D352-C573-AD42-A6D8-5029378B8AFC}" name="Columna3" headerRowDxfId="181" dataDxfId="180" headerRowCellStyle="Normal 3" dataCellStyle="Normal 3"/>
    <tableColumn id="4" xr3:uid="{63762F25-D685-394E-855D-D45B6311D98A}" name="Columna4" headerRowDxfId="179" dataDxfId="178" headerRowCellStyle="Normal 3" dataCellStyle="Normal 3"/>
    <tableColumn id="5" xr3:uid="{67059422-3883-8A4E-B28A-42383CCCE18B}" name="Columna5" headerRowDxfId="177" dataDxfId="176" headerRowCellStyle="Normal 3" dataCellStyle="Normal 3"/>
    <tableColumn id="6" xr3:uid="{B1697C15-51E2-B44E-A775-D17E673FEB1C}" name="Columna6" headerRowDxfId="175" dataDxfId="174" headerRowCellStyle="Normal 3" dataCellStyle="Normal 3"/>
  </tableColumns>
  <tableStyleInfo name="TableStyleMedium3" showFirstColumn="0" showLastColumn="0" showRowStripes="1" showColumnStripes="0"/>
</table>
</file>

<file path=xl/tables/table1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6" xr:uid="{6CA7F813-ED82-B74E-8116-F81807BACD33}" name="Tabla146" displayName="Tabla146" ref="A2:E23" totalsRowShown="0" headerRowDxfId="173" headerRowBorderDxfId="172" tableBorderDxfId="171" totalsRowBorderDxfId="170" headerRowCellStyle="Normal 3">
  <autoFilter ref="A2:E23" xr:uid="{6CA7F813-ED82-B74E-8116-F81807BACD33}">
    <filterColumn colId="0" hiddenButton="1"/>
    <filterColumn colId="1" hiddenButton="1"/>
    <filterColumn colId="2" hiddenButton="1"/>
    <filterColumn colId="3" hiddenButton="1"/>
    <filterColumn colId="4" hiddenButton="1"/>
  </autoFilter>
  <tableColumns count="5">
    <tableColumn id="1" xr3:uid="{9B525AAB-8BA4-ED41-9366-790814C4CB13}" name="Plan de estudios"/>
    <tableColumn id="2" xr3:uid="{8F974D8D-F82E-F549-8F7E-375EBFCE45CF}" name="T25I"/>
    <tableColumn id="3" xr3:uid="{7B6A8C87-5C94-4D40-8893-7FFBD7315D18}" name="T25P"/>
    <tableColumn id="4" xr3:uid="{E1EEE2BF-9BA4-A64A-8CE3-6249840A4AF3}" name="T25O"/>
    <tableColumn id="5" xr3:uid="{74712099-124B-CC45-8771-BD555ADE1502}" name="Total">
      <calculatedColumnFormula>SUM(B3:D3)</calculatedColumnFormula>
    </tableColumn>
  </tableColumns>
  <tableStyleInfo name="TableStyleMedium3" showFirstColumn="0" showLastColumn="0" showRowStripes="1" showColumnStripes="0"/>
</table>
</file>

<file path=xl/tables/table1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02E3B70-9B0C-9242-8582-D6C5177F9E66}" name="Tabla147" displayName="Tabla147" ref="A4:G7" headerRowCount="0" totalsRowShown="0" headerRowDxfId="169" dataDxfId="167" headerRowBorderDxfId="168" tableBorderDxfId="166" totalsRowBorderDxfId="165" headerRowCellStyle="Normal 3" dataCellStyle="Normal 3">
  <tableColumns count="7">
    <tableColumn id="1" xr3:uid="{C594CCA1-AC7C-244C-A36C-7344CF312038}" name="Columna1" headerRowDxfId="164" dataDxfId="163" headerRowCellStyle="Normal 3" dataCellStyle="Normal 3"/>
    <tableColumn id="2" xr3:uid="{0B3EFA17-D02D-9F46-A9D6-CEABB52B6F0F}" name="Columna2" headerRowDxfId="162" dataDxfId="161" headerRowCellStyle="Normal 3" dataCellStyle="Normal 3"/>
    <tableColumn id="3" xr3:uid="{8F86BE03-8EDD-4B44-BCAB-A3FD44691CAC}" name="Columna3" headerRowDxfId="160" dataDxfId="159" headerRowCellStyle="Normal 3" dataCellStyle="Normal 3"/>
    <tableColumn id="4" xr3:uid="{B3D6CAFF-7556-CD4B-8AE3-6A1CEEDF11E4}" name="Columna4" headerRowDxfId="158" dataDxfId="157" headerRowCellStyle="Normal 3" dataCellStyle="Normal 3"/>
    <tableColumn id="5" xr3:uid="{6363F946-AB48-D74D-A5CB-18CA5E79748C}" name="Columna5" headerRowDxfId="156" dataDxfId="155" headerRowCellStyle="Normal 3" dataCellStyle="Normal 3"/>
    <tableColumn id="6" xr3:uid="{4ECF9833-BD62-414F-BEE6-6AFE26235860}" name="Columna6" headerRowDxfId="154" dataDxfId="153" headerRowCellStyle="Normal 3" dataCellStyle="Normal 3"/>
    <tableColumn id="7" xr3:uid="{6F88E73A-C5CB-A644-8374-E76CBFC6A194}" name="Columna7" headerRowDxfId="152" dataDxfId="151" headerRowCellStyle="Normal 3" dataCellStyle="Normal 3"/>
  </tableColumns>
  <tableStyleInfo name="TableStyleMedium3" showFirstColumn="0" showLastColumn="0" showRowStripes="1" showColumnStripes="0"/>
</table>
</file>

<file path=xl/tables/table1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8" xr:uid="{E0D98B00-911B-3A41-86ED-B3F6FFF8E9F3}" name="Tabla148" displayName="Tabla148" ref="A2:C11" totalsRowShown="0" headerRowDxfId="150" headerRowBorderDxfId="149" tableBorderDxfId="148" totalsRowBorderDxfId="147">
  <autoFilter ref="A2:C11" xr:uid="{E0D98B00-911B-3A41-86ED-B3F6FFF8E9F3}">
    <filterColumn colId="0" hiddenButton="1"/>
    <filterColumn colId="1" hiddenButton="1"/>
    <filterColumn colId="2" hiddenButton="1"/>
  </autoFilter>
  <tableColumns count="3">
    <tableColumn id="1" xr3:uid="{7483FE17-BC84-D249-92B4-B957177BA93B}" name="Nombre" dataDxfId="146"/>
    <tableColumn id="2" xr3:uid="{08D9ABD9-35AA-344C-AAE0-96B821B32B71}" name="Disciplina" dataDxfId="145"/>
    <tableColumn id="3" xr3:uid="{2922858C-84FD-E74B-B2F0-9892B309571A}" name="Resultado" dataDxfId="144"/>
  </tableColumns>
  <tableStyleInfo name="TableStyleMedium3" showFirstColumn="0" showLastColumn="0" showRowStripes="1" showColumnStripes="0"/>
</table>
</file>

<file path=xl/tables/table1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9" xr:uid="{0EAE74BA-952C-584D-A1F6-34B242B286A2}" name="Tabla149" displayName="Tabla149" ref="A2:B6" totalsRowShown="0" headerRowDxfId="143" dataDxfId="141" headerRowBorderDxfId="142" tableBorderDxfId="140" totalsRowBorderDxfId="139">
  <autoFilter ref="A2:B6" xr:uid="{0EAE74BA-952C-584D-A1F6-34B242B286A2}">
    <filterColumn colId="0" hiddenButton="1"/>
    <filterColumn colId="1" hiddenButton="1"/>
  </autoFilter>
  <tableColumns count="2">
    <tableColumn id="1" xr3:uid="{6B98166B-A736-794E-A8B4-01187D0CD7F2}" name="Alimentos" dataDxfId="138"/>
    <tableColumn id="2" xr3:uid="{C84C59ED-981C-554A-A6EF-C2C99B089C93}" name="Comensales" dataDxfId="137"/>
  </tableColumns>
  <tableStyleInfo name="TableStyleMedium3" showFirstColumn="0" showLastColumn="0" showRowStripes="1" showColumnStripes="0"/>
</table>
</file>

<file path=xl/tables/table1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0" xr:uid="{B2F0270E-E0B6-DC49-A1BD-D15066D20FE4}" name="Tabla150" displayName="Tabla150" ref="A2:B7" totalsRowShown="0" headerRowDxfId="136" dataDxfId="134" headerRowBorderDxfId="135" tableBorderDxfId="133" totalsRowBorderDxfId="132">
  <autoFilter ref="A2:B7" xr:uid="{B2F0270E-E0B6-DC49-A1BD-D15066D20FE4}">
    <filterColumn colId="0" hiddenButton="1"/>
    <filterColumn colId="1" hiddenButton="1"/>
  </autoFilter>
  <tableColumns count="2">
    <tableColumn id="1" xr3:uid="{66215161-4260-EC43-AAB5-2CC39FDB46D1}" name="Población" dataDxfId="131"/>
    <tableColumn id="2" xr3:uid="{0FFCACEE-B5DC-BD45-A078-F7E9A26115FD}" name="Consultas" dataDxfId="130"/>
  </tableColumns>
  <tableStyleInfo name="TableStyleMedium3" showFirstColumn="0" showLastColumn="0" showRowStripes="1" showColumnStripes="0"/>
</table>
</file>

<file path=xl/tables/table1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1" xr:uid="{E5331059-0859-E647-B7E3-CD6D3D3B1BB5}" name="Tabla151" displayName="Tabla151" ref="A37:B42" totalsRowShown="0" headerRowDxfId="129" dataDxfId="127" headerRowBorderDxfId="128" tableBorderDxfId="126" totalsRowBorderDxfId="125">
  <autoFilter ref="A37:B42" xr:uid="{E5331059-0859-E647-B7E3-CD6D3D3B1BB5}">
    <filterColumn colId="0" hiddenButton="1"/>
    <filterColumn colId="1" hiddenButton="1"/>
  </autoFilter>
  <tableColumns count="2">
    <tableColumn id="1" xr3:uid="{F5F2DB89-689F-4344-955F-9C4ED48B5AC0}" name="Población" dataDxfId="124"/>
    <tableColumn id="2" xr3:uid="{CAD62E0D-2889-A14E-BF2D-438067E63F66}" name="Personas atendidas" dataDxfId="123"/>
  </tableColumns>
  <tableStyleInfo name="TableStyleMedium3" showFirstColumn="0" showLastColumn="0" showRowStripes="1" showColumnStripes="0"/>
</table>
</file>

<file path=xl/tables/table1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2" xr:uid="{54D28E5D-3C32-B941-B3FB-33230C94DD33}" name="Tabla152" displayName="Tabla152" ref="A2:C9" totalsRowShown="0" headerRowDxfId="122" dataDxfId="120" headerRowBorderDxfId="121" tableBorderDxfId="119" totalsRowBorderDxfId="118">
  <autoFilter ref="A2:C9" xr:uid="{54D28E5D-3C32-B941-B3FB-33230C94DD33}">
    <filterColumn colId="0" hiddenButton="1"/>
    <filterColumn colId="1" hiddenButton="1"/>
    <filterColumn colId="2" hiddenButton="1"/>
  </autoFilter>
  <tableColumns count="3">
    <tableColumn id="1" xr3:uid="{A5D4264D-19D7-6148-94A0-E73BBCB8B047}" name="Taller" dataDxfId="117"/>
    <tableColumn id="2" xr3:uid="{C76396E1-4E44-A940-ABED-DEF024F99C8C}" name="Fecha" dataDxfId="116"/>
    <tableColumn id="3" xr3:uid="{0AA07EF8-0D71-5A4A-9EBB-AC08F03DBC9D}" name="Participantes" dataDxfId="115"/>
  </tableColumns>
  <tableStyleInfo name="TableStyleMedium3" showFirstColumn="0" showLastColumn="0" showRowStripes="1" showColumnStripes="0"/>
</table>
</file>

<file path=xl/tables/table1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3" xr:uid="{47145E90-FA75-794D-95C3-16E1A627B12C}" name="Tabla153" displayName="Tabla153" ref="A2:D16" totalsRowShown="0" headerRowDxfId="114" dataDxfId="112" headerRowBorderDxfId="113" tableBorderDxfId="111" totalsRowBorderDxfId="110">
  <autoFilter ref="A2:D16" xr:uid="{47145E90-FA75-794D-95C3-16E1A627B12C}">
    <filterColumn colId="0" hiddenButton="1"/>
    <filterColumn colId="1" hiddenButton="1"/>
    <filterColumn colId="2" hiddenButton="1"/>
    <filterColumn colId="3" hiddenButton="1"/>
  </autoFilter>
  <tableColumns count="4">
    <tableColumn id="1" xr3:uid="{60D8B136-49F9-F147-A086-D95252F9440C}" name="No. viajes" dataDxfId="109"/>
    <tableColumn id="2" xr3:uid="{AE915114-82CE-6B44-A199-205602F5A862}" name="Destino" dataDxfId="108"/>
    <tableColumn id="3" xr3:uid="{26DD2849-93E2-864E-AB9D-6860A0AB2821}" name="Personas trasladadas" dataDxfId="107"/>
    <tableColumn id="4" xr3:uid="{89058E01-0981-7442-9D70-3E1B892AE12D}" name="Sector atendido" dataDxfId="106"/>
  </tableColumns>
  <tableStyleInfo name="TableStyleMedium3" showFirstColumn="0" showLastColumn="0" showRowStripes="1" showColumnStripes="0"/>
</table>
</file>

<file path=xl/tables/table1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5" xr:uid="{05DCDB86-C9E5-1941-9722-03ACFF6428E8}" name="Tabla155" displayName="Tabla155" ref="A3:B15" headerRowCount="0" totalsRowShown="0" headerRowDxfId="105" headerRowBorderDxfId="104" tableBorderDxfId="103" totalsRowBorderDxfId="102">
  <tableColumns count="2">
    <tableColumn id="1" xr3:uid="{3F77ADCC-F3DD-8247-BEE7-0736D975A3AC}" name="Columna1" headerRowDxfId="101" dataDxfId="100"/>
    <tableColumn id="2" xr3:uid="{099A0E58-A133-3F46-BB83-3E5F91263A56}" name="Columna2" headerRowDxfId="99" dataDxfId="98"/>
  </tableColumns>
  <tableStyleInfo name="TableStyleMedium3" showFirstColumn="0" showLastColumn="0" showRowStripes="1" showColumnStripes="0"/>
</table>
</file>

<file path=xl/tables/table1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6" xr:uid="{FC38178D-3B15-194B-AD07-7840F595EFFD}" name="Tabla156" displayName="Tabla156" ref="A19:B29" totalsRowShown="0" headerRowDxfId="97" dataDxfId="95" headerRowBorderDxfId="96" tableBorderDxfId="94" totalsRowBorderDxfId="93">
  <autoFilter ref="A19:B29" xr:uid="{FC38178D-3B15-194B-AD07-7840F595EFFD}">
    <filterColumn colId="0" hiddenButton="1"/>
    <filterColumn colId="1" hiddenButton="1"/>
  </autoFilter>
  <tableColumns count="2">
    <tableColumn id="1" xr3:uid="{A8565C77-40CC-7540-B174-9564CA020C08}" name="Mes" dataDxfId="92"/>
    <tableColumn id="2" xr3:uid="{D75D1B89-C13D-5945-AC7A-784B91A0EE4F}" name="Monto" dataDxfId="91" dataCellStyle="Moneda"/>
  </tableColumns>
  <tableStyleInfo name="TableStyleMedium3" showFirstColumn="0" showLastColumn="0" showRowStripes="1" showColumnStripes="0"/>
</table>
</file>

<file path=xl/tables/table1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7" xr:uid="{BD2FFE1C-DFA4-D242-A33B-3A54FBBEBE3E}" name="Tabla157" displayName="Tabla157" ref="A2:C25" totalsRowShown="0" headerRowDxfId="90" dataDxfId="88" headerRowBorderDxfId="89" tableBorderDxfId="87" totalsRowBorderDxfId="86">
  <autoFilter ref="A2:C25" xr:uid="{BD2FFE1C-DFA4-D242-A33B-3A54FBBEBE3E}">
    <filterColumn colId="0" hiddenButton="1"/>
    <filterColumn colId="1" hiddenButton="1"/>
    <filterColumn colId="2" hiddenButton="1"/>
  </autoFilter>
  <tableColumns count="3">
    <tableColumn id="1" xr3:uid="{0318FAC7-4578-2940-89F3-7C940AF648AD}" name="Actividades relevantes" dataDxfId="85"/>
    <tableColumn id="2" xr3:uid="{0A85CEA1-D1DB-A34F-BCF5-0A0BCCA484B6}" name="Fechas / Periodicidad" dataDxfId="84"/>
    <tableColumn id="3" xr3:uid="{F9515A3A-201D-8E47-91F5-236BB31D04DA}" name="No. Participantes" dataDxfId="83"/>
  </tableColumns>
  <tableStyleInfo name="TableStyleMedium3" showFirstColumn="0" showLastColumn="0" showRowStripes="1" showColumnStripes="0"/>
</table>
</file>

<file path=xl/tables/table1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8" xr:uid="{263B48CE-4DF5-0348-B07C-D681BE9901FF}" name="Tabla158" displayName="Tabla158" ref="A2:D16" totalsRowShown="0" headerRowDxfId="82" dataDxfId="80" headerRowBorderDxfId="81" tableBorderDxfId="79" totalsRowBorderDxfId="78">
  <autoFilter ref="A2:D16" xr:uid="{263B48CE-4DF5-0348-B07C-D681BE9901FF}">
    <filterColumn colId="0" hiddenButton="1"/>
    <filterColumn colId="1" hiddenButton="1"/>
    <filterColumn colId="2" hiddenButton="1"/>
    <filterColumn colId="3" hiddenButton="1"/>
  </autoFilter>
  <tableColumns count="4">
    <tableColumn id="1" xr3:uid="{8D5F16E4-1204-E140-B46C-5129FB22D639}" name="Fecha" dataDxfId="77"/>
    <tableColumn id="2" xr3:uid="{F8B0FD70-2D93-9743-8594-982322851AFA}" name="Nombre del curso" dataDxfId="76"/>
    <tableColumn id="3" xr3:uid="{1DC094BE-AB91-6549-9F42-C847BE1ABB93}" name="Duración (horas)" dataDxfId="75"/>
    <tableColumn id="4" xr3:uid="{5650433B-7829-B043-8549-3E7D1ACC4F71}" name="No. participantes" dataDxfId="74"/>
  </tableColumns>
  <tableStyleInfo name="TableStyleMedium3" showFirstColumn="0" showLastColumn="0" showRowStripes="1" showColumnStripes="0"/>
</table>
</file>

<file path=xl/tables/table1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9" xr:uid="{9709F444-12E3-9844-A26D-21A3EA3FBE5C}" name="Tabla159" displayName="Tabla159" ref="A2:C17" totalsRowShown="0" headerRowDxfId="73" dataDxfId="71" headerRowBorderDxfId="72" tableBorderDxfId="70" totalsRowBorderDxfId="69">
  <autoFilter ref="A2:C17" xr:uid="{9709F444-12E3-9844-A26D-21A3EA3FBE5C}">
    <filterColumn colId="0" hiddenButton="1"/>
    <filterColumn colId="1" hiddenButton="1"/>
    <filterColumn colId="2" hiddenButton="1"/>
  </autoFilter>
  <tableColumns count="3">
    <tableColumn id="1" xr3:uid="{912452E7-725F-2F4A-8CE3-D9B005B0E3DD}" name="Fecha" dataDxfId="68"/>
    <tableColumn id="2" xr3:uid="{163A2AB1-F52E-6D4D-B074-851919C77371}" name="Evento/Hipótesis" dataDxfId="67"/>
    <tableColumn id="3" xr3:uid="{8002CDA7-55FF-7E47-AC8F-DF7252C45B81}" name="Personas evacuadas" dataDxfId="66"/>
  </tableColumns>
  <tableStyleInfo name="TableStyleMedium3" showFirstColumn="0" showLastColumn="0" showRowStripes="1" showColumnStripes="0"/>
</table>
</file>

<file path=xl/tables/table1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0" xr:uid="{D379200C-2013-4F41-BA70-686B4676414A}" name="Tabla160" displayName="Tabla160" ref="A2:B8" totalsRowShown="0" headerRowDxfId="65" dataDxfId="63" headerRowBorderDxfId="64" tableBorderDxfId="62" totalsRowBorderDxfId="61">
  <autoFilter ref="A2:B8" xr:uid="{D379200C-2013-4F41-BA70-686B4676414A}">
    <filterColumn colId="0" hiddenButton="1"/>
    <filterColumn colId="1" hiddenButton="1"/>
  </autoFilter>
  <tableColumns count="2">
    <tableColumn id="1" xr3:uid="{0C0C0C02-C7A8-234A-8C1B-096481277893}" name="Fecha " dataDxfId="60"/>
    <tableColumn id="2" xr3:uid="{C7D32AC2-EE64-954F-8335-7577C3C587D3}" name="Situación" dataDxfId="59"/>
  </tableColumns>
  <tableStyleInfo name="TableStyleMedium3" showFirstColumn="0" showLastColumn="0" showRowStripes="1" showColumnStripes="0"/>
</table>
</file>

<file path=xl/tables/table1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1" xr:uid="{415AB008-638B-9544-83F9-E9234017D2E6}" name="Tabla161" displayName="Tabla161" ref="A2:K13" totalsRowShown="0" headerRowDxfId="58" dataDxfId="56" headerRowBorderDxfId="57" tableBorderDxfId="55">
  <autoFilter ref="A2:K13" xr:uid="{415AB008-638B-9544-83F9-E9234017D2E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F519FCB-BCD0-3342-8164-BE4D6BB52928}" name="CURSO/PLATICA/TALLER" dataDxfId="54"/>
    <tableColumn id="2" xr3:uid="{AC58AD3B-4B33-1445-94D7-BC3520AB3C83}" name="DIVISION" dataDxfId="53"/>
    <tableColumn id="3" xr3:uid="{18378963-372A-BA49-84A6-AE23226F777B}" name="HOMBRE" dataDxfId="52"/>
    <tableColumn id="4" xr3:uid="{106DAC2F-5BFA-3542-947C-35CEB70D8179}" name="MUJER" dataDxfId="51"/>
    <tableColumn id="5" xr3:uid="{3D7291B3-8B14-5345-98F8-2D5941C014DB}" name="OTRO IDENTIDAD" dataDxfId="50"/>
    <tableColumn id="6" xr3:uid="{566186C0-0F15-9B4E-A372-EDA2A3CA62BF}" name="HORAS" dataDxfId="49"/>
    <tableColumn id="7" xr3:uid="{84AE01F9-B623-CC4F-AFC3-D885962E66DC}" name="SESIONES" dataDxfId="48"/>
    <tableColumn id="8" xr3:uid="{E60E0311-508B-8144-8EFA-35D6B4703C19}" name="HOMBRES TOTALES" dataDxfId="47"/>
    <tableColumn id="9" xr3:uid="{B8C1F7AB-59ED-1C44-9FA7-8DF628414A1E}" name="MUJERES TOTALES" dataDxfId="46"/>
    <tableColumn id="10" xr3:uid="{2D3AC7AC-6727-E048-BECF-471E99196F86}" name="OTRAS IDENTIDADES" dataDxfId="45"/>
    <tableColumn id="11" xr3:uid="{2B4B789F-7BE9-7D4C-94F5-039F81F4845E}" name="TOTAL GLOBAL" dataDxfId="44"/>
  </tableColumns>
  <tableStyleInfo name="TableStyleMedium3" showFirstColumn="0" showLastColumn="0" showRowStripes="1" showColumnStripes="0"/>
</table>
</file>

<file path=xl/tables/table1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2" xr:uid="{90AF9567-FD35-3E43-ABEA-6D33EEA4E140}" name="Tabla162" displayName="Tabla162" ref="B2:L6" totalsRowShown="0" headerRowDxfId="43" headerRowBorderDxfId="42" tableBorderDxfId="41">
  <autoFilter ref="B2:L6" xr:uid="{90AF9567-FD35-3E43-ABEA-6D33EEA4E14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28D1059-CA20-9E47-BDEF-15D06477F3CA}" name="CURSO/PLATICA/TALLER"/>
    <tableColumn id="2" xr3:uid="{7963BF84-601D-6B46-956E-EB22764F8EB3}" name="DIVISION" dataDxfId="40"/>
    <tableColumn id="3" xr3:uid="{E6AA7472-6A25-CF47-B0F8-EF139C707946}" name="HOMBRE" dataDxfId="39"/>
    <tableColumn id="4" xr3:uid="{BE653B0E-921C-F440-B3EA-0255FEDC4DDE}" name="MUJER" dataDxfId="38"/>
    <tableColumn id="5" xr3:uid="{C6549130-5527-764F-8629-D9834E994638}" name="OTRO IDENTIDAD" dataDxfId="37"/>
    <tableColumn id="6" xr3:uid="{CC89147D-4953-7346-A142-CDBAFFE17969}" name="HORAS"/>
    <tableColumn id="7" xr3:uid="{EE79E192-CC38-4040-BFEB-4E05FCED1903}" name="SESIONES"/>
    <tableColumn id="8" xr3:uid="{DD9061C1-5222-324A-BDFE-AB37A053F44A}" name="HOMBRES TOTALES"/>
    <tableColumn id="9" xr3:uid="{61575F45-B999-A543-9562-0DCC8AB8AE47}" name="MUJERES TOTALES"/>
    <tableColumn id="10" xr3:uid="{9A10BC9C-E0A6-4B4D-B965-F83B26664881}" name="OTRAS IDENTIDADES"/>
    <tableColumn id="11" xr3:uid="{84B04875-BC4C-0844-B8C7-12E5A358E501}" name="TOTAL GLOBAL"/>
  </tableColumns>
  <tableStyleInfo name="TableStyleMedium3" showFirstColumn="0" showLastColumn="0" showRowStripes="1" showColumnStripes="0"/>
</table>
</file>

<file path=xl/tables/table1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3" xr:uid="{6D95D0CA-028A-F542-82C2-3997A452372D}" name="Tabla163" displayName="Tabla163" ref="B2:I9" totalsRowShown="0" headerRowDxfId="36" dataDxfId="34" headerRowBorderDxfId="35" tableBorderDxfId="33" totalsRowBorderDxfId="32">
  <autoFilter ref="B2:I9" xr:uid="{6D95D0CA-028A-F542-82C2-3997A452372D}">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36C91C9-B801-D34D-8985-3980E855B265}" name="Actividad" dataDxfId="31"/>
    <tableColumn id="2" xr3:uid="{F1087912-535A-2545-AFA8-B4DCF96A39CB}" name="Instituciones invitadas" dataDxfId="30"/>
    <tableColumn id="3" xr3:uid="{425739E5-ECA3-5A43-89FB-8DCD530AE8CE}" name="Hombre" dataDxfId="29"/>
    <tableColumn id="4" xr3:uid="{21F905A5-72E4-BB45-92B7-33AB95EDCE0E}" name="Mujer" dataDxfId="28"/>
    <tableColumn id="5" xr3:uid="{5B308089-1604-DD4E-95C7-18FF2BB1A0BE}" name="Otra identidad" dataDxfId="27"/>
    <tableColumn id="6" xr3:uid="{6BADE1DF-F214-F74A-989F-D1F2A411787A}" name="Total" dataDxfId="26"/>
    <tableColumn id="7" xr3:uid="{ED4D38DB-3396-2847-904D-F93525F67109}" name="Sesiones" dataDxfId="25"/>
    <tableColumn id="8" xr3:uid="{6F067028-2B4A-054A-A31D-E878D2C9FEC7}" name="Horas " dataDxfId="24"/>
  </tableColumns>
  <tableStyleInfo name="TableStyleMedium3" showFirstColumn="0" showLastColumn="0" showRowStripes="1" showColumnStripes="0"/>
</table>
</file>

<file path=xl/tables/table1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4" xr:uid="{3E0EC74A-32D1-B244-8B7D-7397EA92BAE9}" name="Tabla164" displayName="Tabla164" ref="A2:G8" totalsRowShown="0" headerRowDxfId="23" dataDxfId="21" headerRowBorderDxfId="22" tableBorderDxfId="20" totalsRowBorderDxfId="19">
  <autoFilter ref="A2:G8" xr:uid="{3E0EC74A-32D1-B244-8B7D-7397EA92BAE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D270D9A2-81F4-114F-A020-0A68D3336D1B}" name="Talleres" dataDxfId="18"/>
    <tableColumn id="2" xr3:uid="{68700658-B677-0B4F-B676-A25851C0BB1E}" name="Hombre" dataDxfId="17"/>
    <tableColumn id="3" xr3:uid="{F78CFC35-1D84-E441-8164-09D34626F8F7}" name="Mujer" dataDxfId="16"/>
    <tableColumn id="4" xr3:uid="{47BC4B64-D517-D145-B72E-99B389D22739}" name="Otra identidad" dataDxfId="15"/>
    <tableColumn id="5" xr3:uid="{98182108-3B59-5D43-B007-2B0FA36CA555}" name="Sesiones" dataDxfId="14"/>
    <tableColumn id="6" xr3:uid="{949C84A7-67EF-5849-B175-F3FFCDED46F5}" name="Horas" dataDxfId="13"/>
    <tableColumn id="7" xr3:uid="{2BD0309F-BE73-744C-BCCB-EFB7F71B6689}" name="Total" dataDxfId="12"/>
  </tableColumns>
  <tableStyleInfo name="TableStyleMedium3" showFirstColumn="0" showLastColumn="0" showRowStripes="1" showColumnStripes="0"/>
</table>
</file>

<file path=xl/tables/table1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5" xr:uid="{579FC8E8-B117-1047-B4B7-A26AE287AAA2}" name="Tabla165" displayName="Tabla165" ref="A2:H17" totalsRowShown="0" headerRowDxfId="11" dataDxfId="9" headerRowBorderDxfId="10" tableBorderDxfId="8">
  <autoFilter ref="A2:H17" xr:uid="{579FC8E8-B117-1047-B4B7-A26AE287AAA2}">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978FF3B-303F-3C4D-8F22-8E6F7A57A6C4}" name="Actividad" dataDxfId="7"/>
    <tableColumn id="2" xr3:uid="{9A5A34C0-80B0-6F4A-ACE9-B7CD4CB3B586}" name="Hombre" dataDxfId="6"/>
    <tableColumn id="3" xr3:uid="{80B7D8A5-0DD7-784E-B78B-54CD74067B81}" name="Mujer" dataDxfId="5"/>
    <tableColumn id="4" xr3:uid="{B33678F0-9572-FD49-86A2-FBA501134A0E}" name="Otra identidad" dataDxfId="4"/>
    <tableColumn id="5" xr3:uid="{69B6939C-37C3-1D40-BE8D-8D3209A4765F}" name="Sesiones" dataDxfId="3"/>
    <tableColumn id="6" xr3:uid="{4E6934F0-7FE9-A24B-BF5D-800174F0CC47}" name="Horas" dataDxfId="2"/>
    <tableColumn id="7" xr3:uid="{BF5EA0CD-D596-8B41-A2E8-F0A77E7C4F76}" name="Total" dataDxfId="1"/>
    <tableColumn id="8" xr3:uid="{727BA644-78EB-C549-A077-3B31C52C00F9}" name="Observaciones" dataDxfId="0"/>
  </tableColumns>
  <tableStyleInfo name="TableStyleMedium3"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4.bin"/><Relationship Id="rId4" Type="http://schemas.openxmlformats.org/officeDocument/2006/relationships/table" Target="../tables/table7.xml"/></Relationships>
</file>

<file path=xl/worksheets/_rels/sheet7.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4.xml"/><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4.xml"/><Relationship Id="rId1" Type="http://schemas.openxmlformats.org/officeDocument/2006/relationships/printerSettings" Target="../printerSettings/printerSettings8.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26.xml"/><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2" Type="http://schemas.openxmlformats.org/officeDocument/2006/relationships/table" Target="../tables/table27.xml"/><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28.xml"/><Relationship Id="rId1" Type="http://schemas.openxmlformats.org/officeDocument/2006/relationships/printerSettings" Target="../printerSettings/printerSettings9.bin"/><Relationship Id="rId4" Type="http://schemas.openxmlformats.org/officeDocument/2006/relationships/table" Target="../tables/table30.xml"/></Relationships>
</file>

<file path=xl/worksheets/_rels/sheet30.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29.xml"/><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2" Type="http://schemas.openxmlformats.org/officeDocument/2006/relationships/table" Target="../tables/table32.xml"/><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2" Type="http://schemas.openxmlformats.org/officeDocument/2006/relationships/table" Target="../tables/table33.xml"/><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2" Type="http://schemas.openxmlformats.org/officeDocument/2006/relationships/table" Target="../tables/table34.xml"/><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drawing" Target="../drawings/drawing35.xml"/><Relationship Id="rId1" Type="http://schemas.openxmlformats.org/officeDocument/2006/relationships/printerSettings" Target="../printerSettings/printerSettings11.bin"/></Relationships>
</file>

<file path=xl/worksheets/_rels/sheet37.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drawing" Target="../drawings/drawing36.xml"/><Relationship Id="rId1" Type="http://schemas.openxmlformats.org/officeDocument/2006/relationships/printerSettings" Target="../printerSettings/printerSettings12.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37.xml"/><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38.xml"/><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39.xml"/><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2" Type="http://schemas.openxmlformats.org/officeDocument/2006/relationships/table" Target="../tables/table40.xml"/><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3" Type="http://schemas.openxmlformats.org/officeDocument/2006/relationships/table" Target="../tables/table41.xml"/><Relationship Id="rId2" Type="http://schemas.openxmlformats.org/officeDocument/2006/relationships/drawing" Target="../drawings/drawing41.xml"/><Relationship Id="rId1" Type="http://schemas.openxmlformats.org/officeDocument/2006/relationships/printerSettings" Target="../printerSettings/printerSettings13.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3" Type="http://schemas.openxmlformats.org/officeDocument/2006/relationships/table" Target="../tables/table43.xml"/><Relationship Id="rId2" Type="http://schemas.openxmlformats.org/officeDocument/2006/relationships/drawing" Target="../drawings/drawing43.xml"/><Relationship Id="rId1" Type="http://schemas.openxmlformats.org/officeDocument/2006/relationships/printerSettings" Target="../printerSettings/printerSettings14.bin"/><Relationship Id="rId4" Type="http://schemas.openxmlformats.org/officeDocument/2006/relationships/table" Target="../tables/table44.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45.xml"/><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3" Type="http://schemas.openxmlformats.org/officeDocument/2006/relationships/table" Target="../tables/table46.xml"/><Relationship Id="rId2" Type="http://schemas.openxmlformats.org/officeDocument/2006/relationships/drawing" Target="../drawings/drawing45.xml"/><Relationship Id="rId1" Type="http://schemas.openxmlformats.org/officeDocument/2006/relationships/printerSettings" Target="../printerSettings/printerSettings15.bin"/></Relationships>
</file>

<file path=xl/worksheets/_rels/sheet47.xml.rels><?xml version="1.0" encoding="UTF-8" standalone="yes"?>
<Relationships xmlns="http://schemas.openxmlformats.org/package/2006/relationships"><Relationship Id="rId3" Type="http://schemas.openxmlformats.org/officeDocument/2006/relationships/table" Target="../tables/table47.xml"/><Relationship Id="rId2" Type="http://schemas.openxmlformats.org/officeDocument/2006/relationships/drawing" Target="../drawings/drawing46.xml"/><Relationship Id="rId1" Type="http://schemas.openxmlformats.org/officeDocument/2006/relationships/printerSettings" Target="../printerSettings/printerSettings1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17.bin"/></Relationships>
</file>

<file path=xl/worksheets/_rels/sheet49.xml.rels><?xml version="1.0" encoding="UTF-8" standalone="yes"?>
<Relationships xmlns="http://schemas.openxmlformats.org/package/2006/relationships"><Relationship Id="rId3" Type="http://schemas.openxmlformats.org/officeDocument/2006/relationships/table" Target="../tables/table48.xml"/><Relationship Id="rId2" Type="http://schemas.openxmlformats.org/officeDocument/2006/relationships/drawing" Target="../drawings/drawing48.xml"/><Relationship Id="rId1" Type="http://schemas.openxmlformats.org/officeDocument/2006/relationships/printerSettings" Target="../printerSettings/printerSettings18.bin"/></Relationships>
</file>

<file path=xl/worksheets/_rels/sheet50.xml.rels><?xml version="1.0" encoding="UTF-8" standalone="yes"?>
<Relationships xmlns="http://schemas.openxmlformats.org/package/2006/relationships"><Relationship Id="rId3" Type="http://schemas.openxmlformats.org/officeDocument/2006/relationships/table" Target="../tables/table49.xml"/><Relationship Id="rId2" Type="http://schemas.openxmlformats.org/officeDocument/2006/relationships/drawing" Target="../drawings/drawing49.xml"/><Relationship Id="rId1" Type="http://schemas.openxmlformats.org/officeDocument/2006/relationships/printerSettings" Target="../printerSettings/printerSettings19.bin"/></Relationships>
</file>

<file path=xl/worksheets/_rels/sheet51.xml.rels><?xml version="1.0" encoding="UTF-8" standalone="yes"?>
<Relationships xmlns="http://schemas.openxmlformats.org/package/2006/relationships"><Relationship Id="rId3" Type="http://schemas.openxmlformats.org/officeDocument/2006/relationships/table" Target="../tables/table50.xml"/><Relationship Id="rId2" Type="http://schemas.openxmlformats.org/officeDocument/2006/relationships/drawing" Target="../drawings/drawing50.xml"/><Relationship Id="rId1" Type="http://schemas.openxmlformats.org/officeDocument/2006/relationships/printerSettings" Target="../printerSettings/printerSettings20.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21.bin"/></Relationships>
</file>

<file path=xl/worksheets/_rels/sheet54.xml.rels><?xml version="1.0" encoding="UTF-8" standalone="yes"?>
<Relationships xmlns="http://schemas.openxmlformats.org/package/2006/relationships"><Relationship Id="rId3" Type="http://schemas.openxmlformats.org/officeDocument/2006/relationships/table" Target="../tables/table52.xml"/><Relationship Id="rId2" Type="http://schemas.openxmlformats.org/officeDocument/2006/relationships/drawing" Target="../drawings/drawing53.xml"/><Relationship Id="rId1" Type="http://schemas.openxmlformats.org/officeDocument/2006/relationships/printerSettings" Target="../printerSettings/printerSettings22.bin"/></Relationships>
</file>

<file path=xl/worksheets/_rels/sheet55.xml.rels><?xml version="1.0" encoding="UTF-8" standalone="yes"?>
<Relationships xmlns="http://schemas.openxmlformats.org/package/2006/relationships"><Relationship Id="rId3" Type="http://schemas.openxmlformats.org/officeDocument/2006/relationships/table" Target="../tables/table54.xml"/><Relationship Id="rId2" Type="http://schemas.openxmlformats.org/officeDocument/2006/relationships/table" Target="../tables/table53.xml"/><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2" Type="http://schemas.openxmlformats.org/officeDocument/2006/relationships/table" Target="../tables/table55.xml"/><Relationship Id="rId1" Type="http://schemas.openxmlformats.org/officeDocument/2006/relationships/drawing" Target="../drawings/drawing55.xml"/></Relationships>
</file>

<file path=xl/worksheets/_rels/sheet57.xml.rels><?xml version="1.0" encoding="UTF-8" standalone="yes"?>
<Relationships xmlns="http://schemas.openxmlformats.org/package/2006/relationships"><Relationship Id="rId2" Type="http://schemas.openxmlformats.org/officeDocument/2006/relationships/table" Target="../tables/table56.xml"/><Relationship Id="rId1" Type="http://schemas.openxmlformats.org/officeDocument/2006/relationships/drawing" Target="../drawings/drawing56.xml"/></Relationships>
</file>

<file path=xl/worksheets/_rels/sheet58.xml.rels><?xml version="1.0" encoding="UTF-8" standalone="yes"?>
<Relationships xmlns="http://schemas.openxmlformats.org/package/2006/relationships"><Relationship Id="rId3" Type="http://schemas.openxmlformats.org/officeDocument/2006/relationships/table" Target="../tables/table57.xml"/><Relationship Id="rId2" Type="http://schemas.openxmlformats.org/officeDocument/2006/relationships/drawing" Target="../drawings/drawing57.xml"/><Relationship Id="rId1" Type="http://schemas.openxmlformats.org/officeDocument/2006/relationships/printerSettings" Target="../printerSettings/printerSettings23.bin"/></Relationships>
</file>

<file path=xl/worksheets/_rels/sheet59.xml.rels><?xml version="1.0" encoding="UTF-8" standalone="yes"?>
<Relationships xmlns="http://schemas.openxmlformats.org/package/2006/relationships"><Relationship Id="rId3" Type="http://schemas.openxmlformats.org/officeDocument/2006/relationships/table" Target="../tables/table58.xml"/><Relationship Id="rId7" Type="http://schemas.openxmlformats.org/officeDocument/2006/relationships/table" Target="../tables/table62.xml"/><Relationship Id="rId2" Type="http://schemas.openxmlformats.org/officeDocument/2006/relationships/drawing" Target="../drawings/drawing58.xml"/><Relationship Id="rId1" Type="http://schemas.openxmlformats.org/officeDocument/2006/relationships/printerSettings" Target="../printerSettings/printerSettings24.bin"/><Relationship Id="rId6" Type="http://schemas.openxmlformats.org/officeDocument/2006/relationships/table" Target="../tables/table61.xml"/><Relationship Id="rId5" Type="http://schemas.openxmlformats.org/officeDocument/2006/relationships/table" Target="../tables/table60.xml"/><Relationship Id="rId4" Type="http://schemas.openxmlformats.org/officeDocument/2006/relationships/table" Target="../tables/table59.xml"/></Relationships>
</file>

<file path=xl/worksheets/_rels/sheet60.xml.rels><?xml version="1.0" encoding="UTF-8" standalone="yes"?>
<Relationships xmlns="http://schemas.openxmlformats.org/package/2006/relationships"><Relationship Id="rId3" Type="http://schemas.openxmlformats.org/officeDocument/2006/relationships/table" Target="../tables/table64.xml"/><Relationship Id="rId2" Type="http://schemas.openxmlformats.org/officeDocument/2006/relationships/table" Target="../tables/table63.xml"/><Relationship Id="rId1" Type="http://schemas.openxmlformats.org/officeDocument/2006/relationships/drawing" Target="../drawings/drawing59.xml"/></Relationships>
</file>

<file path=xl/worksheets/_rels/sheet61.xml.rels><?xml version="1.0" encoding="UTF-8" standalone="yes"?>
<Relationships xmlns="http://schemas.openxmlformats.org/package/2006/relationships"><Relationship Id="rId2" Type="http://schemas.openxmlformats.org/officeDocument/2006/relationships/table" Target="../tables/table65.xml"/><Relationship Id="rId1" Type="http://schemas.openxmlformats.org/officeDocument/2006/relationships/printerSettings" Target="../printerSettings/printerSettings25.bin"/></Relationships>
</file>

<file path=xl/worksheets/_rels/sheet62.xml.rels><?xml version="1.0" encoding="UTF-8" standalone="yes"?>
<Relationships xmlns="http://schemas.openxmlformats.org/package/2006/relationships"><Relationship Id="rId3" Type="http://schemas.openxmlformats.org/officeDocument/2006/relationships/table" Target="../tables/table66.xml"/><Relationship Id="rId2" Type="http://schemas.openxmlformats.org/officeDocument/2006/relationships/drawing" Target="../drawings/drawing60.xml"/><Relationship Id="rId1" Type="http://schemas.openxmlformats.org/officeDocument/2006/relationships/printerSettings" Target="../printerSettings/printerSettings26.bin"/><Relationship Id="rId4" Type="http://schemas.openxmlformats.org/officeDocument/2006/relationships/table" Target="../tables/table67.xml"/></Relationships>
</file>

<file path=xl/worksheets/_rels/sheet63.xml.rels><?xml version="1.0" encoding="UTF-8" standalone="yes"?>
<Relationships xmlns="http://schemas.openxmlformats.org/package/2006/relationships"><Relationship Id="rId3" Type="http://schemas.openxmlformats.org/officeDocument/2006/relationships/table" Target="../tables/table68.xml"/><Relationship Id="rId2" Type="http://schemas.openxmlformats.org/officeDocument/2006/relationships/drawing" Target="../drawings/drawing61.xml"/><Relationship Id="rId1" Type="http://schemas.openxmlformats.org/officeDocument/2006/relationships/printerSettings" Target="../printerSettings/printerSettings27.bin"/><Relationship Id="rId5" Type="http://schemas.openxmlformats.org/officeDocument/2006/relationships/table" Target="../tables/table70.xml"/><Relationship Id="rId4" Type="http://schemas.openxmlformats.org/officeDocument/2006/relationships/table" Target="../tables/table69.xml"/></Relationships>
</file>

<file path=xl/worksheets/_rels/sheet64.xml.rels><?xml version="1.0" encoding="UTF-8" standalone="yes"?>
<Relationships xmlns="http://schemas.openxmlformats.org/package/2006/relationships"><Relationship Id="rId8" Type="http://schemas.openxmlformats.org/officeDocument/2006/relationships/table" Target="../tables/table76.xml"/><Relationship Id="rId3" Type="http://schemas.openxmlformats.org/officeDocument/2006/relationships/table" Target="../tables/table71.xml"/><Relationship Id="rId7" Type="http://schemas.openxmlformats.org/officeDocument/2006/relationships/table" Target="../tables/table75.xml"/><Relationship Id="rId2" Type="http://schemas.openxmlformats.org/officeDocument/2006/relationships/drawing" Target="../drawings/drawing62.xml"/><Relationship Id="rId1" Type="http://schemas.openxmlformats.org/officeDocument/2006/relationships/printerSettings" Target="../printerSettings/printerSettings28.bin"/><Relationship Id="rId6" Type="http://schemas.openxmlformats.org/officeDocument/2006/relationships/table" Target="../tables/table74.xml"/><Relationship Id="rId5" Type="http://schemas.openxmlformats.org/officeDocument/2006/relationships/table" Target="../tables/table73.xml"/><Relationship Id="rId10" Type="http://schemas.openxmlformats.org/officeDocument/2006/relationships/table" Target="../tables/table78.xml"/><Relationship Id="rId4" Type="http://schemas.openxmlformats.org/officeDocument/2006/relationships/table" Target="../tables/table72.xml"/><Relationship Id="rId9" Type="http://schemas.openxmlformats.org/officeDocument/2006/relationships/table" Target="../tables/table77.xml"/></Relationships>
</file>

<file path=xl/worksheets/_rels/sheet65.xml.rels><?xml version="1.0" encoding="UTF-8" standalone="yes"?>
<Relationships xmlns="http://schemas.openxmlformats.org/package/2006/relationships"><Relationship Id="rId3" Type="http://schemas.openxmlformats.org/officeDocument/2006/relationships/table" Target="../tables/table79.xml"/><Relationship Id="rId2" Type="http://schemas.openxmlformats.org/officeDocument/2006/relationships/drawing" Target="../drawings/drawing63.xml"/><Relationship Id="rId1" Type="http://schemas.openxmlformats.org/officeDocument/2006/relationships/printerSettings" Target="../printerSettings/printerSettings29.bin"/></Relationships>
</file>

<file path=xl/worksheets/_rels/sheet66.xml.rels><?xml version="1.0" encoding="UTF-8" standalone="yes"?>
<Relationships xmlns="http://schemas.openxmlformats.org/package/2006/relationships"><Relationship Id="rId3" Type="http://schemas.openxmlformats.org/officeDocument/2006/relationships/table" Target="../tables/table80.xml"/><Relationship Id="rId2" Type="http://schemas.openxmlformats.org/officeDocument/2006/relationships/drawing" Target="../drawings/drawing64.xml"/><Relationship Id="rId1" Type="http://schemas.openxmlformats.org/officeDocument/2006/relationships/printerSettings" Target="../printerSettings/printerSettings30.bin"/></Relationships>
</file>

<file path=xl/worksheets/_rels/sheet67.xml.rels><?xml version="1.0" encoding="UTF-8" standalone="yes"?>
<Relationships xmlns="http://schemas.openxmlformats.org/package/2006/relationships"><Relationship Id="rId3" Type="http://schemas.openxmlformats.org/officeDocument/2006/relationships/table" Target="../tables/table81.xml"/><Relationship Id="rId2" Type="http://schemas.openxmlformats.org/officeDocument/2006/relationships/drawing" Target="../drawings/drawing65.xml"/><Relationship Id="rId1" Type="http://schemas.openxmlformats.org/officeDocument/2006/relationships/printerSettings" Target="../printerSettings/printerSettings31.bin"/></Relationships>
</file>

<file path=xl/worksheets/_rels/sheet68.xml.rels><?xml version="1.0" encoding="UTF-8" standalone="yes"?>
<Relationships xmlns="http://schemas.openxmlformats.org/package/2006/relationships"><Relationship Id="rId3" Type="http://schemas.openxmlformats.org/officeDocument/2006/relationships/table" Target="../tables/table82.xml"/><Relationship Id="rId2" Type="http://schemas.openxmlformats.org/officeDocument/2006/relationships/drawing" Target="../drawings/drawing66.xml"/><Relationship Id="rId1" Type="http://schemas.openxmlformats.org/officeDocument/2006/relationships/printerSettings" Target="../printerSettings/printerSettings32.bin"/></Relationships>
</file>

<file path=xl/worksheets/_rels/sheet69.xml.rels><?xml version="1.0" encoding="UTF-8" standalone="yes"?>
<Relationships xmlns="http://schemas.openxmlformats.org/package/2006/relationships"><Relationship Id="rId3" Type="http://schemas.openxmlformats.org/officeDocument/2006/relationships/table" Target="../tables/table83.xml"/><Relationship Id="rId2" Type="http://schemas.openxmlformats.org/officeDocument/2006/relationships/drawing" Target="../drawings/drawing67.xml"/><Relationship Id="rId1" Type="http://schemas.openxmlformats.org/officeDocument/2006/relationships/printerSettings" Target="../printerSettings/printerSettings33.bin"/></Relationships>
</file>

<file path=xl/worksheets/_rels/sheet70.xml.rels><?xml version="1.0" encoding="UTF-8" standalone="yes"?>
<Relationships xmlns="http://schemas.openxmlformats.org/package/2006/relationships"><Relationship Id="rId2" Type="http://schemas.openxmlformats.org/officeDocument/2006/relationships/table" Target="../tables/table84.xml"/><Relationship Id="rId1" Type="http://schemas.openxmlformats.org/officeDocument/2006/relationships/drawing" Target="../drawings/drawing68.xml"/></Relationships>
</file>

<file path=xl/worksheets/_rels/sheet71.xml.rels><?xml version="1.0" encoding="UTF-8" standalone="yes"?>
<Relationships xmlns="http://schemas.openxmlformats.org/package/2006/relationships"><Relationship Id="rId2" Type="http://schemas.openxmlformats.org/officeDocument/2006/relationships/table" Target="../tables/table85.xml"/><Relationship Id="rId1" Type="http://schemas.openxmlformats.org/officeDocument/2006/relationships/drawing" Target="../drawings/drawing69.xml"/></Relationships>
</file>

<file path=xl/worksheets/_rels/sheet72.xml.rels><?xml version="1.0" encoding="UTF-8" standalone="yes"?>
<Relationships xmlns="http://schemas.openxmlformats.org/package/2006/relationships"><Relationship Id="rId2" Type="http://schemas.openxmlformats.org/officeDocument/2006/relationships/table" Target="../tables/table86.xml"/><Relationship Id="rId1" Type="http://schemas.openxmlformats.org/officeDocument/2006/relationships/drawing" Target="../drawings/drawing70.xml"/></Relationships>
</file>

<file path=xl/worksheets/_rels/sheet73.xml.rels><?xml version="1.0" encoding="UTF-8" standalone="yes"?>
<Relationships xmlns="http://schemas.openxmlformats.org/package/2006/relationships"><Relationship Id="rId2" Type="http://schemas.openxmlformats.org/officeDocument/2006/relationships/table" Target="../tables/table87.xml"/><Relationship Id="rId1" Type="http://schemas.openxmlformats.org/officeDocument/2006/relationships/drawing" Target="../drawings/drawing71.xml"/></Relationships>
</file>

<file path=xl/worksheets/_rels/sheet74.xml.rels><?xml version="1.0" encoding="UTF-8" standalone="yes"?>
<Relationships xmlns="http://schemas.openxmlformats.org/package/2006/relationships"><Relationship Id="rId3" Type="http://schemas.openxmlformats.org/officeDocument/2006/relationships/table" Target="../tables/table88.xml"/><Relationship Id="rId2" Type="http://schemas.openxmlformats.org/officeDocument/2006/relationships/drawing" Target="../drawings/drawing72.xml"/><Relationship Id="rId1" Type="http://schemas.openxmlformats.org/officeDocument/2006/relationships/printerSettings" Target="../printerSettings/printerSettings34.bin"/></Relationships>
</file>

<file path=xl/worksheets/_rels/sheet75.xml.rels><?xml version="1.0" encoding="UTF-8" standalone="yes"?>
<Relationships xmlns="http://schemas.openxmlformats.org/package/2006/relationships"><Relationship Id="rId3" Type="http://schemas.openxmlformats.org/officeDocument/2006/relationships/table" Target="../tables/table89.xml"/><Relationship Id="rId2" Type="http://schemas.openxmlformats.org/officeDocument/2006/relationships/drawing" Target="../drawings/drawing73.xml"/><Relationship Id="rId1" Type="http://schemas.openxmlformats.org/officeDocument/2006/relationships/printerSettings" Target="../printerSettings/printerSettings35.bin"/><Relationship Id="rId4" Type="http://schemas.openxmlformats.org/officeDocument/2006/relationships/table" Target="../tables/table90.xml"/></Relationships>
</file>

<file path=xl/worksheets/_rels/sheet76.xml.rels><?xml version="1.0" encoding="UTF-8" standalone="yes"?>
<Relationships xmlns="http://schemas.openxmlformats.org/package/2006/relationships"><Relationship Id="rId3" Type="http://schemas.openxmlformats.org/officeDocument/2006/relationships/table" Target="../tables/table92.xml"/><Relationship Id="rId7" Type="http://schemas.openxmlformats.org/officeDocument/2006/relationships/table" Target="../tables/table96.xml"/><Relationship Id="rId2" Type="http://schemas.openxmlformats.org/officeDocument/2006/relationships/table" Target="../tables/table91.xml"/><Relationship Id="rId1" Type="http://schemas.openxmlformats.org/officeDocument/2006/relationships/drawing" Target="../drawings/drawing74.xml"/><Relationship Id="rId6" Type="http://schemas.openxmlformats.org/officeDocument/2006/relationships/table" Target="../tables/table95.xml"/><Relationship Id="rId5" Type="http://schemas.openxmlformats.org/officeDocument/2006/relationships/table" Target="../tables/table94.xml"/><Relationship Id="rId4" Type="http://schemas.openxmlformats.org/officeDocument/2006/relationships/table" Target="../tables/table93.xml"/></Relationships>
</file>

<file path=xl/worksheets/_rels/sheet77.xml.rels><?xml version="1.0" encoding="UTF-8" standalone="yes"?>
<Relationships xmlns="http://schemas.openxmlformats.org/package/2006/relationships"><Relationship Id="rId2" Type="http://schemas.openxmlformats.org/officeDocument/2006/relationships/table" Target="../tables/table97.xml"/><Relationship Id="rId1" Type="http://schemas.openxmlformats.org/officeDocument/2006/relationships/drawing" Target="../drawings/drawing75.xml"/></Relationships>
</file>

<file path=xl/worksheets/_rels/sheet78.xml.rels><?xml version="1.0" encoding="UTF-8" standalone="yes"?>
<Relationships xmlns="http://schemas.openxmlformats.org/package/2006/relationships"><Relationship Id="rId3" Type="http://schemas.openxmlformats.org/officeDocument/2006/relationships/table" Target="../tables/table98.xml"/><Relationship Id="rId2" Type="http://schemas.openxmlformats.org/officeDocument/2006/relationships/drawing" Target="../drawings/drawing76.xml"/><Relationship Id="rId1" Type="http://schemas.openxmlformats.org/officeDocument/2006/relationships/printerSettings" Target="../printerSettings/printerSettings36.bin"/><Relationship Id="rId4" Type="http://schemas.openxmlformats.org/officeDocument/2006/relationships/table" Target="../tables/table99.xml"/></Relationships>
</file>

<file path=xl/worksheets/_rels/sheet79.xml.rels><?xml version="1.0" encoding="UTF-8" standalone="yes"?>
<Relationships xmlns="http://schemas.openxmlformats.org/package/2006/relationships"><Relationship Id="rId3" Type="http://schemas.openxmlformats.org/officeDocument/2006/relationships/table" Target="../tables/table101.xml"/><Relationship Id="rId2" Type="http://schemas.openxmlformats.org/officeDocument/2006/relationships/table" Target="../tables/table100.xml"/><Relationship Id="rId1" Type="http://schemas.openxmlformats.org/officeDocument/2006/relationships/drawing" Target="../drawings/drawing77.xml"/><Relationship Id="rId5" Type="http://schemas.openxmlformats.org/officeDocument/2006/relationships/table" Target="../tables/table103.xml"/><Relationship Id="rId4" Type="http://schemas.openxmlformats.org/officeDocument/2006/relationships/table" Target="../tables/table102.xml"/></Relationships>
</file>

<file path=xl/worksheets/_rels/sheet80.xml.rels><?xml version="1.0" encoding="UTF-8" standalone="yes"?>
<Relationships xmlns="http://schemas.openxmlformats.org/package/2006/relationships"><Relationship Id="rId3" Type="http://schemas.openxmlformats.org/officeDocument/2006/relationships/table" Target="../tables/table105.xml"/><Relationship Id="rId2" Type="http://schemas.openxmlformats.org/officeDocument/2006/relationships/table" Target="../tables/table104.xml"/><Relationship Id="rId1" Type="http://schemas.openxmlformats.org/officeDocument/2006/relationships/drawing" Target="../drawings/drawing78.xml"/></Relationships>
</file>

<file path=xl/worksheets/_rels/sheet81.xml.rels><?xml version="1.0" encoding="UTF-8" standalone="yes"?>
<Relationships xmlns="http://schemas.openxmlformats.org/package/2006/relationships"><Relationship Id="rId2" Type="http://schemas.openxmlformats.org/officeDocument/2006/relationships/table" Target="../tables/table106.xml"/><Relationship Id="rId1" Type="http://schemas.openxmlformats.org/officeDocument/2006/relationships/drawing" Target="../drawings/drawing79.xml"/></Relationships>
</file>

<file path=xl/worksheets/_rels/sheet82.xml.rels><?xml version="1.0" encoding="UTF-8" standalone="yes"?>
<Relationships xmlns="http://schemas.openxmlformats.org/package/2006/relationships"><Relationship Id="rId3" Type="http://schemas.openxmlformats.org/officeDocument/2006/relationships/table" Target="../tables/table107.xml"/><Relationship Id="rId2" Type="http://schemas.openxmlformats.org/officeDocument/2006/relationships/drawing" Target="../drawings/drawing80.xml"/><Relationship Id="rId1" Type="http://schemas.openxmlformats.org/officeDocument/2006/relationships/printerSettings" Target="../printerSettings/printerSettings37.bin"/></Relationships>
</file>

<file path=xl/worksheets/_rels/sheet83.xml.rels><?xml version="1.0" encoding="UTF-8" standalone="yes"?>
<Relationships xmlns="http://schemas.openxmlformats.org/package/2006/relationships"><Relationship Id="rId3" Type="http://schemas.openxmlformats.org/officeDocument/2006/relationships/table" Target="../tables/table108.xml"/><Relationship Id="rId2" Type="http://schemas.openxmlformats.org/officeDocument/2006/relationships/drawing" Target="../drawings/drawing81.xml"/><Relationship Id="rId1" Type="http://schemas.openxmlformats.org/officeDocument/2006/relationships/printerSettings" Target="../printerSettings/printerSettings38.bin"/><Relationship Id="rId4" Type="http://schemas.openxmlformats.org/officeDocument/2006/relationships/table" Target="../tables/table109.xml"/></Relationships>
</file>

<file path=xl/worksheets/_rels/sheet84.xml.rels><?xml version="1.0" encoding="UTF-8" standalone="yes"?>
<Relationships xmlns="http://schemas.openxmlformats.org/package/2006/relationships"><Relationship Id="rId2" Type="http://schemas.openxmlformats.org/officeDocument/2006/relationships/table" Target="../tables/table110.xml"/><Relationship Id="rId1" Type="http://schemas.openxmlformats.org/officeDocument/2006/relationships/drawing" Target="../drawings/drawing82.xml"/></Relationships>
</file>

<file path=xl/worksheets/_rels/sheet85.xml.rels><?xml version="1.0" encoding="UTF-8" standalone="yes"?>
<Relationships xmlns="http://schemas.openxmlformats.org/package/2006/relationships"><Relationship Id="rId2" Type="http://schemas.openxmlformats.org/officeDocument/2006/relationships/table" Target="../tables/table111.xml"/><Relationship Id="rId1" Type="http://schemas.openxmlformats.org/officeDocument/2006/relationships/drawing" Target="../drawings/drawing83.xml"/></Relationships>
</file>

<file path=xl/worksheets/_rels/sheet86.xml.rels><?xml version="1.0" encoding="UTF-8" standalone="yes"?>
<Relationships xmlns="http://schemas.openxmlformats.org/package/2006/relationships"><Relationship Id="rId2" Type="http://schemas.openxmlformats.org/officeDocument/2006/relationships/table" Target="../tables/table112.xml"/><Relationship Id="rId1" Type="http://schemas.openxmlformats.org/officeDocument/2006/relationships/drawing" Target="../drawings/drawing84.xml"/></Relationships>
</file>

<file path=xl/worksheets/_rels/sheet87.xml.rels><?xml version="1.0" encoding="UTF-8" standalone="yes"?>
<Relationships xmlns="http://schemas.openxmlformats.org/package/2006/relationships"><Relationship Id="rId3" Type="http://schemas.openxmlformats.org/officeDocument/2006/relationships/table" Target="../tables/table113.xml"/><Relationship Id="rId2" Type="http://schemas.openxmlformats.org/officeDocument/2006/relationships/drawing" Target="../drawings/drawing85.xml"/><Relationship Id="rId1" Type="http://schemas.openxmlformats.org/officeDocument/2006/relationships/printerSettings" Target="../printerSettings/printerSettings39.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40.bin"/></Relationships>
</file>

<file path=xl/worksheets/_rels/sheet89.xml.rels><?xml version="1.0" encoding="UTF-8" standalone="yes"?>
<Relationships xmlns="http://schemas.openxmlformats.org/package/2006/relationships"><Relationship Id="rId3" Type="http://schemas.openxmlformats.org/officeDocument/2006/relationships/table" Target="../tables/table114.xml"/><Relationship Id="rId2" Type="http://schemas.openxmlformats.org/officeDocument/2006/relationships/drawing" Target="../drawings/drawing87.xml"/><Relationship Id="rId1" Type="http://schemas.openxmlformats.org/officeDocument/2006/relationships/printerSettings" Target="../printerSettings/printerSettings41.bin"/></Relationships>
</file>

<file path=xl/worksheets/_rels/sheet90.xml.rels><?xml version="1.0" encoding="UTF-8" standalone="yes"?>
<Relationships xmlns="http://schemas.openxmlformats.org/package/2006/relationships"><Relationship Id="rId3" Type="http://schemas.openxmlformats.org/officeDocument/2006/relationships/table" Target="../tables/table115.xml"/><Relationship Id="rId2" Type="http://schemas.openxmlformats.org/officeDocument/2006/relationships/drawing" Target="../drawings/drawing88.xml"/><Relationship Id="rId1" Type="http://schemas.openxmlformats.org/officeDocument/2006/relationships/printerSettings" Target="../printerSettings/printerSettings42.bin"/></Relationships>
</file>

<file path=xl/worksheets/_rels/sheet91.xml.rels><?xml version="1.0" encoding="UTF-8" standalone="yes"?>
<Relationships xmlns="http://schemas.openxmlformats.org/package/2006/relationships"><Relationship Id="rId2" Type="http://schemas.openxmlformats.org/officeDocument/2006/relationships/table" Target="../tables/table116.xml"/><Relationship Id="rId1" Type="http://schemas.openxmlformats.org/officeDocument/2006/relationships/drawing" Target="../drawings/drawing89.xml"/></Relationships>
</file>

<file path=xl/worksheets/_rels/sheet92.xml.rels><?xml version="1.0" encoding="UTF-8" standalone="yes"?>
<Relationships xmlns="http://schemas.openxmlformats.org/package/2006/relationships"><Relationship Id="rId3" Type="http://schemas.openxmlformats.org/officeDocument/2006/relationships/table" Target="../tables/table117.xml"/><Relationship Id="rId2" Type="http://schemas.openxmlformats.org/officeDocument/2006/relationships/drawing" Target="../drawings/drawing90.xml"/><Relationship Id="rId1" Type="http://schemas.openxmlformats.org/officeDocument/2006/relationships/printerSettings" Target="../printerSettings/printerSettings43.bin"/></Relationships>
</file>

<file path=xl/worksheets/_rels/sheet93.xml.rels><?xml version="1.0" encoding="UTF-8" standalone="yes"?>
<Relationships xmlns="http://schemas.openxmlformats.org/package/2006/relationships"><Relationship Id="rId3" Type="http://schemas.openxmlformats.org/officeDocument/2006/relationships/table" Target="../tables/table119.xml"/><Relationship Id="rId2" Type="http://schemas.openxmlformats.org/officeDocument/2006/relationships/table" Target="../tables/table118.xml"/><Relationship Id="rId1" Type="http://schemas.openxmlformats.org/officeDocument/2006/relationships/drawing" Target="../drawings/drawing91.xml"/></Relationships>
</file>

<file path=xl/worksheets/_rels/sheet94.xml.rels><?xml version="1.0" encoding="UTF-8" standalone="yes"?>
<Relationships xmlns="http://schemas.openxmlformats.org/package/2006/relationships"><Relationship Id="rId2" Type="http://schemas.openxmlformats.org/officeDocument/2006/relationships/table" Target="../tables/table120.xml"/><Relationship Id="rId1" Type="http://schemas.openxmlformats.org/officeDocument/2006/relationships/drawing" Target="../drawings/drawing92.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6.xml.rels><?xml version="1.0" encoding="UTF-8" standalone="yes"?>
<Relationships xmlns="http://schemas.openxmlformats.org/package/2006/relationships"><Relationship Id="rId2" Type="http://schemas.openxmlformats.org/officeDocument/2006/relationships/table" Target="../tables/table121.xml"/><Relationship Id="rId1" Type="http://schemas.openxmlformats.org/officeDocument/2006/relationships/drawing" Target="../drawings/drawing94.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8.xml.rels><?xml version="1.0" encoding="UTF-8" standalone="yes"?>
<Relationships xmlns="http://schemas.openxmlformats.org/package/2006/relationships"><Relationship Id="rId2" Type="http://schemas.openxmlformats.org/officeDocument/2006/relationships/table" Target="../tables/table122.xml"/><Relationship Id="rId1" Type="http://schemas.openxmlformats.org/officeDocument/2006/relationships/drawing" Target="../drawings/drawing96.xml"/></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44.bin"/></Relationships>
</file>

<file path=xl/worksheets/_rels/sheet100.xml.rels><?xml version="1.0" encoding="UTF-8" standalone="yes"?>
<Relationships xmlns="http://schemas.openxmlformats.org/package/2006/relationships"><Relationship Id="rId2" Type="http://schemas.openxmlformats.org/officeDocument/2006/relationships/table" Target="../tables/table123.xml"/><Relationship Id="rId1" Type="http://schemas.openxmlformats.org/officeDocument/2006/relationships/drawing" Target="../drawings/drawing98.xml"/></Relationships>
</file>

<file path=xl/worksheets/_rels/sheet101.xml.rels><?xml version="1.0" encoding="UTF-8" standalone="yes"?>
<Relationships xmlns="http://schemas.openxmlformats.org/package/2006/relationships"><Relationship Id="rId2" Type="http://schemas.openxmlformats.org/officeDocument/2006/relationships/table" Target="../tables/table124.xml"/><Relationship Id="rId1" Type="http://schemas.openxmlformats.org/officeDocument/2006/relationships/drawing" Target="../drawings/drawing99.xml"/></Relationships>
</file>

<file path=xl/worksheets/_rels/sheet102.xml.rels><?xml version="1.0" encoding="UTF-8" standalone="yes"?>
<Relationships xmlns="http://schemas.openxmlformats.org/package/2006/relationships"><Relationship Id="rId2" Type="http://schemas.openxmlformats.org/officeDocument/2006/relationships/table" Target="../tables/table125.xml"/><Relationship Id="rId1" Type="http://schemas.openxmlformats.org/officeDocument/2006/relationships/drawing" Target="../drawings/drawing100.xml"/></Relationships>
</file>

<file path=xl/worksheets/_rels/sheet103.xml.rels><?xml version="1.0" encoding="UTF-8" standalone="yes"?>
<Relationships xmlns="http://schemas.openxmlformats.org/package/2006/relationships"><Relationship Id="rId3" Type="http://schemas.openxmlformats.org/officeDocument/2006/relationships/table" Target="../tables/table126.xml"/><Relationship Id="rId2" Type="http://schemas.openxmlformats.org/officeDocument/2006/relationships/drawing" Target="../drawings/drawing101.xml"/><Relationship Id="rId1" Type="http://schemas.openxmlformats.org/officeDocument/2006/relationships/printerSettings" Target="../printerSettings/printerSettings45.bin"/></Relationships>
</file>

<file path=xl/worksheets/_rels/sheet104.xml.rels><?xml version="1.0" encoding="UTF-8" standalone="yes"?>
<Relationships xmlns="http://schemas.openxmlformats.org/package/2006/relationships"><Relationship Id="rId2" Type="http://schemas.openxmlformats.org/officeDocument/2006/relationships/table" Target="../tables/table127.xml"/><Relationship Id="rId1" Type="http://schemas.openxmlformats.org/officeDocument/2006/relationships/drawing" Target="../drawings/drawing102.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6.xml.rels><?xml version="1.0" encoding="UTF-8" standalone="yes"?>
<Relationships xmlns="http://schemas.openxmlformats.org/package/2006/relationships"><Relationship Id="rId3" Type="http://schemas.openxmlformats.org/officeDocument/2006/relationships/table" Target="../tables/table129.xml"/><Relationship Id="rId2" Type="http://schemas.openxmlformats.org/officeDocument/2006/relationships/table" Target="../tables/table128.xml"/><Relationship Id="rId1" Type="http://schemas.openxmlformats.org/officeDocument/2006/relationships/drawing" Target="../drawings/drawing104.xml"/></Relationships>
</file>

<file path=xl/worksheets/_rels/sheet107.xml.rels><?xml version="1.0" encoding="UTF-8" standalone="yes"?>
<Relationships xmlns="http://schemas.openxmlformats.org/package/2006/relationships"><Relationship Id="rId2" Type="http://schemas.openxmlformats.org/officeDocument/2006/relationships/table" Target="../tables/table130.xml"/><Relationship Id="rId1" Type="http://schemas.openxmlformats.org/officeDocument/2006/relationships/drawing" Target="../drawings/drawing105.xml"/></Relationships>
</file>

<file path=xl/worksheets/_rels/sheet108.xml.rels><?xml version="1.0" encoding="UTF-8" standalone="yes"?>
<Relationships xmlns="http://schemas.openxmlformats.org/package/2006/relationships"><Relationship Id="rId2" Type="http://schemas.openxmlformats.org/officeDocument/2006/relationships/table" Target="../tables/table131.xml"/><Relationship Id="rId1" Type="http://schemas.openxmlformats.org/officeDocument/2006/relationships/drawing" Target="../drawings/drawing106.xml"/></Relationships>
</file>

<file path=xl/worksheets/_rels/sheet109.xml.rels><?xml version="1.0" encoding="UTF-8" standalone="yes"?>
<Relationships xmlns="http://schemas.openxmlformats.org/package/2006/relationships"><Relationship Id="rId3" Type="http://schemas.openxmlformats.org/officeDocument/2006/relationships/table" Target="../tables/table133.xml"/><Relationship Id="rId2" Type="http://schemas.openxmlformats.org/officeDocument/2006/relationships/table" Target="../tables/table132.xml"/><Relationship Id="rId1" Type="http://schemas.openxmlformats.org/officeDocument/2006/relationships/drawing" Target="../drawings/drawing107.xml"/></Relationships>
</file>

<file path=xl/worksheets/_rels/sheet110.xml.rels><?xml version="1.0" encoding="UTF-8" standalone="yes"?>
<Relationships xmlns="http://schemas.openxmlformats.org/package/2006/relationships"><Relationship Id="rId3" Type="http://schemas.openxmlformats.org/officeDocument/2006/relationships/table" Target="../tables/table134.xml"/><Relationship Id="rId2" Type="http://schemas.openxmlformats.org/officeDocument/2006/relationships/drawing" Target="../drawings/drawing108.xml"/><Relationship Id="rId1" Type="http://schemas.openxmlformats.org/officeDocument/2006/relationships/printerSettings" Target="../printerSettings/printerSettings46.bin"/></Relationships>
</file>

<file path=xl/worksheets/_rels/sheet111.xml.rels><?xml version="1.0" encoding="UTF-8" standalone="yes"?>
<Relationships xmlns="http://schemas.openxmlformats.org/package/2006/relationships"><Relationship Id="rId2" Type="http://schemas.openxmlformats.org/officeDocument/2006/relationships/table" Target="../tables/table135.xml"/><Relationship Id="rId1" Type="http://schemas.openxmlformats.org/officeDocument/2006/relationships/drawing" Target="../drawings/drawing109.xml"/></Relationships>
</file>

<file path=xl/worksheets/_rels/sheet112.xml.rels><?xml version="1.0" encoding="UTF-8" standalone="yes"?>
<Relationships xmlns="http://schemas.openxmlformats.org/package/2006/relationships"><Relationship Id="rId2" Type="http://schemas.openxmlformats.org/officeDocument/2006/relationships/table" Target="../tables/table136.xml"/><Relationship Id="rId1" Type="http://schemas.openxmlformats.org/officeDocument/2006/relationships/drawing" Target="../drawings/drawing110.xml"/></Relationships>
</file>

<file path=xl/worksheets/_rels/sheet113.xml.rels><?xml version="1.0" encoding="UTF-8" standalone="yes"?>
<Relationships xmlns="http://schemas.openxmlformats.org/package/2006/relationships"><Relationship Id="rId2" Type="http://schemas.openxmlformats.org/officeDocument/2006/relationships/table" Target="../tables/table137.xml"/><Relationship Id="rId1" Type="http://schemas.openxmlformats.org/officeDocument/2006/relationships/drawing" Target="../drawings/drawing111.xml"/></Relationships>
</file>

<file path=xl/worksheets/_rels/sheet114.xml.rels><?xml version="1.0" encoding="UTF-8" standalone="yes"?>
<Relationships xmlns="http://schemas.openxmlformats.org/package/2006/relationships"><Relationship Id="rId3" Type="http://schemas.openxmlformats.org/officeDocument/2006/relationships/table" Target="../tables/table138.xml"/><Relationship Id="rId2" Type="http://schemas.openxmlformats.org/officeDocument/2006/relationships/drawing" Target="../drawings/drawing112.xml"/><Relationship Id="rId1" Type="http://schemas.openxmlformats.org/officeDocument/2006/relationships/printerSettings" Target="../printerSettings/printerSettings47.bin"/></Relationships>
</file>

<file path=xl/worksheets/_rels/sheet115.xml.rels><?xml version="1.0" encoding="UTF-8" standalone="yes"?>
<Relationships xmlns="http://schemas.openxmlformats.org/package/2006/relationships"><Relationship Id="rId2" Type="http://schemas.openxmlformats.org/officeDocument/2006/relationships/table" Target="../tables/table139.xml"/><Relationship Id="rId1" Type="http://schemas.openxmlformats.org/officeDocument/2006/relationships/drawing" Target="../drawings/drawing113.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8.xml.rels><?xml version="1.0" encoding="UTF-8" standalone="yes"?>
<Relationships xmlns="http://schemas.openxmlformats.org/package/2006/relationships"><Relationship Id="rId2" Type="http://schemas.openxmlformats.org/officeDocument/2006/relationships/table" Target="../tables/table140.xml"/><Relationship Id="rId1" Type="http://schemas.openxmlformats.org/officeDocument/2006/relationships/drawing" Target="../drawings/drawing116.xml"/></Relationships>
</file>

<file path=xl/worksheets/_rels/sheet119.xml.rels><?xml version="1.0" encoding="UTF-8" standalone="yes"?>
<Relationships xmlns="http://schemas.openxmlformats.org/package/2006/relationships"><Relationship Id="rId2" Type="http://schemas.openxmlformats.org/officeDocument/2006/relationships/table" Target="../tables/table141.xml"/><Relationship Id="rId1" Type="http://schemas.openxmlformats.org/officeDocument/2006/relationships/drawing" Target="../drawings/drawing117.xml"/></Relationships>
</file>

<file path=xl/worksheets/_rels/sheet120.xml.rels><?xml version="1.0" encoding="UTF-8" standalone="yes"?>
<Relationships xmlns="http://schemas.openxmlformats.org/package/2006/relationships"><Relationship Id="rId2" Type="http://schemas.openxmlformats.org/officeDocument/2006/relationships/table" Target="../tables/table142.xml"/><Relationship Id="rId1" Type="http://schemas.openxmlformats.org/officeDocument/2006/relationships/drawing" Target="../drawings/drawing118.xml"/></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48.bin"/></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9FA0F-770A-E748-90AF-F62BD48F2C37}">
  <dimension ref="A1"/>
  <sheetViews>
    <sheetView showGridLines="0" topLeftCell="A4" workbookViewId="0">
      <selection activeCell="Z52" sqref="Z52"/>
    </sheetView>
  </sheetViews>
  <sheetFormatPr baseColWidth="10" defaultRowHeight="15" x14ac:dyDescent="0.2"/>
  <sheetData/>
  <printOptions horizontalCentered="1" verticalCentered="1"/>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F817C-B2EA-964B-85E3-42204F8C92F7}">
  <dimension ref="A3:L105"/>
  <sheetViews>
    <sheetView showGridLines="0" tabSelected="1" zoomScale="130" zoomScaleNormal="130" workbookViewId="0">
      <selection activeCell="F10" sqref="F10:F15"/>
    </sheetView>
  </sheetViews>
  <sheetFormatPr baseColWidth="10" defaultRowHeight="15" x14ac:dyDescent="0.2"/>
  <cols>
    <col min="2" max="2" width="29.6640625" customWidth="1"/>
    <col min="4" max="4" width="29.6640625" customWidth="1"/>
    <col min="5" max="5" width="7.6640625" customWidth="1"/>
    <col min="6" max="6" width="26.33203125" customWidth="1"/>
    <col min="8" max="8" width="41" customWidth="1"/>
    <col min="9" max="9" width="8.33203125" customWidth="1"/>
    <col min="10" max="10" width="27.83203125" customWidth="1"/>
    <col min="12" max="12" width="27.6640625" customWidth="1"/>
  </cols>
  <sheetData>
    <row r="3" spans="1:12" ht="26" x14ac:dyDescent="0.3">
      <c r="F3" s="68"/>
      <c r="H3" s="1029" t="s">
        <v>2215</v>
      </c>
      <c r="I3" s="1029"/>
      <c r="J3" s="1029"/>
      <c r="K3" s="1029"/>
      <c r="L3" s="1029"/>
    </row>
    <row r="4" spans="1:12" x14ac:dyDescent="0.2">
      <c r="H4" s="63"/>
      <c r="I4" s="63"/>
    </row>
    <row r="5" spans="1:12" ht="22" thickBot="1" x14ac:dyDescent="0.3">
      <c r="A5" s="1048" t="s">
        <v>2275</v>
      </c>
      <c r="B5" s="1048"/>
      <c r="C5" s="1048"/>
      <c r="D5" s="1048"/>
      <c r="E5" s="1048"/>
      <c r="F5" s="1048"/>
      <c r="G5" s="1048"/>
      <c r="H5" s="1048"/>
      <c r="I5" s="1048"/>
      <c r="J5" s="1048"/>
      <c r="K5" s="1048"/>
      <c r="L5" s="1048"/>
    </row>
    <row r="6" spans="1:12" ht="16" thickTop="1" x14ac:dyDescent="0.2"/>
    <row r="8" spans="1:12" ht="16" thickBot="1" x14ac:dyDescent="0.25"/>
    <row r="9" spans="1:12" ht="24" customHeight="1" thickBot="1" x14ac:dyDescent="0.25">
      <c r="B9" s="1035" t="s">
        <v>2100</v>
      </c>
      <c r="C9" s="1036"/>
      <c r="D9" s="1037"/>
      <c r="F9" s="1035" t="s">
        <v>2102</v>
      </c>
      <c r="G9" s="1036"/>
      <c r="H9" s="1037"/>
      <c r="J9" s="1035" t="s">
        <v>2106</v>
      </c>
      <c r="K9" s="1036"/>
      <c r="L9" s="1037"/>
    </row>
    <row r="10" spans="1:12" ht="23" customHeight="1" x14ac:dyDescent="0.2">
      <c r="B10" s="1050" t="s">
        <v>2099</v>
      </c>
      <c r="C10" s="1049" t="s">
        <v>706</v>
      </c>
      <c r="D10" s="1049"/>
      <c r="F10" s="1031" t="s">
        <v>2142</v>
      </c>
      <c r="G10" s="1049"/>
      <c r="H10" s="1049"/>
      <c r="J10" s="1031" t="s">
        <v>284</v>
      </c>
      <c r="K10" s="1030" t="s">
        <v>2172</v>
      </c>
      <c r="L10" s="1030"/>
    </row>
    <row r="11" spans="1:12" x14ac:dyDescent="0.2">
      <c r="B11" s="1031"/>
      <c r="C11" s="1030" t="s">
        <v>2216</v>
      </c>
      <c r="D11" s="1030"/>
      <c r="F11" s="1031"/>
      <c r="G11" s="1044" t="s">
        <v>2139</v>
      </c>
      <c r="H11" s="1044"/>
      <c r="J11" s="1031"/>
      <c r="K11" s="1030" t="s">
        <v>2230</v>
      </c>
      <c r="L11" s="1030"/>
    </row>
    <row r="12" spans="1:12" x14ac:dyDescent="0.2">
      <c r="B12" s="1031"/>
      <c r="C12" s="1030" t="s">
        <v>2097</v>
      </c>
      <c r="D12" s="1030"/>
      <c r="F12" s="1031"/>
      <c r="G12" s="1030" t="s">
        <v>729</v>
      </c>
      <c r="H12" s="1030"/>
      <c r="J12" s="1031"/>
      <c r="K12" s="1030" t="s">
        <v>1620</v>
      </c>
      <c r="L12" s="1030"/>
    </row>
    <row r="13" spans="1:12" x14ac:dyDescent="0.2">
      <c r="B13" s="1031"/>
      <c r="C13" s="1030" t="s">
        <v>1610</v>
      </c>
      <c r="D13" s="1030"/>
      <c r="F13" s="1031"/>
      <c r="G13" s="1030" t="s">
        <v>2224</v>
      </c>
      <c r="H13" s="1030"/>
      <c r="J13" s="1031"/>
      <c r="K13" s="1030" t="s">
        <v>2262</v>
      </c>
      <c r="L13" s="1030"/>
    </row>
    <row r="14" spans="1:12" x14ac:dyDescent="0.2">
      <c r="B14" s="1031"/>
      <c r="C14" s="1030" t="s">
        <v>2098</v>
      </c>
      <c r="D14" s="1030"/>
      <c r="F14" s="1031"/>
      <c r="G14" s="1030" t="s">
        <v>2140</v>
      </c>
      <c r="H14" s="1030"/>
      <c r="J14" s="1031"/>
      <c r="K14" s="1030" t="s">
        <v>1654</v>
      </c>
      <c r="L14" s="1030"/>
    </row>
    <row r="15" spans="1:12" ht="16" thickBot="1" x14ac:dyDescent="0.25">
      <c r="B15" s="1031"/>
      <c r="C15" s="1030" t="s">
        <v>2217</v>
      </c>
      <c r="D15" s="1030"/>
      <c r="F15" s="1032"/>
      <c r="G15" s="1033" t="s">
        <v>2141</v>
      </c>
      <c r="H15" s="1033"/>
      <c r="J15" s="1031"/>
      <c r="K15" s="1030" t="s">
        <v>1662</v>
      </c>
      <c r="L15" s="1030"/>
    </row>
    <row r="16" spans="1:12" ht="16" thickBot="1" x14ac:dyDescent="0.25">
      <c r="B16" s="1032"/>
      <c r="C16" s="1033" t="s">
        <v>2218</v>
      </c>
      <c r="D16" s="1033"/>
      <c r="J16" s="1031"/>
      <c r="K16" s="1030" t="s">
        <v>2263</v>
      </c>
      <c r="L16" s="1030"/>
    </row>
    <row r="17" spans="2:12" ht="20" thickBot="1" x14ac:dyDescent="0.25">
      <c r="D17" t="s">
        <v>316</v>
      </c>
      <c r="F17" s="1035" t="s">
        <v>2103</v>
      </c>
      <c r="G17" s="1036"/>
      <c r="H17" s="1037"/>
      <c r="J17" s="1027" t="s">
        <v>285</v>
      </c>
      <c r="K17" s="1030" t="s">
        <v>2172</v>
      </c>
      <c r="L17" s="1030"/>
    </row>
    <row r="18" spans="2:12" ht="20" thickBot="1" x14ac:dyDescent="0.25">
      <c r="B18" s="1035" t="s">
        <v>2101</v>
      </c>
      <c r="C18" s="1036"/>
      <c r="D18" s="1037"/>
      <c r="F18" s="1031" t="s">
        <v>2103</v>
      </c>
      <c r="G18" s="1030" t="s">
        <v>2143</v>
      </c>
      <c r="H18" s="1030"/>
      <c r="J18" s="1027"/>
      <c r="K18" s="1030" t="s">
        <v>2268</v>
      </c>
      <c r="L18" s="1030"/>
    </row>
    <row r="19" spans="2:12" x14ac:dyDescent="0.2">
      <c r="B19" s="1031" t="s">
        <v>20</v>
      </c>
      <c r="C19" s="1030" t="s">
        <v>2108</v>
      </c>
      <c r="D19" s="1030"/>
      <c r="F19" s="1031"/>
      <c r="G19" s="1030" t="s">
        <v>2144</v>
      </c>
      <c r="H19" s="1030"/>
      <c r="J19" s="1027"/>
      <c r="K19" s="1030" t="s">
        <v>2231</v>
      </c>
      <c r="L19" s="1030"/>
    </row>
    <row r="20" spans="2:12" x14ac:dyDescent="0.2">
      <c r="B20" s="1031"/>
      <c r="C20" s="1039" t="s">
        <v>2109</v>
      </c>
      <c r="D20" s="1039"/>
      <c r="F20" s="1031"/>
      <c r="G20" s="1030" t="s">
        <v>2145</v>
      </c>
      <c r="H20" s="1030"/>
      <c r="J20" s="1027"/>
      <c r="K20" s="1030" t="s">
        <v>2168</v>
      </c>
      <c r="L20" s="1030"/>
    </row>
    <row r="21" spans="2:12" ht="17" thickBot="1" x14ac:dyDescent="0.25">
      <c r="B21" s="1031"/>
      <c r="C21" s="1039" t="s">
        <v>60</v>
      </c>
      <c r="D21" s="1039"/>
      <c r="F21" s="1032"/>
      <c r="G21" s="1033" t="s">
        <v>2146</v>
      </c>
      <c r="H21" s="1033"/>
      <c r="J21" s="65" t="s">
        <v>2169</v>
      </c>
      <c r="K21" s="1030" t="s">
        <v>2173</v>
      </c>
      <c r="L21" s="1030"/>
    </row>
    <row r="22" spans="2:12" ht="16" thickBot="1" x14ac:dyDescent="0.25">
      <c r="B22" s="1031"/>
      <c r="C22" s="1039" t="s">
        <v>2220</v>
      </c>
      <c r="D22" s="1039"/>
      <c r="J22" s="1040" t="s">
        <v>2170</v>
      </c>
      <c r="K22" s="1030" t="s">
        <v>2174</v>
      </c>
      <c r="L22" s="1030"/>
    </row>
    <row r="23" spans="2:12" ht="20" thickBot="1" x14ac:dyDescent="0.25">
      <c r="B23" s="1031"/>
      <c r="C23" s="1039" t="s">
        <v>2110</v>
      </c>
      <c r="D23" s="1039"/>
      <c r="F23" s="1035" t="s">
        <v>2104</v>
      </c>
      <c r="G23" s="1036"/>
      <c r="H23" s="1037"/>
      <c r="J23" s="1040"/>
      <c r="K23" s="1030" t="s">
        <v>2175</v>
      </c>
      <c r="L23" s="1030"/>
    </row>
    <row r="24" spans="2:12" x14ac:dyDescent="0.2">
      <c r="B24" s="1031"/>
      <c r="C24" s="1039" t="s">
        <v>2111</v>
      </c>
      <c r="D24" s="1039"/>
      <c r="F24" s="1031" t="s">
        <v>2104</v>
      </c>
      <c r="G24" s="1030" t="s">
        <v>2147</v>
      </c>
      <c r="H24" s="1030"/>
      <c r="J24" s="1031" t="s">
        <v>2171</v>
      </c>
      <c r="K24" s="1030" t="s">
        <v>2176</v>
      </c>
      <c r="L24" s="1030"/>
    </row>
    <row r="25" spans="2:12" x14ac:dyDescent="0.2">
      <c r="B25" s="1031"/>
      <c r="C25" s="1039" t="s">
        <v>2112</v>
      </c>
      <c r="D25" s="1039"/>
      <c r="F25" s="1031"/>
      <c r="G25" s="1030" t="s">
        <v>2148</v>
      </c>
      <c r="H25" s="1030"/>
      <c r="J25" s="1031"/>
      <c r="K25" s="1030" t="s">
        <v>1746</v>
      </c>
      <c r="L25" s="1030"/>
    </row>
    <row r="26" spans="2:12" x14ac:dyDescent="0.2">
      <c r="B26" s="1031"/>
      <c r="C26" s="1039" t="s">
        <v>2113</v>
      </c>
      <c r="D26" s="1039"/>
      <c r="F26" s="1031"/>
      <c r="G26" s="1030" t="s">
        <v>2149</v>
      </c>
      <c r="H26" s="1030"/>
      <c r="J26" s="1031" t="s">
        <v>2177</v>
      </c>
      <c r="K26" s="1030" t="s">
        <v>1312</v>
      </c>
      <c r="L26" s="1030"/>
    </row>
    <row r="27" spans="2:12" x14ac:dyDescent="0.2">
      <c r="B27" s="1031"/>
      <c r="C27" s="1039" t="s">
        <v>2114</v>
      </c>
      <c r="D27" s="1039"/>
      <c r="F27" s="1031"/>
      <c r="G27" s="1030" t="s">
        <v>2153</v>
      </c>
      <c r="H27" s="1030"/>
      <c r="J27" s="1031"/>
      <c r="K27" s="1030" t="s">
        <v>2232</v>
      </c>
      <c r="L27" s="1030"/>
    </row>
    <row r="28" spans="2:12" x14ac:dyDescent="0.2">
      <c r="B28" s="1031"/>
      <c r="C28" s="1039" t="s">
        <v>2115</v>
      </c>
      <c r="D28" s="1039"/>
      <c r="F28" s="1031"/>
      <c r="G28" s="1030" t="s">
        <v>2150</v>
      </c>
      <c r="H28" s="1030"/>
      <c r="J28" s="1031" t="s">
        <v>2178</v>
      </c>
      <c r="K28" s="1030" t="s">
        <v>2179</v>
      </c>
      <c r="L28" s="1030"/>
    </row>
    <row r="29" spans="2:12" x14ac:dyDescent="0.2">
      <c r="B29" s="1031"/>
      <c r="C29" s="1039" t="s">
        <v>2116</v>
      </c>
      <c r="D29" s="1039"/>
      <c r="F29" s="1031"/>
      <c r="G29" s="1030" t="s">
        <v>2151</v>
      </c>
      <c r="H29" s="1030"/>
      <c r="J29" s="1031"/>
      <c r="K29" s="1030" t="s">
        <v>1399</v>
      </c>
      <c r="L29" s="1030"/>
    </row>
    <row r="30" spans="2:12" x14ac:dyDescent="0.2">
      <c r="B30" s="1031"/>
      <c r="C30" s="1039" t="s">
        <v>2117</v>
      </c>
      <c r="D30" s="1039"/>
      <c r="F30" s="1031"/>
      <c r="G30" s="1030" t="s">
        <v>2225</v>
      </c>
      <c r="H30" s="1030"/>
      <c r="J30" s="1031"/>
      <c r="K30" s="1030" t="s">
        <v>1889</v>
      </c>
      <c r="L30" s="1030"/>
    </row>
    <row r="31" spans="2:12" ht="16" thickBot="1" x14ac:dyDescent="0.25">
      <c r="B31" s="1031"/>
      <c r="C31" s="1039" t="s">
        <v>154</v>
      </c>
      <c r="D31" s="1039"/>
      <c r="F31" s="1031"/>
      <c r="G31" s="1030" t="s">
        <v>1021</v>
      </c>
      <c r="H31" s="1030"/>
      <c r="J31" s="1032"/>
      <c r="K31" s="1033" t="s">
        <v>2270</v>
      </c>
      <c r="L31" s="1033"/>
    </row>
    <row r="32" spans="2:12" ht="16" thickBot="1" x14ac:dyDescent="0.25">
      <c r="B32" s="1031"/>
      <c r="C32" s="1039" t="s">
        <v>2118</v>
      </c>
      <c r="D32" s="1039"/>
      <c r="F32" s="1031"/>
      <c r="G32" s="1030" t="s">
        <v>1029</v>
      </c>
      <c r="H32" s="1030"/>
    </row>
    <row r="33" spans="2:12" ht="20" thickBot="1" x14ac:dyDescent="0.25">
      <c r="B33" s="1031"/>
      <c r="C33" s="1039" t="s">
        <v>2221</v>
      </c>
      <c r="D33" s="1039"/>
      <c r="F33" s="1031"/>
      <c r="G33" s="1030" t="s">
        <v>2152</v>
      </c>
      <c r="H33" s="1030"/>
      <c r="J33" s="1045" t="s">
        <v>1780</v>
      </c>
      <c r="K33" s="1046"/>
      <c r="L33" s="1047"/>
    </row>
    <row r="34" spans="2:12" x14ac:dyDescent="0.2">
      <c r="B34" s="1031"/>
      <c r="C34" s="1039" t="s">
        <v>2119</v>
      </c>
      <c r="D34" s="1039"/>
      <c r="F34" s="1031"/>
      <c r="G34" s="1030" t="s">
        <v>2151</v>
      </c>
      <c r="H34" s="1030"/>
      <c r="J34" s="1031" t="s">
        <v>1967</v>
      </c>
      <c r="K34" s="1030" t="s">
        <v>2180</v>
      </c>
      <c r="L34" s="1030"/>
    </row>
    <row r="35" spans="2:12" x14ac:dyDescent="0.2">
      <c r="B35" s="1031"/>
      <c r="C35" s="1039" t="s">
        <v>2120</v>
      </c>
      <c r="D35" s="1039"/>
      <c r="F35" s="1031"/>
      <c r="G35" s="1030" t="s">
        <v>2226</v>
      </c>
      <c r="H35" s="1030"/>
      <c r="J35" s="1031"/>
      <c r="K35" s="1039" t="s">
        <v>2184</v>
      </c>
      <c r="L35" s="1039"/>
    </row>
    <row r="36" spans="2:12" ht="16" thickBot="1" x14ac:dyDescent="0.25">
      <c r="B36" s="1031"/>
      <c r="C36" s="1039" t="s">
        <v>2121</v>
      </c>
      <c r="D36" s="1039"/>
      <c r="F36" s="1032"/>
      <c r="G36" s="1033" t="s">
        <v>2227</v>
      </c>
      <c r="H36" s="1033"/>
      <c r="J36" s="1031"/>
      <c r="K36" s="1039" t="s">
        <v>2182</v>
      </c>
      <c r="L36" s="1039"/>
    </row>
    <row r="37" spans="2:12" x14ac:dyDescent="0.2">
      <c r="B37" s="1031" t="s">
        <v>1613</v>
      </c>
      <c r="C37" s="1039" t="s">
        <v>2122</v>
      </c>
      <c r="D37" s="1039"/>
      <c r="G37" s="1034"/>
      <c r="H37" s="1034"/>
      <c r="J37" s="1031"/>
      <c r="K37" s="1039" t="s">
        <v>2183</v>
      </c>
      <c r="L37" s="1039"/>
    </row>
    <row r="38" spans="2:12" ht="16" thickBot="1" x14ac:dyDescent="0.25">
      <c r="B38" s="1031"/>
      <c r="C38" s="1039" t="s">
        <v>2222</v>
      </c>
      <c r="D38" s="1039"/>
      <c r="J38" s="1031"/>
      <c r="K38" s="1039" t="s">
        <v>2181</v>
      </c>
      <c r="L38" s="1039"/>
    </row>
    <row r="39" spans="2:12" ht="20" thickBot="1" x14ac:dyDescent="0.25">
      <c r="B39" s="1031"/>
      <c r="C39" s="1039" t="s">
        <v>2114</v>
      </c>
      <c r="D39" s="1039"/>
      <c r="F39" s="1035" t="s">
        <v>2105</v>
      </c>
      <c r="G39" s="1036"/>
      <c r="H39" s="1037"/>
      <c r="J39" s="1031"/>
      <c r="K39" s="1039" t="s">
        <v>2185</v>
      </c>
      <c r="L39" s="1039"/>
    </row>
    <row r="40" spans="2:12" ht="22" customHeight="1" x14ac:dyDescent="0.2">
      <c r="B40" s="1031"/>
      <c r="C40" s="1042" t="s">
        <v>169</v>
      </c>
      <c r="D40" s="1042"/>
      <c r="F40" s="1031" t="s">
        <v>1398</v>
      </c>
      <c r="G40" s="1030" t="s">
        <v>2228</v>
      </c>
      <c r="H40" s="1030"/>
      <c r="J40" s="1027" t="s">
        <v>2274</v>
      </c>
      <c r="K40" s="1039" t="s">
        <v>2142</v>
      </c>
      <c r="L40" s="1039"/>
    </row>
    <row r="41" spans="2:12" ht="15" customHeight="1" x14ac:dyDescent="0.2">
      <c r="B41" s="1031"/>
      <c r="C41" s="1042" t="s">
        <v>2123</v>
      </c>
      <c r="D41" s="1042"/>
      <c r="F41" s="1031"/>
      <c r="G41" s="1038" t="s">
        <v>2154</v>
      </c>
      <c r="H41" s="1038"/>
      <c r="J41" s="1027"/>
      <c r="K41" s="1041" t="s">
        <v>2231</v>
      </c>
      <c r="L41" s="1041"/>
    </row>
    <row r="42" spans="2:12" ht="15" customHeight="1" x14ac:dyDescent="0.2">
      <c r="B42" s="1031"/>
      <c r="C42" s="1039" t="s">
        <v>2245</v>
      </c>
      <c r="D42" s="1039"/>
      <c r="F42" s="1031"/>
      <c r="G42" s="1030" t="s">
        <v>1310</v>
      </c>
      <c r="H42" s="1030"/>
      <c r="J42" s="1027"/>
      <c r="K42" s="1044" t="s">
        <v>2086</v>
      </c>
      <c r="L42" s="1044"/>
    </row>
    <row r="43" spans="2:12" ht="15.75" customHeight="1" thickBot="1" x14ac:dyDescent="0.25">
      <c r="B43" s="1031" t="s">
        <v>2133</v>
      </c>
      <c r="C43" s="1039" t="s">
        <v>2124</v>
      </c>
      <c r="D43" s="1039"/>
      <c r="F43" s="1031"/>
      <c r="G43" s="1030" t="s">
        <v>2155</v>
      </c>
      <c r="H43" s="1030"/>
      <c r="J43" s="1028"/>
      <c r="K43" s="1043" t="s">
        <v>2273</v>
      </c>
      <c r="L43" s="1043"/>
    </row>
    <row r="44" spans="2:12" ht="16" thickBot="1" x14ac:dyDescent="0.25">
      <c r="B44" s="1031"/>
      <c r="C44" s="1039" t="s">
        <v>2125</v>
      </c>
      <c r="D44" s="1039"/>
      <c r="F44" s="1031"/>
      <c r="G44" s="1030" t="s">
        <v>2156</v>
      </c>
      <c r="H44" s="1030"/>
    </row>
    <row r="45" spans="2:12" ht="20" thickBot="1" x14ac:dyDescent="0.25">
      <c r="B45" s="1031"/>
      <c r="C45" s="1039" t="s">
        <v>2126</v>
      </c>
      <c r="D45" s="1039"/>
      <c r="F45" s="1031"/>
      <c r="G45" s="1030" t="s">
        <v>2157</v>
      </c>
      <c r="H45" s="1030"/>
      <c r="J45" s="1035" t="s">
        <v>2107</v>
      </c>
      <c r="K45" s="1036"/>
      <c r="L45" s="1037"/>
    </row>
    <row r="46" spans="2:12" ht="17" thickBot="1" x14ac:dyDescent="0.25">
      <c r="B46" s="1031"/>
      <c r="C46" s="1039" t="s">
        <v>2127</v>
      </c>
      <c r="D46" s="1039"/>
      <c r="F46" s="1031"/>
      <c r="G46" s="1030" t="s">
        <v>2158</v>
      </c>
      <c r="H46" s="1030"/>
      <c r="J46" s="1002" t="s">
        <v>2186</v>
      </c>
      <c r="K46" s="1033" t="s">
        <v>2234</v>
      </c>
      <c r="L46" s="1033"/>
    </row>
    <row r="47" spans="2:12" ht="16" x14ac:dyDescent="0.2">
      <c r="B47" s="1031" t="s">
        <v>2128</v>
      </c>
      <c r="C47" s="1039" t="s">
        <v>2128</v>
      </c>
      <c r="D47" s="1039"/>
      <c r="F47" s="66" t="s">
        <v>2159</v>
      </c>
      <c r="G47" s="1030" t="s">
        <v>2160</v>
      </c>
      <c r="H47" s="1030"/>
    </row>
    <row r="48" spans="2:12" x14ac:dyDescent="0.2">
      <c r="B48" s="1031"/>
      <c r="C48" s="1039" t="s">
        <v>2129</v>
      </c>
      <c r="D48" s="1039"/>
      <c r="F48" s="1031" t="s">
        <v>2161</v>
      </c>
      <c r="G48" s="1030" t="s">
        <v>2229</v>
      </c>
      <c r="H48" s="1030"/>
    </row>
    <row r="49" spans="2:8" x14ac:dyDescent="0.2">
      <c r="B49" s="1031" t="s">
        <v>2134</v>
      </c>
      <c r="C49" s="1030" t="s">
        <v>279</v>
      </c>
      <c r="D49" s="1030"/>
      <c r="F49" s="1031"/>
      <c r="G49" s="1030" t="s">
        <v>2162</v>
      </c>
      <c r="H49" s="1030"/>
    </row>
    <row r="50" spans="2:8" x14ac:dyDescent="0.2">
      <c r="B50" s="1031"/>
      <c r="C50" s="1030" t="s">
        <v>2130</v>
      </c>
      <c r="D50" s="1030"/>
      <c r="F50" s="1031"/>
      <c r="G50" s="1030" t="s">
        <v>1419</v>
      </c>
      <c r="H50" s="1030"/>
    </row>
    <row r="51" spans="2:8" x14ac:dyDescent="0.2">
      <c r="B51" s="1031"/>
      <c r="C51" s="1030" t="s">
        <v>2131</v>
      </c>
      <c r="D51" s="1030"/>
      <c r="F51" s="1031"/>
      <c r="G51" s="1030" t="s">
        <v>2163</v>
      </c>
      <c r="H51" s="1030"/>
    </row>
    <row r="52" spans="2:8" ht="16" x14ac:dyDescent="0.2">
      <c r="B52" s="1031"/>
      <c r="C52" s="1030" t="s">
        <v>286</v>
      </c>
      <c r="D52" s="1030"/>
      <c r="F52" s="66" t="s">
        <v>2138</v>
      </c>
      <c r="G52" s="1030" t="s">
        <v>2164</v>
      </c>
      <c r="H52" s="1030"/>
    </row>
    <row r="53" spans="2:8" ht="16" thickBot="1" x14ac:dyDescent="0.25">
      <c r="B53" s="1032"/>
      <c r="C53" s="1033" t="s">
        <v>2132</v>
      </c>
      <c r="D53" s="1033"/>
      <c r="F53" s="1031" t="s">
        <v>2165</v>
      </c>
      <c r="G53" s="1030" t="s">
        <v>2166</v>
      </c>
      <c r="H53" s="1030"/>
    </row>
    <row r="54" spans="2:8" ht="16" thickBot="1" x14ac:dyDescent="0.25">
      <c r="C54" s="64"/>
      <c r="D54" s="64"/>
      <c r="F54" s="1031"/>
      <c r="G54" s="1030" t="s">
        <v>2167</v>
      </c>
      <c r="H54" s="1030"/>
    </row>
    <row r="55" spans="2:8" ht="20" thickBot="1" x14ac:dyDescent="0.25">
      <c r="B55" s="1035" t="s">
        <v>194</v>
      </c>
      <c r="C55" s="1036"/>
      <c r="D55" s="1037"/>
      <c r="F55" s="1032"/>
      <c r="G55" s="1033" t="s">
        <v>1525</v>
      </c>
      <c r="H55" s="1033"/>
    </row>
    <row r="56" spans="2:8" ht="16" customHeight="1" x14ac:dyDescent="0.2">
      <c r="B56" s="1031" t="s">
        <v>194</v>
      </c>
      <c r="C56" s="1030" t="s">
        <v>2223</v>
      </c>
      <c r="D56" s="1030"/>
    </row>
    <row r="57" spans="2:8" x14ac:dyDescent="0.2">
      <c r="B57" s="1031"/>
      <c r="C57" s="1030" t="s">
        <v>2135</v>
      </c>
      <c r="D57" s="1030"/>
    </row>
    <row r="58" spans="2:8" x14ac:dyDescent="0.2">
      <c r="B58" s="1031"/>
      <c r="C58" s="1030" t="s">
        <v>2136</v>
      </c>
      <c r="D58" s="1030"/>
    </row>
    <row r="59" spans="2:8" x14ac:dyDescent="0.2">
      <c r="B59" s="1031"/>
      <c r="C59" s="1030" t="s">
        <v>2137</v>
      </c>
      <c r="D59" s="1030"/>
    </row>
    <row r="60" spans="2:8" x14ac:dyDescent="0.2">
      <c r="B60" s="1031"/>
      <c r="C60" s="1030" t="s">
        <v>673</v>
      </c>
      <c r="D60" s="1030"/>
    </row>
    <row r="61" spans="2:8" ht="16" thickBot="1" x14ac:dyDescent="0.25">
      <c r="B61" s="1032"/>
      <c r="C61" s="1033" t="s">
        <v>2259</v>
      </c>
      <c r="D61" s="1033"/>
    </row>
    <row r="62" spans="2:8" ht="16" x14ac:dyDescent="0.2">
      <c r="B62" s="62"/>
    </row>
    <row r="76" ht="16" customHeight="1" x14ac:dyDescent="0.2"/>
    <row r="80" ht="16" customHeight="1" x14ac:dyDescent="0.2"/>
    <row r="81" spans="5:5" ht="16" customHeight="1" x14ac:dyDescent="0.2"/>
    <row r="82" spans="5:5" ht="16" customHeight="1" x14ac:dyDescent="0.2"/>
    <row r="87" spans="5:5" x14ac:dyDescent="0.2">
      <c r="E87" s="67"/>
    </row>
    <row r="101" spans="3:4" x14ac:dyDescent="0.2">
      <c r="C101" s="1034"/>
      <c r="D101" s="1034"/>
    </row>
    <row r="102" spans="3:4" x14ac:dyDescent="0.2">
      <c r="C102" s="1034"/>
      <c r="D102" s="1034"/>
    </row>
    <row r="103" spans="3:4" x14ac:dyDescent="0.2">
      <c r="C103" s="1034"/>
      <c r="D103" s="1034"/>
    </row>
    <row r="104" spans="3:4" x14ac:dyDescent="0.2">
      <c r="C104" s="1034"/>
      <c r="D104" s="1034"/>
    </row>
    <row r="105" spans="3:4" x14ac:dyDescent="0.2">
      <c r="C105" s="1034"/>
      <c r="D105" s="1034"/>
    </row>
  </sheetData>
  <mergeCells count="159">
    <mergeCell ref="B19:B36"/>
    <mergeCell ref="B37:B42"/>
    <mergeCell ref="B43:B46"/>
    <mergeCell ref="B47:B48"/>
    <mergeCell ref="B49:B53"/>
    <mergeCell ref="B55:D55"/>
    <mergeCell ref="C23:D23"/>
    <mergeCell ref="C24:D24"/>
    <mergeCell ref="C25:D25"/>
    <mergeCell ref="C26:D26"/>
    <mergeCell ref="C27:D27"/>
    <mergeCell ref="C28:D28"/>
    <mergeCell ref="C29:D29"/>
    <mergeCell ref="C30:D30"/>
    <mergeCell ref="C22:D22"/>
    <mergeCell ref="A5:L5"/>
    <mergeCell ref="B9:D9"/>
    <mergeCell ref="C10:D10"/>
    <mergeCell ref="B10:B16"/>
    <mergeCell ref="C11:D11"/>
    <mergeCell ref="C12:D12"/>
    <mergeCell ref="C13:D13"/>
    <mergeCell ref="C14:D14"/>
    <mergeCell ref="C15:D15"/>
    <mergeCell ref="F9:H9"/>
    <mergeCell ref="F10:F15"/>
    <mergeCell ref="G10:H10"/>
    <mergeCell ref="G11:H11"/>
    <mergeCell ref="G12:H12"/>
    <mergeCell ref="G13:H13"/>
    <mergeCell ref="G14:H14"/>
    <mergeCell ref="G15:H15"/>
    <mergeCell ref="J9:L9"/>
    <mergeCell ref="C16:D16"/>
    <mergeCell ref="K10:L10"/>
    <mergeCell ref="B18:D18"/>
    <mergeCell ref="C19:D19"/>
    <mergeCell ref="C21:D21"/>
    <mergeCell ref="C20:D20"/>
    <mergeCell ref="C57:D57"/>
    <mergeCell ref="C48:D48"/>
    <mergeCell ref="C49:D49"/>
    <mergeCell ref="C50:D50"/>
    <mergeCell ref="C51:D51"/>
    <mergeCell ref="C42:D42"/>
    <mergeCell ref="C43:D43"/>
    <mergeCell ref="C44:D44"/>
    <mergeCell ref="C31:D31"/>
    <mergeCell ref="C32:D32"/>
    <mergeCell ref="C33:D33"/>
    <mergeCell ref="C34:D34"/>
    <mergeCell ref="C35:D35"/>
    <mergeCell ref="C36:D36"/>
    <mergeCell ref="C37:D37"/>
    <mergeCell ref="C38:D38"/>
    <mergeCell ref="C39:D39"/>
    <mergeCell ref="B56:B61"/>
    <mergeCell ref="C52:D52"/>
    <mergeCell ref="C53:D53"/>
    <mergeCell ref="C104:D104"/>
    <mergeCell ref="C105:D105"/>
    <mergeCell ref="K31:L31"/>
    <mergeCell ref="K35:L35"/>
    <mergeCell ref="K43:L43"/>
    <mergeCell ref="K34:L34"/>
    <mergeCell ref="K46:L46"/>
    <mergeCell ref="C103:D103"/>
    <mergeCell ref="K40:L40"/>
    <mergeCell ref="K42:L42"/>
    <mergeCell ref="J34:J39"/>
    <mergeCell ref="J33:L33"/>
    <mergeCell ref="J45:L45"/>
    <mergeCell ref="C61:D61"/>
    <mergeCell ref="C60:D60"/>
    <mergeCell ref="C56:D56"/>
    <mergeCell ref="C59:D59"/>
    <mergeCell ref="C58:D58"/>
    <mergeCell ref="K20:L20"/>
    <mergeCell ref="K21:L21"/>
    <mergeCell ref="K22:L22"/>
    <mergeCell ref="K23:L23"/>
    <mergeCell ref="K24:L24"/>
    <mergeCell ref="K25:L25"/>
    <mergeCell ref="C101:D101"/>
    <mergeCell ref="C102:D102"/>
    <mergeCell ref="K29:L29"/>
    <mergeCell ref="C40:D40"/>
    <mergeCell ref="C41:D41"/>
    <mergeCell ref="C45:D45"/>
    <mergeCell ref="C46:D46"/>
    <mergeCell ref="C47:D47"/>
    <mergeCell ref="K30:L30"/>
    <mergeCell ref="J10:J16"/>
    <mergeCell ref="J17:J20"/>
    <mergeCell ref="J22:J23"/>
    <mergeCell ref="J24:J25"/>
    <mergeCell ref="J26:J27"/>
    <mergeCell ref="J28:J31"/>
    <mergeCell ref="K11:L11"/>
    <mergeCell ref="K12:L12"/>
    <mergeCell ref="K13:L13"/>
    <mergeCell ref="K14:L14"/>
    <mergeCell ref="K15:L15"/>
    <mergeCell ref="K16:L16"/>
    <mergeCell ref="K36:L36"/>
    <mergeCell ref="K37:L37"/>
    <mergeCell ref="K38:L38"/>
    <mergeCell ref="K39:L39"/>
    <mergeCell ref="K41:L41"/>
    <mergeCell ref="K17:L17"/>
    <mergeCell ref="K18:L18"/>
    <mergeCell ref="K19:L19"/>
    <mergeCell ref="G31:H31"/>
    <mergeCell ref="G32:H32"/>
    <mergeCell ref="G33:H33"/>
    <mergeCell ref="G34:H34"/>
    <mergeCell ref="G35:H35"/>
    <mergeCell ref="G36:H36"/>
    <mergeCell ref="K26:L26"/>
    <mergeCell ref="K27:L27"/>
    <mergeCell ref="K28:L28"/>
    <mergeCell ref="F53:F55"/>
    <mergeCell ref="G53:H53"/>
    <mergeCell ref="G54:H54"/>
    <mergeCell ref="G55:H55"/>
    <mergeCell ref="G37:H37"/>
    <mergeCell ref="F39:H39"/>
    <mergeCell ref="F40:F46"/>
    <mergeCell ref="G40:H40"/>
    <mergeCell ref="G41:H41"/>
    <mergeCell ref="G42:H42"/>
    <mergeCell ref="G43:H43"/>
    <mergeCell ref="G44:H44"/>
    <mergeCell ref="G45:H45"/>
    <mergeCell ref="G46:H46"/>
    <mergeCell ref="J40:J43"/>
    <mergeCell ref="H3:L3"/>
    <mergeCell ref="G47:H47"/>
    <mergeCell ref="F48:F51"/>
    <mergeCell ref="G48:H48"/>
    <mergeCell ref="G49:H49"/>
    <mergeCell ref="G50:H50"/>
    <mergeCell ref="G51:H51"/>
    <mergeCell ref="G52:H52"/>
    <mergeCell ref="F17:H17"/>
    <mergeCell ref="F18:F21"/>
    <mergeCell ref="G18:H18"/>
    <mergeCell ref="G19:H19"/>
    <mergeCell ref="G20:H20"/>
    <mergeCell ref="G21:H21"/>
    <mergeCell ref="F23:H23"/>
    <mergeCell ref="F24:F36"/>
    <mergeCell ref="G24:H24"/>
    <mergeCell ref="G25:H25"/>
    <mergeCell ref="G26:H26"/>
    <mergeCell ref="G27:H27"/>
    <mergeCell ref="G28:H28"/>
    <mergeCell ref="G29:H29"/>
    <mergeCell ref="G30:H30"/>
  </mergeCells>
  <hyperlinks>
    <hyperlink ref="C19:D19" location="'D_L_Cupo aprobado'!A1" display="Cupo aprobado" xr:uid="{F032E583-24B4-0840-BD15-EBB32DBE11A5}"/>
    <hyperlink ref="C20:D20" location="D_L_Demanda!A1" display="Demanda" xr:uid="{8F74D84B-4FCF-2341-886C-9EF3AF7D80DD}"/>
    <hyperlink ref="C21:D21" location="'D_L_Proceso de admision'!A1" display="Proceso de admisión" xr:uid="{0FAA85C0-3D6B-C345-AB02-F9330365ACA1}"/>
    <hyperlink ref="C22:D22" location="'D_L_Inscritos nuevo ingreso'!A1" display="Inscritos nuevo ingreso" xr:uid="{71891D49-352E-3A4F-BBBA-326A0C788B1E}"/>
    <hyperlink ref="C23:D23" location="'D_L_IEMS de procedencia'!A1" display="IEMS de procedencia" xr:uid="{B7E5352C-519F-D446-B181-CDEF044ADA60}"/>
    <hyperlink ref="C24:D24" location="'D_L_Principal IEMS proc.'!A1" display="Principales IEMS" xr:uid="{4A5ED3DF-6037-004B-9F04-58D1EEA28DE7}"/>
    <hyperlink ref="C25:D25" location="'D_L_Entidad de procedencia'!A1" display="Entidad de procedencia" xr:uid="{30AC4CF7-FBD4-C34F-9C06-E48F36EF221D}"/>
    <hyperlink ref="C26:D26" location="'D_L_Principal Mpo_Alc de proc.'!A1" display="Municipio o Alcaldía de procedencia" xr:uid="{977DE712-F21B-8849-84B5-0D5BFA7262D4}"/>
    <hyperlink ref="C27:D27" location="'D_L_Matricula total'!A1" display="Matrícula total" xr:uid="{B8B36952-D4E8-324D-9BDB-FA6A5867E049}"/>
    <hyperlink ref="C28:D28" location="'D_L_Alumnado por género'!A1" display="Alumnado por género" xr:uid="{CD2B8E34-7C42-D247-B588-DB860F47B1FF}"/>
    <hyperlink ref="C29:D29" location="'D_L_Matricula total otoño'!A1" display="Matrícula total Otoño" xr:uid="{023EFD84-2402-A544-90B1-3279E9CABEF3}"/>
    <hyperlink ref="C30:D30" location="'D_L_Alumnos con y sin carga A.'!A1" display="Alumnado con y sin carga" xr:uid="{157D2A34-0FAA-1D41-9834-90665F0D8C1A}"/>
    <hyperlink ref="C31:D31" location="'D_L_Alumnos no inscritos'!A1" display="Alumnado no inscrito" xr:uid="{3C5BE5B6-8598-6540-8AA8-164272C1BC27}"/>
    <hyperlink ref="C32:D32" location="'D_L_Rezago en créditos'!A1" display="Rezago en créditos" xr:uid="{27400867-7377-A940-91BB-3710C5CEF383}"/>
    <hyperlink ref="C33:D33" location="'D_L_Egreso total'!A1" display="Egreso toal" xr:uid="{E1424BD6-18EE-7A4E-8AEE-AE8DE779D01F}"/>
    <hyperlink ref="C34:D34" location="'D_L_Egreso 2025'!A1" display="Egreso 2025" xr:uid="{A52872C5-33FA-0D47-92B6-7E467C704BD1}"/>
    <hyperlink ref="C35:D35" location="'D_L_Egreso gobal'!A1" display="Egreso global" xr:uid="{0456741D-BC07-034D-AE24-4F9A042E1844}"/>
    <hyperlink ref="C36:D36" location="'D_L_acreditación de PE'!A1" display="Acreditación" xr:uid="{85BFBDA9-333E-FA43-A1D0-C9578CBFF9BE}"/>
    <hyperlink ref="C37:D37" location="D_PG_Admision!A1" display="Admisión" xr:uid="{0CCD0ABD-619F-D54F-A20D-FDF9E111F2C8}"/>
    <hyperlink ref="C38:D38" location="'D_L_Matricula total otoño'!A1" display="Matriícula total de otoño" xr:uid="{518217B3-3A30-8542-8A08-AC51BF019EBE}"/>
    <hyperlink ref="C39:D39" location="'D_PG_Matricula total'!A1" display="Matrícula total" xr:uid="{0A2ADF3F-0EAA-444D-985F-A6127293C4D3}"/>
    <hyperlink ref="C40:D40" location="'D_L_Egreso total'!A1" display="Egreso" xr:uid="{08ED6AE0-EA93-7E45-A34F-829BF2FB8E22}"/>
    <hyperlink ref="C41:D41" location="'D_PG_Egreso en 2025'!A1" display="Egreso en 2025" xr:uid="{75EFD196-503A-794B-8C2D-3EEF0EAA180E}"/>
    <hyperlink ref="C42:D42" location="'D_PG_Refrendo programas'!A1" display="Refrendo programas" xr:uid="{8297937E-A300-4B4B-B387-DB5414C1FBDA}"/>
    <hyperlink ref="C43:D43" location="'D_Alumnos movilidad'!A1" display="Alumnado en Movilidad" xr:uid="{5A20F52C-A13B-DA41-A370-727F7FCEFB4E}"/>
    <hyperlink ref="C44:D44" location="'D_Número IES movilidad'!A1" display="IES movilidad" xr:uid="{60DC2D2A-3A62-794A-BE4D-3FA26AF603DB}"/>
    <hyperlink ref="C45:D45" location="'D_Becas Movilidad'!A1" display="Becas de Movilidad" xr:uid="{BB8911F3-A56A-7A47-9C54-82DBAB8C288F}"/>
    <hyperlink ref="C46:D46" location="'D_Participantes de movilidad'!A1" display="Participantes de Movilidad" xr:uid="{8141A444-A969-E849-96EF-FCD21DE7AC3F}"/>
    <hyperlink ref="C47:D47" location="'D_Servicio social'!A1" display="Servicio Social" xr:uid="{76CA8408-3555-114B-AC55-9B1E39A8AA8C}"/>
    <hyperlink ref="C48:D48" location="'D_Instituciones receptoras SS'!A1" display="Instituciones receptoras para Servicio Social" xr:uid="{5F56DB6A-DA63-DF4E-92A9-D9EE3BD1245D}"/>
    <hyperlink ref="C49:D49" location="D_PAEA!A1" display="PAEA" xr:uid="{F310622C-650E-6E46-BCA2-D506DD51E33E}"/>
    <hyperlink ref="C50:D50" location="D_PreparaT!A1" display="PreparaT" xr:uid="{0C6CC5BE-B9E6-7F46-B6E7-7DAE29612741}"/>
    <hyperlink ref="C51:D51" location="D_UBICUA!A1" display="UbiCua" xr:uid="{5A278197-A659-E941-9068-9965CDE7F11A}"/>
    <hyperlink ref="C52:D52" location="'D_Cursos autogestivos'!A1" display="Cursos Autogestivos" xr:uid="{7BD6F9AF-7350-034B-BFF5-D4B680F56EAC}"/>
    <hyperlink ref="C53:D53" location="'D_Cursos UAMC Virtual'!A1" display="Cursos UAMCvirtual" xr:uid="{F1C24890-9F20-5D47-BF04-F11706875E70}"/>
    <hyperlink ref="C56:D56" location="'I_CV SNI Prodep'!A1" display="SIN" xr:uid="{E241940D-69EA-9C4A-BF7D-ADC9E38B3CC0}"/>
    <hyperlink ref="C57:D57" location="'I_Perfil Deseable Prodep'!A1" display="Perfil deseable PRODEP" xr:uid="{3A66EF54-3433-274A-83E4-CE475B3C27D4}"/>
    <hyperlink ref="C58:D58" location="'I_Cuerpos académicos'!A1" display="Cuerpos académicos" xr:uid="{4F2E159C-8B3E-6A49-9E1A-EDFC200D8091}"/>
    <hyperlink ref="C59:D59" location="'I_Proyectos de Investigación'!A1" display="Proyecto de investigación" xr:uid="{0470F21E-36BF-064D-8A3D-FCD5DE8322D7}"/>
    <hyperlink ref="C60:D60" location="'I_Producción academica'!A1" display="Producción académica" xr:uid="{71B3902B-3BBB-E94E-8BF8-608E0178E0E8}"/>
    <hyperlink ref="C61:D61" location="'I_Proyectos Divisionales'!A1" display="Proyectos Divisionales" xr:uid="{E9F9DEEC-7FD0-7644-8F1A-926089E2A418}"/>
    <hyperlink ref="K10:L10" location="'BU_Inscritos cursos lenguas'!A1" display="Número de personas participantes" xr:uid="{FBEBCE98-D1D3-3F47-BE07-5AD564CDB580}"/>
    <hyperlink ref="K11:L11" location="'BU_Inscritos lenguas globales'!A1" display="Número de personas por género" xr:uid="{256C9D98-EC64-D743-BFA5-65E5B303B521}"/>
    <hyperlink ref="K12:L12" location="'BU_Idiomas impartidos'!A1" display="Idiomas impartidos" xr:uid="{36628870-2E31-FE44-B564-9827CB36192B}"/>
    <hyperlink ref="K13:L13" location="'BU_examen acreditación'!A1" display="Examenes de acreditación" xr:uid="{BA1559CB-724F-0846-974B-DBEAA8259907}"/>
    <hyperlink ref="K14:L14" location="'BU_Examen colocación'!A1" display="Examen de colocación" xr:uid="{38F7EDD6-868E-4149-89E5-228B7E0F09DD}"/>
    <hyperlink ref="K15:L15" location="'BU_constancias acreditación'!A1" display="Constancias de acreditación" xr:uid="{2FAC4FDC-98DC-3744-91BC-77D049680956}"/>
    <hyperlink ref="K16:L16" location="'BU_Ingresos propios lenguas'!A1" display="Ingresos propios" xr:uid="{C7A18223-FEFF-4E4D-976F-71058F82A95B}"/>
    <hyperlink ref="K17:L17" location="'BU_ Cursos CEA'!A1" display="Número de personas participantes" xr:uid="{C9FFBA1F-41A5-AC48-896F-297297CF007C}"/>
    <hyperlink ref="K18:L18" location="'BU_CEA Taller itinerante'!A1" display="Taller itinerante" xr:uid="{5ACBE138-C656-D14D-A565-7A08DABF9971}"/>
    <hyperlink ref="K19:L19" location="'BU_CEA Asesorias'!A1" display="Asesorias" xr:uid="{C3992DFC-E8BD-1A4E-B7B6-EE432A253122}"/>
    <hyperlink ref="K20:L20" location="'BU_CEA Evaluaciones'!A1" display="Evaluaciones" xr:uid="{65E50F5F-4EE8-7148-80F2-A6A6FD6973E5}"/>
    <hyperlink ref="K21:L21" location="'BU_Deportes alumnos selec UAM'!A1" display="Personas representantes" xr:uid="{F5FD4D7B-D7CE-FA4A-88B0-7BD6C4892534}"/>
    <hyperlink ref="K22:L22" location="'BU_Cafetería comensales'!A1" display="Número de personas atendidas" xr:uid="{397A7682-DDF6-174F-881B-D31BBE9205C4}"/>
    <hyperlink ref="K23:L23" location="'BU_Cafetería gastos'!A1" display="Balance de gastos" xr:uid="{F67945C6-A0C2-054E-B0B2-648E6F3A5835}"/>
    <hyperlink ref="K24:L24" location="BU_Salud!A1" display="Atención a la comunidad" xr:uid="{2D2B6472-2C10-DC42-A5A1-F7F29667D2BC}"/>
    <hyperlink ref="K25:L25" location="'BU_Salud mental'!A1" display="Talleres de salud mental" xr:uid="{C20404C7-1FFF-3A4C-9E13-455668083237}"/>
    <hyperlink ref="K26:L26" location="'BU_Viajes UAM'!A1" display="Solicitudes atendidas" xr:uid="{01683C9D-9FAD-3E47-9F4B-98571AA6AB8B}"/>
    <hyperlink ref="K27:L27" location="'BU_Transporte seguro UAMC'!A1" display="Transporte" xr:uid="{50FEF83B-3407-3D40-851C-09A52E7779C6}"/>
    <hyperlink ref="K28:L28" location="'BU_Activ Protección civil'!A1" display="Cursos y talleres" xr:uid="{6E06D160-D700-9445-8FC1-4DC88CE96514}"/>
    <hyperlink ref="K29:L29" location="'BU_Capac protección civil'!A1" display="Capacitación" xr:uid="{6AD66811-60F4-E947-B80C-9A8C5EAAAB5A}"/>
    <hyperlink ref="K30:L30" location="'BU_ Eventos reales y simulacros'!A1" display="Eventos" xr:uid="{D7EDC04A-6C9F-3F4E-97FF-15326CF24E37}"/>
    <hyperlink ref="K31:L31" location="'BU_Atención personas en riesgo'!A1" display="Personas atendidas" xr:uid="{539E06F9-D21B-6049-A3DD-E06E79A768BB}"/>
    <hyperlink ref="K34:L34" location="'UPAV_Talleres alumnos'!A1" display="Talleres para alumnado" xr:uid="{BE32A5C9-4C0E-E249-810D-9D0E94786D10}"/>
    <hyperlink ref="K35:L35" location="'UPAV_Talleres a PA'!A1" display="Talleres para personal académico" xr:uid="{249458AF-6CD2-0243-B985-DB17CA02D218}"/>
    <hyperlink ref="K36:L36" location="'UPAV_Talleres a administrativos'!A1" display="Talleres para personal administrativo" xr:uid="{1FCF1538-07B6-8543-AE1C-406974FB5022}"/>
    <hyperlink ref="K37:L37" location="'UPAV_Talleres Comunidad'!A1" display="Talleres para la comunidad" xr:uid="{1CB15B30-D7DA-094E-B6D0-631763A9E73D}"/>
    <hyperlink ref="K38:L38" location="'UPAV_Talleres a externos'!A1" display="Talleres para personas externas" xr:uid="{A64842A9-7624-7A49-AE6C-612641219FFB}"/>
    <hyperlink ref="K39:L39" location="'UPAV_Talleres UBICUA'!A1" display="Talleres en UbiCua" xr:uid="{6CDF2460-596B-8D4E-AF6E-757C71F34ADE}"/>
    <hyperlink ref="K40:L40" location="UPAV_Eventos!A1" display="Eventos" xr:uid="{455FF21C-6DE7-8742-957A-AA1C5B7EF4D0}"/>
    <hyperlink ref="K41:L41" location="UPAV_Asesoría!A1" display="Asesoría" xr:uid="{68550A93-1C7E-D642-82F2-F8063ACF5DC6}"/>
    <hyperlink ref="K42:L42" location="'UPAV_Tipos de Violencia'!A1" display="Tipos de violencia" xr:uid="{CBB20AD4-B575-8147-8132-3D4EF6C165E5}"/>
    <hyperlink ref="K43:L43" location="'UPAV_Atención LGBTIQ+ '!A1" display="Atención LGBTTQ+" xr:uid="{DE75C503-0567-754B-BD35-FB7CDF0138D9}"/>
    <hyperlink ref="K46:L46" location="'P_Presupuesto 2025'!A1" display="Presupuesto 2025" xr:uid="{91333E0F-BF66-6949-BC88-8EFAC236F7A6}"/>
    <hyperlink ref="G11:H11" location="'DC_educación continua'!A1" display="Educación continua" xr:uid="{0EDB4ECE-B94E-054C-AE0F-DB6B6E090588}"/>
    <hyperlink ref="G12:H12" location="'DC_libros editados'!A1" display="Libros editados" xr:uid="{B604565D-7180-0146-B2B0-14A6B3DC0BE7}"/>
    <hyperlink ref="G13:H13" location="'DC_redes sociales'!A1" display="Redes Sociales" xr:uid="{B3BED76B-D655-0E47-95CB-740A3ECCCFEE}"/>
    <hyperlink ref="G14:H14" location="DC_UAMpodcast!A1" display="UAMPodcast" xr:uid="{6FFDCB36-7F77-DC41-8BC7-7D7378BDD84D}"/>
    <hyperlink ref="G15:H15" location="'DC_Cifras UAMpodcast'!A1" display="Cifras UAMPodcast" xr:uid="{A732CF8B-680C-4F4E-B99F-317BA91AE05A}"/>
    <hyperlink ref="G18:H18" location="'GU_Premio a la docencia'!A1" display="Premio a la Docencia" xr:uid="{BDFCFB47-8EB7-6641-94AA-4B43986A8843}"/>
    <hyperlink ref="G19:H19" location="'GU_Distinciones a alumnos'!A1" display="Distinciones al alumnado" xr:uid="{11CC68FD-1002-5F40-95ED-08064F9FB49F}"/>
    <hyperlink ref="G20:H20" location="'GU_ Núm de distinciones'!A1" display="Número de distinciones" xr:uid="{75C6AF99-DD69-CF4B-855B-50D0614E08DE}"/>
    <hyperlink ref="G21:H21" location="'GU_Áreas académicas'!A1" display="Areas académicas" xr:uid="{176A006F-C371-554B-8FCF-8195985063AA}"/>
    <hyperlink ref="G24:H24" location="'V_Convenios SECIHTI'!A1" display="Convenios SECIHTI" xr:uid="{E96714A6-B8A5-E549-8119-784E853F677A}"/>
    <hyperlink ref="G25:H25" location="'V_Estancias de Verano'!A1" display="Estancias de Verano" xr:uid="{2DDD71B7-AD72-D946-960F-D126FDB6C5E9}"/>
    <hyperlink ref="G26:H26" location="'V_Evaluación Estancias verano'!A1" display="Evaluación de Estancias de Verano" xr:uid="{A1768130-57A0-E44A-AA20-251B5956626B}"/>
    <hyperlink ref="G27:H27" location="'V_Bolsa de Trabajo '!A1" display="Bolasa de Trabajo" xr:uid="{98B0BF28-72FC-5F41-B204-57B437FF636E}"/>
    <hyperlink ref="G28:H28" location="'V_Vacantes BT'!A1" display="Vacantes en Bolsa de Trabajo" xr:uid="{8753446D-B8FC-5542-A6AA-1B82AF0E646D}"/>
    <hyperlink ref="G29:H29" location="'V_Eventos empleabilidad'!A1" display="Eventos de empleabilidad" xr:uid="{D24C8003-F06F-0A48-B331-54686479F01B}"/>
    <hyperlink ref="G30:H30" location="'V_Credencial egresados'!A1" display="Credencial de egresados" xr:uid="{5DC15B04-B12E-8548-A6C1-D70150A4BB28}"/>
    <hyperlink ref="G31:H31" location="V_Patentes!A1" display="Patentes" xr:uid="{0ED1F93C-9B29-DB4E-B7F1-A8C5FBD72B5A}"/>
    <hyperlink ref="G32:H32" location="'V_Derechos de autor'!A1" display="Derechos de autor" xr:uid="{2F2857A3-230A-9248-8F69-C6B003688C26}"/>
    <hyperlink ref="G33:H33" location="'V_Propiedad intelectual'!A1" display="Propiedad intelectual" xr:uid="{044706FA-ED5D-C04E-80BD-F54AEF610B80}"/>
    <hyperlink ref="G34:H34" location="'V_Eventos empleabilidad'!A1" display="Eventos de propiedad intelectual" xr:uid="{5CA7FF00-698B-F844-8E27-DCA38AA45ED4}"/>
    <hyperlink ref="G35:H35" location="V_PNDL!A1" display="PNDL" xr:uid="{7E799B04-7643-EE46-B918-F4F8DF60C218}"/>
    <hyperlink ref="G36:H36" location="'V Acuerdos CAPNDL'!A1" display="Acuerdos CAPNDL" xr:uid="{A177968D-86B3-8A45-9836-F2EF0EE2BC6C}"/>
    <hyperlink ref="G40:H40" location="I_B_Prestamo!A1" display="Prestamos" xr:uid="{1F2A88CF-5DF7-2648-B418-A5853AD1DC5C}"/>
    <hyperlink ref="G41:H41" location="I_B_Accesos!A1" display="Accesos" xr:uid="{54FF9BD7-C3B0-7C49-B2E9-C6A6BC52AB2C}"/>
    <hyperlink ref="G42:H42" location="'I_B_adquisición acervo'!A1" display="Adquisición de acervo" xr:uid="{5E4D2C82-2E3B-174B-B09D-6F27669CBDB0}"/>
    <hyperlink ref="G43:H43" location="I_B_cursos!A1" display="Cursos" xr:uid="{7E7924B6-18B3-B34E-96CC-DA852F635AF1}"/>
    <hyperlink ref="G44:H44" location="I_B_bidiuam!A1" display="BIDIUAM" xr:uid="{7F36BE93-7940-0942-BD3D-E26CD73B5935}"/>
    <hyperlink ref="G45:H45" location="I_B_Cultura!A1" display="Cultura" xr:uid="{15F346B7-7307-B847-AC49-BE038D9552B2}"/>
    <hyperlink ref="G46:H46" location="'I_B_Migración Aleph-Alma'!A1" display="Migración Aleph-Alma" xr:uid="{4AECCF54-80DE-E541-9B27-C2DADC806742}"/>
    <hyperlink ref="G47:H47" location="I_L_Libreria!A1" display="Venta de libros" xr:uid="{AF70CC7D-C618-6446-A2F9-AB80EC9495A8}"/>
    <hyperlink ref="G48:H48" location="'I_C_Usuarios computo'!A1" display="Atención a usuarios" xr:uid="{55B0DB28-F19B-124D-887C-B9390F4C8D04}"/>
    <hyperlink ref="G49:H49" location="'I_C_Solicitudes cursos computo'!A1" display="Solicitudes de cursos" xr:uid="{D388A705-0EC8-BD4E-AC6E-8187EB819AC3}"/>
    <hyperlink ref="G50:H50" location="'I_C_Mantenimiento computo'!A1" display="Mantenimiento" xr:uid="{02A8AA7A-398C-FF4C-96C5-2865C1035A1F}"/>
    <hyperlink ref="G51:H51" location="'I_C_Adquisicion de equipo'!A1" display="Adquisición de equipo" xr:uid="{CCB50E42-2D86-7D42-9F70-B09C399BFA06}"/>
    <hyperlink ref="G52:H52" location="'I_CC_Espacios difusión cultural'!A1" display="Espacios de difusión cultural" xr:uid="{A2778E48-846A-1747-B83F-7FC514D8B88A}"/>
    <hyperlink ref="G53:H53" location="I_EF_Obras!A1" display="Obras" xr:uid="{23B8D90C-4D5A-6344-959D-07FC2345EF05}"/>
    <hyperlink ref="G54:H54" location="'I_EF_Descripción de obras'!A1" display="Descripción de obras" xr:uid="{A0BAC48B-1890-AB4F-A326-3E6AC78CFD94}"/>
    <hyperlink ref="G55:H55" location="'I_EF_Obras destacadas'!A1" display="Obras destacadas" xr:uid="{E369886A-525D-9B42-96E6-A4F1CEE1ED7C}"/>
    <hyperlink ref="C10:D10" location="PA_categoria!A1" display="Categoría" xr:uid="{E773DBFD-EA88-9746-9C94-2BD32E35A542}"/>
    <hyperlink ref="C11:D11" location="'PA_tiempo dedicacion'!A1" display="Tiempo de dedicaicón" xr:uid="{52A4A0E2-0F1F-D54D-AF2F-A092A8E675EB}"/>
    <hyperlink ref="C12:D12" location="PA_Estudios!A1" display="Nivel de estudios" xr:uid="{411ED205-E11F-0546-9133-56BAC0818BC6}"/>
    <hyperlink ref="C13:D13" location="'PA_por género'!A1" display="Género" xr:uid="{1743B708-9190-4F44-B56A-87042BF59B49}"/>
    <hyperlink ref="C14:D14" location="PA_edad_antigüedad!A1" display="Antigüedad " xr:uid="{EF7C8B0F-8BC8-3E46-A5D4-98517DDE2EBC}"/>
    <hyperlink ref="C15:D15" location="'PA_Alumnos por profesor'!A1" display="Alumnado por profesor(a)" xr:uid="{9173D73C-DEAB-D940-BADC-99D64C059840}"/>
    <hyperlink ref="C16:D16" location="'PA_hrs-sem x trim'!A1" display="Horas frente aula" xr:uid="{C18E82A5-B514-5747-A72B-DF7A80CBBBF1}"/>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A1:F36"/>
  <sheetViews>
    <sheetView showGridLines="0" zoomScaleNormal="100" workbookViewId="0">
      <selection activeCell="F7" sqref="F7"/>
    </sheetView>
  </sheetViews>
  <sheetFormatPr baseColWidth="10" defaultColWidth="11.5" defaultRowHeight="13" x14ac:dyDescent="0.15"/>
  <cols>
    <col min="1" max="1" width="34.1640625" style="4" customWidth="1"/>
    <col min="2" max="2" width="39.5" style="4" customWidth="1"/>
    <col min="3" max="3" width="15.5" style="4" customWidth="1"/>
    <col min="4" max="4" width="16.5" style="4" customWidth="1"/>
    <col min="5" max="16384" width="11.5" style="4"/>
  </cols>
  <sheetData>
    <row r="1" spans="1:6" ht="19" x14ac:dyDescent="0.25">
      <c r="A1" s="1051" t="s">
        <v>2096</v>
      </c>
      <c r="B1" s="1051"/>
      <c r="C1" s="1051"/>
      <c r="D1" s="1051"/>
      <c r="F1" s="1003"/>
    </row>
    <row r="2" spans="1:6" ht="17" x14ac:dyDescent="0.15">
      <c r="A2" s="87" t="s">
        <v>1566</v>
      </c>
      <c r="B2" s="88" t="s">
        <v>733</v>
      </c>
      <c r="C2" s="88" t="s">
        <v>179</v>
      </c>
      <c r="D2" s="89" t="s">
        <v>707</v>
      </c>
    </row>
    <row r="3" spans="1:6" ht="16" x14ac:dyDescent="0.15">
      <c r="A3" s="81" t="s">
        <v>1567</v>
      </c>
      <c r="B3" s="69" t="s">
        <v>1568</v>
      </c>
      <c r="C3" s="70">
        <v>45679</v>
      </c>
      <c r="D3" s="84">
        <v>3</v>
      </c>
    </row>
    <row r="4" spans="1:6" ht="32" x14ac:dyDescent="0.15">
      <c r="A4" s="81" t="s">
        <v>1569</v>
      </c>
      <c r="B4" s="69" t="s">
        <v>1570</v>
      </c>
      <c r="C4" s="70">
        <v>45681</v>
      </c>
      <c r="D4" s="84">
        <v>90</v>
      </c>
    </row>
    <row r="5" spans="1:6" ht="16" x14ac:dyDescent="0.15">
      <c r="A5" s="81" t="s">
        <v>1571</v>
      </c>
      <c r="B5" s="69" t="s">
        <v>1572</v>
      </c>
      <c r="C5" s="70">
        <v>45673</v>
      </c>
      <c r="D5" s="84">
        <v>30</v>
      </c>
    </row>
    <row r="6" spans="1:6" ht="16" x14ac:dyDescent="0.15">
      <c r="A6" s="81" t="s">
        <v>1573</v>
      </c>
      <c r="B6" s="69" t="s">
        <v>1572</v>
      </c>
      <c r="C6" s="70">
        <v>45687</v>
      </c>
      <c r="D6" s="84">
        <v>150</v>
      </c>
    </row>
    <row r="7" spans="1:6" ht="16" x14ac:dyDescent="0.15">
      <c r="A7" s="81" t="s">
        <v>1574</v>
      </c>
      <c r="B7" s="69" t="s">
        <v>1568</v>
      </c>
      <c r="C7" s="70">
        <v>45693</v>
      </c>
      <c r="D7" s="84">
        <v>2</v>
      </c>
    </row>
    <row r="8" spans="1:6" ht="16" x14ac:dyDescent="0.15">
      <c r="A8" s="81" t="s">
        <v>1575</v>
      </c>
      <c r="B8" s="69" t="s">
        <v>1568</v>
      </c>
      <c r="C8" s="70">
        <v>45693</v>
      </c>
      <c r="D8" s="84">
        <v>4</v>
      </c>
    </row>
    <row r="9" spans="1:6" ht="16" x14ac:dyDescent="0.15">
      <c r="A9" s="81" t="s">
        <v>1576</v>
      </c>
      <c r="B9" s="69" t="s">
        <v>1568</v>
      </c>
      <c r="C9" s="70">
        <v>45695</v>
      </c>
      <c r="D9" s="84">
        <v>3</v>
      </c>
    </row>
    <row r="10" spans="1:6" ht="32" x14ac:dyDescent="0.15">
      <c r="A10" s="81" t="s">
        <v>1577</v>
      </c>
      <c r="B10" s="69" t="s">
        <v>1578</v>
      </c>
      <c r="C10" s="71" t="s">
        <v>1579</v>
      </c>
      <c r="D10" s="84">
        <v>300</v>
      </c>
    </row>
    <row r="11" spans="1:6" ht="16" x14ac:dyDescent="0.15">
      <c r="A11" s="81" t="s">
        <v>1577</v>
      </c>
      <c r="B11" s="69" t="s">
        <v>1580</v>
      </c>
      <c r="C11" s="70">
        <v>45695</v>
      </c>
      <c r="D11" s="84">
        <v>30</v>
      </c>
    </row>
    <row r="12" spans="1:6" ht="32" x14ac:dyDescent="0.15">
      <c r="A12" s="81" t="s">
        <v>1574</v>
      </c>
      <c r="B12" s="69" t="s">
        <v>1581</v>
      </c>
      <c r="C12" s="70">
        <v>45699</v>
      </c>
      <c r="D12" s="84">
        <v>85</v>
      </c>
    </row>
    <row r="13" spans="1:6" ht="32" x14ac:dyDescent="0.15">
      <c r="A13" s="81" t="s">
        <v>1575</v>
      </c>
      <c r="B13" s="69" t="s">
        <v>1581</v>
      </c>
      <c r="C13" s="70">
        <v>45700</v>
      </c>
      <c r="D13" s="84">
        <v>95</v>
      </c>
    </row>
    <row r="14" spans="1:6" ht="32" x14ac:dyDescent="0.15">
      <c r="A14" s="81" t="s">
        <v>1582</v>
      </c>
      <c r="B14" s="69" t="s">
        <v>1583</v>
      </c>
      <c r="C14" s="71" t="s">
        <v>1584</v>
      </c>
      <c r="D14" s="84">
        <v>140</v>
      </c>
    </row>
    <row r="15" spans="1:6" ht="16" x14ac:dyDescent="0.15">
      <c r="A15" s="81" t="s">
        <v>1577</v>
      </c>
      <c r="B15" s="69" t="s">
        <v>1585</v>
      </c>
      <c r="C15" s="70">
        <v>45705</v>
      </c>
      <c r="D15" s="84">
        <v>50</v>
      </c>
    </row>
    <row r="16" spans="1:6" ht="32" x14ac:dyDescent="0.15">
      <c r="A16" s="81" t="s">
        <v>1586</v>
      </c>
      <c r="B16" s="69" t="s">
        <v>1583</v>
      </c>
      <c r="C16" s="70">
        <v>45705</v>
      </c>
      <c r="D16" s="84">
        <v>30</v>
      </c>
    </row>
    <row r="17" spans="1:4" ht="16" x14ac:dyDescent="0.15">
      <c r="A17" s="81" t="s">
        <v>1575</v>
      </c>
      <c r="B17" s="69" t="s">
        <v>1587</v>
      </c>
      <c r="C17" s="70">
        <v>45713</v>
      </c>
      <c r="D17" s="84">
        <v>60</v>
      </c>
    </row>
    <row r="18" spans="1:4" ht="16" x14ac:dyDescent="0.15">
      <c r="A18" s="81" t="s">
        <v>1582</v>
      </c>
      <c r="B18" s="69" t="s">
        <v>1588</v>
      </c>
      <c r="C18" s="70">
        <v>45730</v>
      </c>
      <c r="D18" s="84">
        <v>20</v>
      </c>
    </row>
    <row r="19" spans="1:4" ht="16" x14ac:dyDescent="0.15">
      <c r="A19" s="81" t="s">
        <v>1589</v>
      </c>
      <c r="B19" s="69" t="s">
        <v>1590</v>
      </c>
      <c r="C19" s="70">
        <v>45734</v>
      </c>
      <c r="D19" s="84">
        <v>50</v>
      </c>
    </row>
    <row r="20" spans="1:4" ht="32" x14ac:dyDescent="0.15">
      <c r="A20" s="81" t="s">
        <v>1591</v>
      </c>
      <c r="B20" s="69" t="s">
        <v>1592</v>
      </c>
      <c r="C20" s="71" t="s">
        <v>1593</v>
      </c>
      <c r="D20" s="84">
        <v>150</v>
      </c>
    </row>
    <row r="21" spans="1:4" ht="16" x14ac:dyDescent="0.15">
      <c r="A21" s="81" t="s">
        <v>1594</v>
      </c>
      <c r="B21" s="69" t="s">
        <v>1590</v>
      </c>
      <c r="C21" s="70">
        <v>45743</v>
      </c>
      <c r="D21" s="84">
        <v>100</v>
      </c>
    </row>
    <row r="22" spans="1:4" ht="16" x14ac:dyDescent="0.15">
      <c r="A22" s="81" t="s">
        <v>1595</v>
      </c>
      <c r="B22" s="69" t="s">
        <v>1590</v>
      </c>
      <c r="C22" s="70">
        <v>45747</v>
      </c>
      <c r="D22" s="84">
        <v>90</v>
      </c>
    </row>
    <row r="23" spans="1:4" ht="16" x14ac:dyDescent="0.15">
      <c r="A23" s="81" t="s">
        <v>1596</v>
      </c>
      <c r="B23" s="69" t="s">
        <v>1588</v>
      </c>
      <c r="C23" s="71" t="s">
        <v>1597</v>
      </c>
      <c r="D23" s="84">
        <v>60</v>
      </c>
    </row>
    <row r="24" spans="1:4" ht="32" x14ac:dyDescent="0.15">
      <c r="A24" s="81" t="s">
        <v>1575</v>
      </c>
      <c r="B24" s="69" t="s">
        <v>1598</v>
      </c>
      <c r="C24" s="70">
        <v>45798</v>
      </c>
      <c r="D24" s="84">
        <v>80</v>
      </c>
    </row>
    <row r="25" spans="1:4" ht="32" x14ac:dyDescent="0.15">
      <c r="A25" s="81" t="s">
        <v>1599</v>
      </c>
      <c r="B25" s="69" t="s">
        <v>1598</v>
      </c>
      <c r="C25" s="71" t="s">
        <v>1600</v>
      </c>
      <c r="D25" s="84">
        <v>120</v>
      </c>
    </row>
    <row r="26" spans="1:4" ht="16" x14ac:dyDescent="0.15">
      <c r="A26" s="81" t="s">
        <v>1601</v>
      </c>
      <c r="B26" s="69" t="s">
        <v>1590</v>
      </c>
      <c r="C26" s="70">
        <v>45808</v>
      </c>
      <c r="D26" s="84">
        <v>300</v>
      </c>
    </row>
    <row r="27" spans="1:4" ht="32" x14ac:dyDescent="0.15">
      <c r="A27" s="81" t="s">
        <v>1598</v>
      </c>
      <c r="B27" s="69" t="s">
        <v>1578</v>
      </c>
      <c r="C27" s="71" t="s">
        <v>1602</v>
      </c>
      <c r="D27" s="84">
        <v>50</v>
      </c>
    </row>
    <row r="28" spans="1:4" ht="16" x14ac:dyDescent="0.15">
      <c r="A28" s="82" t="s">
        <v>1603</v>
      </c>
      <c r="B28" s="69" t="s">
        <v>1604</v>
      </c>
      <c r="C28" s="70">
        <v>45832</v>
      </c>
      <c r="D28" s="84">
        <v>400</v>
      </c>
    </row>
    <row r="29" spans="1:4" ht="16" x14ac:dyDescent="0.15">
      <c r="A29" s="82" t="s">
        <v>1576</v>
      </c>
      <c r="B29" s="69" t="s">
        <v>1604</v>
      </c>
      <c r="C29" s="70">
        <v>45848</v>
      </c>
      <c r="D29" s="84">
        <v>200</v>
      </c>
    </row>
    <row r="30" spans="1:4" ht="16" x14ac:dyDescent="0.15">
      <c r="A30" s="82" t="s">
        <v>1575</v>
      </c>
      <c r="B30" s="69" t="s">
        <v>1605</v>
      </c>
      <c r="C30" s="70">
        <v>45910</v>
      </c>
      <c r="D30" s="84">
        <v>300</v>
      </c>
    </row>
    <row r="31" spans="1:4" ht="16" x14ac:dyDescent="0.15">
      <c r="A31" s="82" t="s">
        <v>1606</v>
      </c>
      <c r="B31" s="69" t="s">
        <v>1590</v>
      </c>
      <c r="C31" s="70">
        <v>45946</v>
      </c>
      <c r="D31" s="85">
        <v>100</v>
      </c>
    </row>
    <row r="32" spans="1:4" ht="16" x14ac:dyDescent="0.15">
      <c r="A32" s="82" t="s">
        <v>1607</v>
      </c>
      <c r="B32" s="69" t="s">
        <v>1590</v>
      </c>
      <c r="C32" s="70">
        <v>45975</v>
      </c>
      <c r="D32" s="85">
        <v>70</v>
      </c>
    </row>
    <row r="33" spans="1:4" ht="16" x14ac:dyDescent="0.15">
      <c r="A33" s="82" t="s">
        <v>1608</v>
      </c>
      <c r="B33" s="69" t="s">
        <v>1590</v>
      </c>
      <c r="C33" s="70">
        <v>45987</v>
      </c>
      <c r="D33" s="86">
        <v>200</v>
      </c>
    </row>
    <row r="34" spans="1:4" ht="16" x14ac:dyDescent="0.15">
      <c r="A34" s="82" t="s">
        <v>1609</v>
      </c>
      <c r="B34" s="69" t="s">
        <v>1590</v>
      </c>
      <c r="C34" s="70">
        <v>45988</v>
      </c>
      <c r="D34" s="86">
        <v>60</v>
      </c>
    </row>
    <row r="35" spans="1:4" ht="16" x14ac:dyDescent="0.15">
      <c r="A35" s="81" t="s">
        <v>1594</v>
      </c>
      <c r="B35" s="69" t="s">
        <v>1590</v>
      </c>
      <c r="C35" s="70">
        <v>45989</v>
      </c>
      <c r="D35" s="84">
        <v>200</v>
      </c>
    </row>
    <row r="36" spans="1:4" ht="16" x14ac:dyDescent="0.15">
      <c r="A36" s="90" t="s">
        <v>1575</v>
      </c>
      <c r="B36" s="91" t="s">
        <v>1590</v>
      </c>
      <c r="C36" s="92">
        <v>45996</v>
      </c>
      <c r="D36" s="93">
        <v>250</v>
      </c>
    </row>
  </sheetData>
  <mergeCells count="1">
    <mergeCell ref="A1:D1"/>
  </mergeCells>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66"/>
  </sheetPr>
  <dimension ref="A1:G15"/>
  <sheetViews>
    <sheetView showGridLines="0" workbookViewId="0">
      <selection activeCell="A13" sqref="A13"/>
    </sheetView>
  </sheetViews>
  <sheetFormatPr baseColWidth="10" defaultColWidth="11.5" defaultRowHeight="13" x14ac:dyDescent="0.15"/>
  <cols>
    <col min="1" max="3" width="12.6640625" style="4" customWidth="1"/>
    <col min="4" max="4" width="19" style="4" customWidth="1"/>
    <col min="5" max="5" width="12.6640625" style="4" customWidth="1"/>
    <col min="6" max="6" width="21.83203125" style="4" customWidth="1"/>
    <col min="7" max="7" width="12.6640625" style="4" customWidth="1"/>
    <col min="8" max="16384" width="11.5" style="4"/>
  </cols>
  <sheetData>
    <row r="1" spans="1:7" ht="19" x14ac:dyDescent="0.25">
      <c r="A1" s="1051" t="s">
        <v>49</v>
      </c>
      <c r="B1" s="1051"/>
      <c r="C1" s="1051"/>
      <c r="D1" s="1051"/>
      <c r="E1" s="1051"/>
      <c r="F1" s="2"/>
      <c r="G1" s="2"/>
    </row>
    <row r="2" spans="1:7" ht="17" x14ac:dyDescent="0.2">
      <c r="A2" s="87" t="s">
        <v>0</v>
      </c>
      <c r="B2" s="88" t="s">
        <v>1</v>
      </c>
      <c r="C2" s="88" t="s">
        <v>2</v>
      </c>
      <c r="D2" s="88" t="s">
        <v>3</v>
      </c>
      <c r="E2" s="89" t="s">
        <v>4</v>
      </c>
      <c r="F2" s="2"/>
      <c r="G2" s="2"/>
    </row>
    <row r="3" spans="1:7" ht="16" x14ac:dyDescent="0.2">
      <c r="A3" s="94" t="s">
        <v>5</v>
      </c>
      <c r="B3" s="76">
        <v>44</v>
      </c>
      <c r="C3" s="76">
        <v>6</v>
      </c>
      <c r="D3" s="76">
        <v>9</v>
      </c>
      <c r="E3" s="95">
        <f>SUM(B3:D3)</f>
        <v>59</v>
      </c>
      <c r="F3" s="2"/>
      <c r="G3" s="2"/>
    </row>
    <row r="4" spans="1:7" ht="16" x14ac:dyDescent="0.2">
      <c r="A4" s="94" t="s">
        <v>6</v>
      </c>
      <c r="B4" s="76">
        <v>37</v>
      </c>
      <c r="C4" s="76">
        <v>19</v>
      </c>
      <c r="D4" s="76">
        <v>4</v>
      </c>
      <c r="E4" s="95">
        <f t="shared" ref="E4:E5" si="0">SUM(B4:D4)</f>
        <v>60</v>
      </c>
      <c r="F4" s="2"/>
      <c r="G4" s="2"/>
    </row>
    <row r="5" spans="1:7" ht="16" x14ac:dyDescent="0.2">
      <c r="A5" s="94" t="s">
        <v>7</v>
      </c>
      <c r="B5" s="76">
        <v>54</v>
      </c>
      <c r="C5" s="76">
        <v>2</v>
      </c>
      <c r="D5" s="76">
        <v>4</v>
      </c>
      <c r="E5" s="95">
        <f t="shared" si="0"/>
        <v>60</v>
      </c>
      <c r="F5" s="2"/>
      <c r="G5" s="2"/>
    </row>
    <row r="6" spans="1:7" ht="16" x14ac:dyDescent="0.2">
      <c r="A6" s="96" t="s">
        <v>27</v>
      </c>
      <c r="B6" s="97">
        <f>SUM(B3:B5)</f>
        <v>135</v>
      </c>
      <c r="C6" s="97">
        <f t="shared" ref="C6:E6" si="1">SUM(C3:C5)</f>
        <v>27</v>
      </c>
      <c r="D6" s="97">
        <f t="shared" si="1"/>
        <v>17</v>
      </c>
      <c r="E6" s="98">
        <f t="shared" si="1"/>
        <v>179</v>
      </c>
      <c r="F6" s="2"/>
      <c r="G6" s="2"/>
    </row>
    <row r="7" spans="1:7" ht="14" x14ac:dyDescent="0.2">
      <c r="A7" s="5" t="s">
        <v>10</v>
      </c>
      <c r="B7" s="2"/>
      <c r="C7" s="2"/>
      <c r="D7" s="2"/>
      <c r="E7" s="2"/>
      <c r="F7" s="2"/>
      <c r="G7" s="2"/>
    </row>
    <row r="8" spans="1:7" ht="14" x14ac:dyDescent="0.2">
      <c r="A8" s="2"/>
      <c r="B8" s="2"/>
      <c r="C8" s="2"/>
      <c r="D8" s="2"/>
      <c r="E8" s="2"/>
      <c r="F8" s="2"/>
      <c r="G8" s="2"/>
    </row>
    <row r="9" spans="1:7" ht="19" x14ac:dyDescent="0.25">
      <c r="A9" s="1051" t="s">
        <v>50</v>
      </c>
      <c r="B9" s="1051"/>
      <c r="C9" s="1051"/>
      <c r="D9" s="1051"/>
      <c r="E9" s="1051"/>
      <c r="F9" s="1051"/>
      <c r="G9" s="1051"/>
    </row>
    <row r="10" spans="1:7" ht="17" x14ac:dyDescent="0.15">
      <c r="A10" s="87" t="s">
        <v>0</v>
      </c>
      <c r="B10" s="88" t="s">
        <v>1</v>
      </c>
      <c r="C10" s="88" t="s">
        <v>2</v>
      </c>
      <c r="D10" s="88" t="s">
        <v>3</v>
      </c>
      <c r="E10" s="88" t="s">
        <v>11</v>
      </c>
      <c r="F10" s="88" t="s">
        <v>12</v>
      </c>
      <c r="G10" s="89" t="s">
        <v>4</v>
      </c>
    </row>
    <row r="11" spans="1:7" ht="16" x14ac:dyDescent="0.15">
      <c r="A11" s="94" t="s">
        <v>5</v>
      </c>
      <c r="B11" s="76">
        <v>5</v>
      </c>
      <c r="C11" s="76">
        <v>20</v>
      </c>
      <c r="D11" s="76">
        <v>1</v>
      </c>
      <c r="E11" s="76">
        <v>2</v>
      </c>
      <c r="F11" s="76"/>
      <c r="G11" s="95">
        <f>SUM(B11:F11)</f>
        <v>28</v>
      </c>
    </row>
    <row r="12" spans="1:7" ht="16" x14ac:dyDescent="0.15">
      <c r="A12" s="94" t="s">
        <v>6</v>
      </c>
      <c r="B12" s="76">
        <v>5</v>
      </c>
      <c r="C12" s="76">
        <v>23</v>
      </c>
      <c r="D12" s="76">
        <v>1</v>
      </c>
      <c r="E12" s="76">
        <v>4</v>
      </c>
      <c r="F12" s="76"/>
      <c r="G12" s="95">
        <f t="shared" ref="G12:G13" si="2">SUM(B12:F12)</f>
        <v>33</v>
      </c>
    </row>
    <row r="13" spans="1:7" ht="16" x14ac:dyDescent="0.15">
      <c r="A13" s="94" t="s">
        <v>7</v>
      </c>
      <c r="B13" s="76">
        <v>16</v>
      </c>
      <c r="C13" s="76">
        <v>18</v>
      </c>
      <c r="D13" s="76">
        <v>1</v>
      </c>
      <c r="E13" s="76"/>
      <c r="F13" s="76">
        <v>3</v>
      </c>
      <c r="G13" s="95">
        <f t="shared" si="2"/>
        <v>38</v>
      </c>
    </row>
    <row r="14" spans="1:7" ht="16" x14ac:dyDescent="0.15">
      <c r="A14" s="96" t="s">
        <v>27</v>
      </c>
      <c r="B14" s="97">
        <f>SUM(B11:B13)</f>
        <v>26</v>
      </c>
      <c r="C14" s="97">
        <f t="shared" ref="C14:G14" si="3">SUM(C11:C13)</f>
        <v>61</v>
      </c>
      <c r="D14" s="97">
        <f t="shared" si="3"/>
        <v>3</v>
      </c>
      <c r="E14" s="97">
        <f t="shared" si="3"/>
        <v>6</v>
      </c>
      <c r="F14" s="97">
        <f t="shared" si="3"/>
        <v>3</v>
      </c>
      <c r="G14" s="98">
        <f t="shared" si="3"/>
        <v>99</v>
      </c>
    </row>
    <row r="15" spans="1:7" ht="14" x14ac:dyDescent="0.2">
      <c r="A15" s="5" t="s">
        <v>10</v>
      </c>
      <c r="B15" s="2"/>
      <c r="C15" s="2"/>
      <c r="D15" s="2"/>
      <c r="E15" s="2"/>
      <c r="F15" s="2"/>
      <c r="G15" s="2"/>
    </row>
  </sheetData>
  <mergeCells count="2">
    <mergeCell ref="A1:E1"/>
    <mergeCell ref="A9:G9"/>
  </mergeCells>
  <pageMargins left="0.7" right="0.7" top="0.75" bottom="0.75" header="0.3" footer="0.3"/>
  <pageSetup paperSize="9" orientation="portrait" r:id="rId1"/>
  <drawing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9966"/>
  </sheetPr>
  <dimension ref="A1:E16"/>
  <sheetViews>
    <sheetView showGridLines="0" workbookViewId="0">
      <selection sqref="A1:E1"/>
    </sheetView>
  </sheetViews>
  <sheetFormatPr baseColWidth="10" defaultColWidth="11.5" defaultRowHeight="13" x14ac:dyDescent="0.15"/>
  <cols>
    <col min="1" max="1" width="15.6640625" style="4" customWidth="1"/>
    <col min="2" max="2" width="17.83203125" style="4" customWidth="1"/>
    <col min="3" max="5" width="15.6640625" style="4" customWidth="1"/>
    <col min="6" max="16384" width="11.5" style="4"/>
  </cols>
  <sheetData>
    <row r="1" spans="1:5" ht="19" x14ac:dyDescent="0.25">
      <c r="A1" s="1051" t="s">
        <v>51</v>
      </c>
      <c r="B1" s="1051"/>
      <c r="C1" s="1051"/>
      <c r="D1" s="1051"/>
      <c r="E1" s="1051"/>
    </row>
    <row r="2" spans="1:5" ht="17" x14ac:dyDescent="0.15">
      <c r="A2" s="87" t="s">
        <v>0</v>
      </c>
      <c r="B2" s="88" t="s">
        <v>17</v>
      </c>
      <c r="C2" s="88" t="s">
        <v>18</v>
      </c>
      <c r="D2" s="88" t="s">
        <v>19</v>
      </c>
      <c r="E2" s="89" t="s">
        <v>4</v>
      </c>
    </row>
    <row r="3" spans="1:5" ht="16" x14ac:dyDescent="0.15">
      <c r="A3" s="94" t="s">
        <v>5</v>
      </c>
      <c r="B3" s="76">
        <v>59</v>
      </c>
      <c r="C3" s="76"/>
      <c r="D3" s="76"/>
      <c r="E3" s="95">
        <f>SUM(B3:D3)</f>
        <v>59</v>
      </c>
    </row>
    <row r="4" spans="1:5" ht="16" x14ac:dyDescent="0.15">
      <c r="A4" s="94" t="s">
        <v>6</v>
      </c>
      <c r="B4" s="76">
        <v>56</v>
      </c>
      <c r="C4" s="76">
        <v>2</v>
      </c>
      <c r="D4" s="76">
        <v>2</v>
      </c>
      <c r="E4" s="95">
        <f t="shared" ref="E4:E5" si="0">SUM(B4:D4)</f>
        <v>60</v>
      </c>
    </row>
    <row r="5" spans="1:5" ht="16" x14ac:dyDescent="0.15">
      <c r="A5" s="94" t="s">
        <v>7</v>
      </c>
      <c r="B5" s="76">
        <v>59</v>
      </c>
      <c r="C5" s="76">
        <v>1</v>
      </c>
      <c r="D5" s="76"/>
      <c r="E5" s="95">
        <f t="shared" si="0"/>
        <v>60</v>
      </c>
    </row>
    <row r="6" spans="1:5" ht="16" x14ac:dyDescent="0.15">
      <c r="A6" s="96" t="s">
        <v>27</v>
      </c>
      <c r="B6" s="97">
        <f>SUM(B3:B5)</f>
        <v>174</v>
      </c>
      <c r="C6" s="97">
        <f t="shared" ref="C6:E6" si="1">SUM(C3:C5)</f>
        <v>3</v>
      </c>
      <c r="D6" s="97">
        <f t="shared" si="1"/>
        <v>2</v>
      </c>
      <c r="E6" s="98">
        <f t="shared" si="1"/>
        <v>179</v>
      </c>
    </row>
    <row r="7" spans="1:5" ht="14" x14ac:dyDescent="0.2">
      <c r="A7" s="5" t="s">
        <v>10</v>
      </c>
      <c r="B7" s="2"/>
      <c r="C7" s="2"/>
      <c r="D7" s="2"/>
      <c r="E7" s="2"/>
    </row>
    <row r="8" spans="1:5" ht="14" x14ac:dyDescent="0.2">
      <c r="A8" s="2"/>
      <c r="B8" s="2"/>
      <c r="C8" s="2"/>
      <c r="D8" s="2"/>
      <c r="E8" s="2"/>
    </row>
    <row r="9" spans="1:5" ht="19" x14ac:dyDescent="0.25">
      <c r="A9" s="1051" t="s">
        <v>52</v>
      </c>
      <c r="B9" s="1051"/>
      <c r="C9" s="1051"/>
      <c r="D9" s="1051"/>
      <c r="E9" s="1051"/>
    </row>
    <row r="10" spans="1:5" ht="17" x14ac:dyDescent="0.15">
      <c r="A10" s="87" t="s">
        <v>0</v>
      </c>
      <c r="B10" s="88" t="s">
        <v>17</v>
      </c>
      <c r="C10" s="88" t="s">
        <v>18</v>
      </c>
      <c r="D10" s="88" t="s">
        <v>19</v>
      </c>
      <c r="E10" s="89" t="s">
        <v>4</v>
      </c>
    </row>
    <row r="11" spans="1:5" ht="16" x14ac:dyDescent="0.15">
      <c r="A11" s="94" t="s">
        <v>5</v>
      </c>
      <c r="B11" s="76">
        <v>24</v>
      </c>
      <c r="C11" s="76">
        <v>2</v>
      </c>
      <c r="D11" s="76">
        <v>2</v>
      </c>
      <c r="E11" s="95">
        <f>SUM(B11:D11)</f>
        <v>28</v>
      </c>
    </row>
    <row r="12" spans="1:5" ht="16" x14ac:dyDescent="0.15">
      <c r="A12" s="94" t="s">
        <v>6</v>
      </c>
      <c r="B12" s="76">
        <v>21</v>
      </c>
      <c r="C12" s="76">
        <v>10</v>
      </c>
      <c r="D12" s="76">
        <v>2</v>
      </c>
      <c r="E12" s="95">
        <f t="shared" ref="E12:E13" si="2">SUM(B12:D12)</f>
        <v>33</v>
      </c>
    </row>
    <row r="13" spans="1:5" ht="16" x14ac:dyDescent="0.15">
      <c r="A13" s="94" t="s">
        <v>7</v>
      </c>
      <c r="B13" s="76">
        <v>21</v>
      </c>
      <c r="C13" s="76">
        <v>8</v>
      </c>
      <c r="D13" s="76">
        <v>9</v>
      </c>
      <c r="E13" s="95">
        <f t="shared" si="2"/>
        <v>38</v>
      </c>
    </row>
    <row r="14" spans="1:5" ht="16" x14ac:dyDescent="0.15">
      <c r="A14" s="96" t="s">
        <v>27</v>
      </c>
      <c r="B14" s="97">
        <f>SUM(B11:B13)</f>
        <v>66</v>
      </c>
      <c r="C14" s="97">
        <f t="shared" ref="C14:E14" si="3">SUM(C11:C13)</f>
        <v>20</v>
      </c>
      <c r="D14" s="97">
        <f t="shared" si="3"/>
        <v>13</v>
      </c>
      <c r="E14" s="98">
        <f t="shared" si="3"/>
        <v>99</v>
      </c>
    </row>
    <row r="15" spans="1:5" ht="14" x14ac:dyDescent="0.2">
      <c r="A15" s="5" t="s">
        <v>16</v>
      </c>
      <c r="B15" s="2"/>
      <c r="C15" s="2"/>
      <c r="D15" s="2"/>
      <c r="E15" s="2"/>
    </row>
    <row r="16" spans="1:5" ht="14" x14ac:dyDescent="0.2">
      <c r="A16" s="5" t="s">
        <v>10</v>
      </c>
      <c r="B16" s="2"/>
      <c r="C16" s="2"/>
      <c r="D16" s="2"/>
      <c r="E16" s="2"/>
    </row>
  </sheetData>
  <mergeCells count="2">
    <mergeCell ref="A1:E1"/>
    <mergeCell ref="A9:E9"/>
  </mergeCells>
  <pageMargins left="0.7" right="0.7" top="0.75" bottom="0.75" header="0.3" footer="0.3"/>
  <pageSetup paperSize="9" orientation="portrait" r:id="rId1"/>
  <drawing r:id="rId2"/>
  <tableParts count="2">
    <tablePart r:id="rId3"/>
    <tablePart r:id="rId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9966"/>
  </sheetPr>
  <dimension ref="A1:E16"/>
  <sheetViews>
    <sheetView showGridLines="0" workbookViewId="0">
      <selection sqref="A1:E1"/>
    </sheetView>
  </sheetViews>
  <sheetFormatPr baseColWidth="10" defaultColWidth="11.5" defaultRowHeight="13" x14ac:dyDescent="0.15"/>
  <cols>
    <col min="1" max="5" width="15.6640625" style="4" customWidth="1"/>
    <col min="6" max="16384" width="11.5" style="4"/>
  </cols>
  <sheetData>
    <row r="1" spans="1:5" ht="19" x14ac:dyDescent="0.25">
      <c r="A1" s="1051" t="s">
        <v>53</v>
      </c>
      <c r="B1" s="1051"/>
      <c r="C1" s="1051"/>
      <c r="D1" s="1051"/>
      <c r="E1" s="1051"/>
    </row>
    <row r="2" spans="1:5" s="1" customFormat="1" ht="17" x14ac:dyDescent="0.2">
      <c r="A2" s="87" t="s">
        <v>0</v>
      </c>
      <c r="B2" s="88" t="s">
        <v>20</v>
      </c>
      <c r="C2" s="88" t="s">
        <v>21</v>
      </c>
      <c r="D2" s="88" t="s">
        <v>22</v>
      </c>
      <c r="E2" s="89" t="s">
        <v>4</v>
      </c>
    </row>
    <row r="3" spans="1:5" ht="16" x14ac:dyDescent="0.15">
      <c r="A3" s="94" t="s">
        <v>5</v>
      </c>
      <c r="B3" s="76">
        <v>1</v>
      </c>
      <c r="C3" s="76">
        <v>15</v>
      </c>
      <c r="D3" s="76">
        <v>43</v>
      </c>
      <c r="E3" s="95">
        <f>SUM(B3:D3)</f>
        <v>59</v>
      </c>
    </row>
    <row r="4" spans="1:5" ht="16" x14ac:dyDescent="0.15">
      <c r="A4" s="94" t="s">
        <v>6</v>
      </c>
      <c r="B4" s="76"/>
      <c r="C4" s="76">
        <v>2</v>
      </c>
      <c r="D4" s="76">
        <v>58</v>
      </c>
      <c r="E4" s="95">
        <f t="shared" ref="E4:E5" si="0">SUM(B4:D4)</f>
        <v>60</v>
      </c>
    </row>
    <row r="5" spans="1:5" ht="16" x14ac:dyDescent="0.15">
      <c r="A5" s="94" t="s">
        <v>7</v>
      </c>
      <c r="B5" s="76"/>
      <c r="C5" s="76">
        <v>2</v>
      </c>
      <c r="D5" s="76">
        <v>58</v>
      </c>
      <c r="E5" s="95">
        <f t="shared" si="0"/>
        <v>60</v>
      </c>
    </row>
    <row r="6" spans="1:5" ht="16" x14ac:dyDescent="0.15">
      <c r="A6" s="96" t="s">
        <v>27</v>
      </c>
      <c r="B6" s="97">
        <f>SUM(B3:B5)</f>
        <v>1</v>
      </c>
      <c r="C6" s="97">
        <f t="shared" ref="C6:D6" si="1">SUM(C3:C5)</f>
        <v>19</v>
      </c>
      <c r="D6" s="97">
        <f t="shared" si="1"/>
        <v>159</v>
      </c>
      <c r="E6" s="98">
        <f>SUM(E3:E5)</f>
        <v>179</v>
      </c>
    </row>
    <row r="7" spans="1:5" ht="14" x14ac:dyDescent="0.2">
      <c r="A7" s="5" t="s">
        <v>10</v>
      </c>
      <c r="B7" s="2"/>
      <c r="C7" s="2"/>
      <c r="D7" s="2"/>
      <c r="E7" s="2"/>
    </row>
    <row r="8" spans="1:5" ht="14" x14ac:dyDescent="0.2">
      <c r="A8" s="2"/>
      <c r="B8" s="2"/>
      <c r="C8" s="2"/>
      <c r="D8" s="2"/>
      <c r="E8" s="2"/>
    </row>
    <row r="9" spans="1:5" ht="19" x14ac:dyDescent="0.25">
      <c r="A9" s="1051" t="s">
        <v>54</v>
      </c>
      <c r="B9" s="1051"/>
      <c r="C9" s="1051"/>
      <c r="D9" s="1051"/>
      <c r="E9" s="1051"/>
    </row>
    <row r="10" spans="1:5" s="1" customFormat="1" ht="17" x14ac:dyDescent="0.2">
      <c r="A10" s="87" t="s">
        <v>0</v>
      </c>
      <c r="B10" s="88" t="s">
        <v>20</v>
      </c>
      <c r="C10" s="88" t="s">
        <v>21</v>
      </c>
      <c r="D10" s="88" t="s">
        <v>22</v>
      </c>
      <c r="E10" s="89" t="s">
        <v>4</v>
      </c>
    </row>
    <row r="11" spans="1:5" ht="16" x14ac:dyDescent="0.15">
      <c r="A11" s="94" t="s">
        <v>5</v>
      </c>
      <c r="B11" s="76">
        <v>2</v>
      </c>
      <c r="C11" s="76">
        <v>14</v>
      </c>
      <c r="D11" s="76">
        <v>12</v>
      </c>
      <c r="E11" s="95">
        <f>SUM(B11:D11)</f>
        <v>28</v>
      </c>
    </row>
    <row r="12" spans="1:5" ht="16" x14ac:dyDescent="0.15">
      <c r="A12" s="94" t="s">
        <v>6</v>
      </c>
      <c r="B12" s="76">
        <v>4</v>
      </c>
      <c r="C12" s="76">
        <v>4</v>
      </c>
      <c r="D12" s="76">
        <v>25</v>
      </c>
      <c r="E12" s="95">
        <f t="shared" ref="E12:E13" si="2">SUM(B12:D12)</f>
        <v>33</v>
      </c>
    </row>
    <row r="13" spans="1:5" ht="16" x14ac:dyDescent="0.15">
      <c r="A13" s="94" t="s">
        <v>7</v>
      </c>
      <c r="B13" s="76"/>
      <c r="C13" s="76">
        <v>10</v>
      </c>
      <c r="D13" s="76">
        <v>28</v>
      </c>
      <c r="E13" s="95">
        <f t="shared" si="2"/>
        <v>38</v>
      </c>
    </row>
    <row r="14" spans="1:5" ht="16" x14ac:dyDescent="0.15">
      <c r="A14" s="96" t="s">
        <v>27</v>
      </c>
      <c r="B14" s="97">
        <f>SUM(B11:B13)</f>
        <v>6</v>
      </c>
      <c r="C14" s="97">
        <f t="shared" ref="C14:D14" si="3">SUM(C11:C13)</f>
        <v>28</v>
      </c>
      <c r="D14" s="97">
        <f t="shared" si="3"/>
        <v>65</v>
      </c>
      <c r="E14" s="98">
        <f>SUM(E11:E13)</f>
        <v>99</v>
      </c>
    </row>
    <row r="15" spans="1:5" ht="14" x14ac:dyDescent="0.2">
      <c r="A15" s="5" t="s">
        <v>16</v>
      </c>
      <c r="B15" s="2"/>
      <c r="C15" s="2"/>
      <c r="D15" s="2"/>
      <c r="E15" s="2"/>
    </row>
    <row r="16" spans="1:5" ht="14" x14ac:dyDescent="0.2">
      <c r="A16" s="5" t="s">
        <v>10</v>
      </c>
      <c r="B16" s="2"/>
      <c r="C16" s="2"/>
      <c r="D16" s="2"/>
      <c r="E16" s="2"/>
    </row>
  </sheetData>
  <mergeCells count="2">
    <mergeCell ref="A1:E1"/>
    <mergeCell ref="A9:E9"/>
  </mergeCells>
  <pageMargins left="0.7" right="0.7" top="0.75" bottom="0.75" header="0.3" footer="0.3"/>
  <pageSetup paperSize="9" orientation="portrait" r:id="rId1"/>
  <drawing r:id="rId2"/>
  <tableParts count="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9966"/>
  </sheetPr>
  <dimension ref="A1:D15"/>
  <sheetViews>
    <sheetView showGridLines="0" workbookViewId="0"/>
  </sheetViews>
  <sheetFormatPr baseColWidth="10" defaultColWidth="11.5" defaultRowHeight="13" x14ac:dyDescent="0.15"/>
  <cols>
    <col min="1" max="4" width="16.6640625" style="4" customWidth="1"/>
    <col min="5" max="16384" width="11.5" style="4"/>
  </cols>
  <sheetData>
    <row r="1" spans="1:4" ht="19" x14ac:dyDescent="0.25">
      <c r="A1" s="74" t="s">
        <v>55</v>
      </c>
      <c r="B1" s="75"/>
      <c r="C1" s="75"/>
      <c r="D1" s="75"/>
    </row>
    <row r="2" spans="1:4" s="1" customFormat="1" ht="17" x14ac:dyDescent="0.2">
      <c r="A2" s="87" t="s">
        <v>0</v>
      </c>
      <c r="B2" s="88" t="s">
        <v>23</v>
      </c>
      <c r="C2" s="88" t="s">
        <v>24</v>
      </c>
      <c r="D2" s="89" t="s">
        <v>4</v>
      </c>
    </row>
    <row r="3" spans="1:4" ht="16" x14ac:dyDescent="0.15">
      <c r="A3" s="94" t="s">
        <v>5</v>
      </c>
      <c r="B3" s="76">
        <v>15</v>
      </c>
      <c r="C3" s="76">
        <v>44</v>
      </c>
      <c r="D3" s="95">
        <f>SUM(B3:C3)</f>
        <v>59</v>
      </c>
    </row>
    <row r="4" spans="1:4" ht="16" x14ac:dyDescent="0.15">
      <c r="A4" s="94" t="s">
        <v>6</v>
      </c>
      <c r="B4" s="76">
        <v>28</v>
      </c>
      <c r="C4" s="76">
        <v>32</v>
      </c>
      <c r="D4" s="95">
        <f t="shared" ref="D4:D5" si="0">SUM(B4:C4)</f>
        <v>60</v>
      </c>
    </row>
    <row r="5" spans="1:4" ht="16" x14ac:dyDescent="0.15">
      <c r="A5" s="94" t="s">
        <v>7</v>
      </c>
      <c r="B5" s="76">
        <v>23</v>
      </c>
      <c r="C5" s="76">
        <v>37</v>
      </c>
      <c r="D5" s="95">
        <f t="shared" si="0"/>
        <v>60</v>
      </c>
    </row>
    <row r="6" spans="1:4" ht="16" x14ac:dyDescent="0.15">
      <c r="A6" s="96" t="s">
        <v>27</v>
      </c>
      <c r="B6" s="97">
        <f>SUM(B3:B5)</f>
        <v>66</v>
      </c>
      <c r="C6" s="97">
        <f t="shared" ref="C6:D6" si="1">SUM(C3:C5)</f>
        <v>113</v>
      </c>
      <c r="D6" s="98">
        <f t="shared" si="1"/>
        <v>179</v>
      </c>
    </row>
    <row r="7" spans="1:4" ht="14" x14ac:dyDescent="0.2">
      <c r="A7" s="1052" t="s">
        <v>10</v>
      </c>
      <c r="B7" s="1052"/>
      <c r="C7" s="1052"/>
      <c r="D7" s="1052"/>
    </row>
    <row r="8" spans="1:4" ht="14" x14ac:dyDescent="0.2">
      <c r="A8" s="2"/>
      <c r="B8" s="2"/>
      <c r="C8" s="2"/>
      <c r="D8" s="2"/>
    </row>
    <row r="9" spans="1:4" ht="19" x14ac:dyDescent="0.25">
      <c r="A9" s="1053" t="s">
        <v>56</v>
      </c>
      <c r="B9" s="1053"/>
      <c r="C9" s="1053"/>
      <c r="D9" s="1053"/>
    </row>
    <row r="10" spans="1:4" s="1" customFormat="1" ht="17" x14ac:dyDescent="0.2">
      <c r="A10" s="87" t="s">
        <v>0</v>
      </c>
      <c r="B10" s="88" t="s">
        <v>23</v>
      </c>
      <c r="C10" s="88" t="s">
        <v>24</v>
      </c>
      <c r="D10" s="89" t="s">
        <v>4</v>
      </c>
    </row>
    <row r="11" spans="1:4" ht="16" x14ac:dyDescent="0.15">
      <c r="A11" s="94" t="s">
        <v>5</v>
      </c>
      <c r="B11" s="76">
        <v>8</v>
      </c>
      <c r="C11" s="76">
        <v>20</v>
      </c>
      <c r="D11" s="95">
        <f>SUM(B11:C11)</f>
        <v>28</v>
      </c>
    </row>
    <row r="12" spans="1:4" ht="16" x14ac:dyDescent="0.15">
      <c r="A12" s="94" t="s">
        <v>6</v>
      </c>
      <c r="B12" s="76">
        <v>9</v>
      </c>
      <c r="C12" s="76">
        <v>24</v>
      </c>
      <c r="D12" s="95">
        <f t="shared" ref="D12:D13" si="2">SUM(B12:C12)</f>
        <v>33</v>
      </c>
    </row>
    <row r="13" spans="1:4" ht="16" x14ac:dyDescent="0.15">
      <c r="A13" s="94" t="s">
        <v>7</v>
      </c>
      <c r="B13" s="76">
        <v>20</v>
      </c>
      <c r="C13" s="76">
        <v>18</v>
      </c>
      <c r="D13" s="95">
        <f t="shared" si="2"/>
        <v>38</v>
      </c>
    </row>
    <row r="14" spans="1:4" ht="16" x14ac:dyDescent="0.15">
      <c r="A14" s="96" t="s">
        <v>27</v>
      </c>
      <c r="B14" s="97">
        <f>SUM(B11:B13)</f>
        <v>37</v>
      </c>
      <c r="C14" s="97">
        <f t="shared" ref="C14:D14" si="3">SUM(C11:C13)</f>
        <v>62</v>
      </c>
      <c r="D14" s="98">
        <f t="shared" si="3"/>
        <v>99</v>
      </c>
    </row>
    <row r="15" spans="1:4" ht="14" x14ac:dyDescent="0.2">
      <c r="A15" s="1052" t="s">
        <v>10</v>
      </c>
      <c r="B15" s="1052"/>
      <c r="C15" s="1052"/>
      <c r="D15" s="1052"/>
    </row>
  </sheetData>
  <mergeCells count="3">
    <mergeCell ref="A7:D7"/>
    <mergeCell ref="A15:D15"/>
    <mergeCell ref="A9:D9"/>
  </mergeCells>
  <pageMargins left="0.7" right="0.7" top="0.75" bottom="0.75" header="0.3" footer="0.3"/>
  <drawing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9966"/>
  </sheetPr>
  <dimension ref="A1:C15"/>
  <sheetViews>
    <sheetView showGridLines="0" workbookViewId="0">
      <selection sqref="A1:C1"/>
    </sheetView>
  </sheetViews>
  <sheetFormatPr baseColWidth="10" defaultColWidth="11.5" defaultRowHeight="13" x14ac:dyDescent="0.15"/>
  <cols>
    <col min="1" max="1" width="15.6640625" style="4" customWidth="1"/>
    <col min="2" max="2" width="28.1640625" style="4" customWidth="1"/>
    <col min="3" max="3" width="32.1640625" style="4" customWidth="1"/>
    <col min="4" max="16384" width="11.5" style="4"/>
  </cols>
  <sheetData>
    <row r="1" spans="1:3" ht="19" x14ac:dyDescent="0.25">
      <c r="A1" s="1051" t="s">
        <v>57</v>
      </c>
      <c r="B1" s="1051"/>
      <c r="C1" s="1051"/>
    </row>
    <row r="2" spans="1:3" ht="17" x14ac:dyDescent="0.15">
      <c r="A2" s="87" t="s">
        <v>0</v>
      </c>
      <c r="B2" s="88" t="s">
        <v>25</v>
      </c>
      <c r="C2" s="89" t="s">
        <v>26</v>
      </c>
    </row>
    <row r="3" spans="1:3" ht="16" x14ac:dyDescent="0.15">
      <c r="A3" s="94" t="s">
        <v>5</v>
      </c>
      <c r="B3" s="76">
        <v>57</v>
      </c>
      <c r="C3" s="95">
        <v>15</v>
      </c>
    </row>
    <row r="4" spans="1:3" ht="16" x14ac:dyDescent="0.15">
      <c r="A4" s="94" t="s">
        <v>6</v>
      </c>
      <c r="B4" s="76">
        <v>51</v>
      </c>
      <c r="C4" s="95">
        <v>15</v>
      </c>
    </row>
    <row r="5" spans="1:3" ht="16" x14ac:dyDescent="0.15">
      <c r="A5" s="94" t="s">
        <v>7</v>
      </c>
      <c r="B5" s="76">
        <v>54</v>
      </c>
      <c r="C5" s="95">
        <v>13</v>
      </c>
    </row>
    <row r="6" spans="1:3" ht="16" x14ac:dyDescent="0.15">
      <c r="A6" s="96" t="s">
        <v>27</v>
      </c>
      <c r="B6" s="97">
        <v>54</v>
      </c>
      <c r="C6" s="98">
        <v>14</v>
      </c>
    </row>
    <row r="7" spans="1:3" ht="25.5" customHeight="1" x14ac:dyDescent="0.2">
      <c r="A7" s="1052" t="s">
        <v>10</v>
      </c>
      <c r="B7" s="1052"/>
      <c r="C7" s="1052"/>
    </row>
    <row r="8" spans="1:3" ht="14" x14ac:dyDescent="0.2">
      <c r="A8" s="2"/>
      <c r="B8" s="2"/>
      <c r="C8" s="2"/>
    </row>
    <row r="9" spans="1:3" ht="19" x14ac:dyDescent="0.25">
      <c r="A9" s="1051" t="s">
        <v>58</v>
      </c>
      <c r="B9" s="1051"/>
      <c r="C9" s="1051"/>
    </row>
    <row r="10" spans="1:3" ht="20" x14ac:dyDescent="0.15">
      <c r="A10" s="102" t="s">
        <v>0</v>
      </c>
      <c r="B10" s="103" t="s">
        <v>25</v>
      </c>
      <c r="C10" s="104" t="s">
        <v>26</v>
      </c>
    </row>
    <row r="11" spans="1:3" ht="16" x14ac:dyDescent="0.15">
      <c r="A11" s="94" t="s">
        <v>5</v>
      </c>
      <c r="B11" s="76">
        <v>42</v>
      </c>
      <c r="C11" s="95">
        <v>6</v>
      </c>
    </row>
    <row r="12" spans="1:3" ht="16" x14ac:dyDescent="0.15">
      <c r="A12" s="94" t="s">
        <v>6</v>
      </c>
      <c r="B12" s="76">
        <v>40</v>
      </c>
      <c r="C12" s="95">
        <v>7</v>
      </c>
    </row>
    <row r="13" spans="1:3" ht="16" x14ac:dyDescent="0.15">
      <c r="A13" s="94" t="s">
        <v>7</v>
      </c>
      <c r="B13" s="76">
        <v>43</v>
      </c>
      <c r="C13" s="95">
        <v>5</v>
      </c>
    </row>
    <row r="14" spans="1:3" ht="16" x14ac:dyDescent="0.15">
      <c r="A14" s="96" t="s">
        <v>27</v>
      </c>
      <c r="B14" s="97">
        <v>41</v>
      </c>
      <c r="C14" s="98">
        <v>6</v>
      </c>
    </row>
    <row r="15" spans="1:3" ht="25.5" customHeight="1" x14ac:dyDescent="0.2">
      <c r="A15" s="1052" t="s">
        <v>10</v>
      </c>
      <c r="B15" s="1052"/>
      <c r="C15" s="1052"/>
    </row>
  </sheetData>
  <mergeCells count="4">
    <mergeCell ref="A7:C7"/>
    <mergeCell ref="A15:C15"/>
    <mergeCell ref="A1:C1"/>
    <mergeCell ref="A9:C9"/>
  </mergeCells>
  <pageMargins left="0.7" right="0.7" top="0.75" bottom="0.75" header="0.3" footer="0.3"/>
  <drawing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66"/>
  </sheetPr>
  <dimension ref="A1:B10"/>
  <sheetViews>
    <sheetView showGridLines="0" workbookViewId="0">
      <selection activeCell="B14" sqref="B14"/>
    </sheetView>
  </sheetViews>
  <sheetFormatPr baseColWidth="10" defaultColWidth="11.5" defaultRowHeight="13" x14ac:dyDescent="0.15"/>
  <cols>
    <col min="1" max="1" width="33.33203125" style="4" customWidth="1"/>
    <col min="2" max="2" width="24.5" style="4" customWidth="1"/>
    <col min="3" max="16384" width="11.5" style="4"/>
  </cols>
  <sheetData>
    <row r="1" spans="1:2" ht="19" x14ac:dyDescent="0.25">
      <c r="A1" s="1051" t="s">
        <v>2217</v>
      </c>
      <c r="B1" s="1051"/>
    </row>
    <row r="2" spans="1:2" ht="17" x14ac:dyDescent="0.15">
      <c r="A2" s="87" t="s">
        <v>0</v>
      </c>
      <c r="B2" s="89" t="s">
        <v>2235</v>
      </c>
    </row>
    <row r="3" spans="1:2" ht="16" x14ac:dyDescent="0.15">
      <c r="A3" s="94" t="s">
        <v>5</v>
      </c>
      <c r="B3" s="105">
        <f>1213/59</f>
        <v>20.559322033898304</v>
      </c>
    </row>
    <row r="4" spans="1:2" ht="16" x14ac:dyDescent="0.15">
      <c r="A4" s="94" t="s">
        <v>6</v>
      </c>
      <c r="B4" s="105">
        <f>1347/60</f>
        <v>22.45</v>
      </c>
    </row>
    <row r="5" spans="1:2" ht="16" x14ac:dyDescent="0.15">
      <c r="A5" s="94" t="s">
        <v>7</v>
      </c>
      <c r="B5" s="105">
        <f>1303/60</f>
        <v>21.716666666666665</v>
      </c>
    </row>
    <row r="6" spans="1:2" ht="16" x14ac:dyDescent="0.15">
      <c r="A6" s="96" t="s">
        <v>27</v>
      </c>
      <c r="B6" s="106">
        <f>3863/179</f>
        <v>21.58100558659218</v>
      </c>
    </row>
    <row r="7" spans="1:2" ht="14" x14ac:dyDescent="0.2">
      <c r="A7" s="5" t="s">
        <v>9</v>
      </c>
      <c r="B7" s="2"/>
    </row>
    <row r="8" spans="1:2" ht="14" x14ac:dyDescent="0.2">
      <c r="A8" s="5" t="s">
        <v>28</v>
      </c>
      <c r="B8" s="2"/>
    </row>
    <row r="9" spans="1:2" ht="14" x14ac:dyDescent="0.2">
      <c r="A9" s="5" t="s">
        <v>29</v>
      </c>
      <c r="B9" s="2"/>
    </row>
    <row r="10" spans="1:2" ht="14" x14ac:dyDescent="0.2">
      <c r="A10" s="5" t="s">
        <v>30</v>
      </c>
      <c r="B10" s="2"/>
    </row>
  </sheetData>
  <mergeCells count="1">
    <mergeCell ref="A1:B1"/>
  </mergeCells>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9966"/>
  </sheetPr>
  <dimension ref="A1:D16"/>
  <sheetViews>
    <sheetView showGridLines="0" workbookViewId="0">
      <selection sqref="A1:D1"/>
    </sheetView>
  </sheetViews>
  <sheetFormatPr baseColWidth="10" defaultColWidth="11.5" defaultRowHeight="13" x14ac:dyDescent="0.15"/>
  <cols>
    <col min="1" max="1" width="30.6640625" style="4" customWidth="1"/>
    <col min="2" max="4" width="12.6640625" style="4" customWidth="1"/>
    <col min="5" max="16384" width="11.5" style="4"/>
  </cols>
  <sheetData>
    <row r="1" spans="1:4" ht="19" x14ac:dyDescent="0.25">
      <c r="A1" s="1054" t="s">
        <v>31</v>
      </c>
      <c r="B1" s="1054"/>
      <c r="C1" s="1054"/>
      <c r="D1" s="1054"/>
    </row>
    <row r="2" spans="1:4" ht="17" x14ac:dyDescent="0.15">
      <c r="A2" s="87" t="s">
        <v>32</v>
      </c>
      <c r="B2" s="88" t="s">
        <v>33</v>
      </c>
      <c r="C2" s="88" t="s">
        <v>34</v>
      </c>
      <c r="D2" s="89" t="s">
        <v>35</v>
      </c>
    </row>
    <row r="3" spans="1:4" ht="16" x14ac:dyDescent="0.15">
      <c r="A3" s="110" t="s">
        <v>36</v>
      </c>
      <c r="B3" s="76">
        <v>10</v>
      </c>
      <c r="C3" s="76">
        <v>12</v>
      </c>
      <c r="D3" s="95">
        <v>9</v>
      </c>
    </row>
    <row r="4" spans="1:4" ht="16" x14ac:dyDescent="0.15">
      <c r="A4" s="110" t="s">
        <v>37</v>
      </c>
      <c r="B4" s="76">
        <v>12</v>
      </c>
      <c r="C4" s="76">
        <v>10</v>
      </c>
      <c r="D4" s="95">
        <v>12</v>
      </c>
    </row>
    <row r="5" spans="1:4" ht="16" x14ac:dyDescent="0.15">
      <c r="A5" s="110" t="s">
        <v>38</v>
      </c>
      <c r="B5" s="76">
        <v>12</v>
      </c>
      <c r="C5" s="76">
        <v>11</v>
      </c>
      <c r="D5" s="95">
        <v>13</v>
      </c>
    </row>
    <row r="6" spans="1:4" ht="16" x14ac:dyDescent="0.15">
      <c r="A6" s="111" t="s">
        <v>39</v>
      </c>
      <c r="B6" s="109">
        <v>11</v>
      </c>
      <c r="C6" s="109">
        <v>11</v>
      </c>
      <c r="D6" s="112">
        <v>11</v>
      </c>
    </row>
    <row r="7" spans="1:4" ht="16" x14ac:dyDescent="0.15">
      <c r="A7" s="110" t="s">
        <v>40</v>
      </c>
      <c r="B7" s="76">
        <v>16</v>
      </c>
      <c r="C7" s="76">
        <v>15</v>
      </c>
      <c r="D7" s="95">
        <v>17</v>
      </c>
    </row>
    <row r="8" spans="1:4" ht="16" x14ac:dyDescent="0.15">
      <c r="A8" s="110" t="s">
        <v>41</v>
      </c>
      <c r="B8" s="76">
        <v>14</v>
      </c>
      <c r="C8" s="76">
        <v>14</v>
      </c>
      <c r="D8" s="95">
        <v>13</v>
      </c>
    </row>
    <row r="9" spans="1:4" ht="16" x14ac:dyDescent="0.15">
      <c r="A9" s="110" t="s">
        <v>42</v>
      </c>
      <c r="B9" s="76">
        <v>16</v>
      </c>
      <c r="C9" s="76">
        <v>16</v>
      </c>
      <c r="D9" s="95">
        <v>19</v>
      </c>
    </row>
    <row r="10" spans="1:4" ht="16" x14ac:dyDescent="0.15">
      <c r="A10" s="111" t="s">
        <v>43</v>
      </c>
      <c r="B10" s="109">
        <v>16</v>
      </c>
      <c r="C10" s="109">
        <v>15</v>
      </c>
      <c r="D10" s="112">
        <v>17</v>
      </c>
    </row>
    <row r="11" spans="1:4" ht="16" x14ac:dyDescent="0.15">
      <c r="A11" s="110" t="s">
        <v>44</v>
      </c>
      <c r="B11" s="76">
        <v>8</v>
      </c>
      <c r="C11" s="76">
        <v>8</v>
      </c>
      <c r="D11" s="95">
        <v>8</v>
      </c>
    </row>
    <row r="12" spans="1:4" ht="16" x14ac:dyDescent="0.15">
      <c r="A12" s="110" t="s">
        <v>45</v>
      </c>
      <c r="B12" s="76">
        <v>7</v>
      </c>
      <c r="C12" s="76">
        <v>8</v>
      </c>
      <c r="D12" s="95">
        <v>9</v>
      </c>
    </row>
    <row r="13" spans="1:4" ht="16" x14ac:dyDescent="0.15">
      <c r="A13" s="110" t="s">
        <v>46</v>
      </c>
      <c r="B13" s="76">
        <v>9</v>
      </c>
      <c r="C13" s="76">
        <v>9</v>
      </c>
      <c r="D13" s="95">
        <v>9</v>
      </c>
    </row>
    <row r="14" spans="1:4" ht="16" x14ac:dyDescent="0.15">
      <c r="A14" s="111" t="s">
        <v>47</v>
      </c>
      <c r="B14" s="109">
        <v>8</v>
      </c>
      <c r="C14" s="109">
        <v>8</v>
      </c>
      <c r="D14" s="112">
        <v>9</v>
      </c>
    </row>
    <row r="15" spans="1:4" ht="16" x14ac:dyDescent="0.15">
      <c r="A15" s="96" t="s">
        <v>27</v>
      </c>
      <c r="B15" s="97">
        <v>12</v>
      </c>
      <c r="C15" s="97">
        <v>11</v>
      </c>
      <c r="D15" s="98">
        <v>12</v>
      </c>
    </row>
    <row r="16" spans="1:4" ht="14" x14ac:dyDescent="0.2">
      <c r="A16" s="5" t="s">
        <v>48</v>
      </c>
      <c r="B16" s="2"/>
      <c r="C16" s="2"/>
      <c r="D16" s="2"/>
    </row>
  </sheetData>
  <mergeCells count="1">
    <mergeCell ref="A1:D1"/>
  </mergeCells>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D18"/>
  <sheetViews>
    <sheetView showGridLines="0" zoomScale="182" workbookViewId="0">
      <selection sqref="A1:D1"/>
    </sheetView>
  </sheetViews>
  <sheetFormatPr baseColWidth="10" defaultColWidth="11.5" defaultRowHeight="13" x14ac:dyDescent="0.15"/>
  <cols>
    <col min="1" max="1" width="30.6640625" style="4" customWidth="1"/>
    <col min="2" max="2" width="22.1640625" style="4" customWidth="1"/>
    <col min="3" max="3" width="27.5" style="4" customWidth="1"/>
    <col min="4" max="4" width="36.33203125" style="4" customWidth="1"/>
    <col min="5" max="16384" width="11.5" style="4"/>
  </cols>
  <sheetData>
    <row r="1" spans="1:4" ht="18" x14ac:dyDescent="0.2">
      <c r="A1" s="1055" t="s">
        <v>110</v>
      </c>
      <c r="B1" s="1055"/>
      <c r="C1" s="1055"/>
      <c r="D1" s="1055"/>
    </row>
    <row r="2" spans="1:4" ht="17" x14ac:dyDescent="0.15">
      <c r="A2" s="119" t="s">
        <v>2211</v>
      </c>
      <c r="B2" s="120" t="s">
        <v>111</v>
      </c>
      <c r="C2" s="120" t="s">
        <v>174</v>
      </c>
      <c r="D2" s="121" t="s">
        <v>112</v>
      </c>
    </row>
    <row r="3" spans="1:4" ht="15" x14ac:dyDescent="0.15">
      <c r="A3" s="115" t="s">
        <v>36</v>
      </c>
      <c r="B3" s="113">
        <v>105</v>
      </c>
      <c r="C3" s="113">
        <v>30</v>
      </c>
      <c r="D3" s="117">
        <f>C3/B3*100</f>
        <v>28.571428571428569</v>
      </c>
    </row>
    <row r="4" spans="1:4" ht="15" x14ac:dyDescent="0.15">
      <c r="A4" s="115" t="s">
        <v>80</v>
      </c>
      <c r="B4" s="113">
        <v>100</v>
      </c>
      <c r="C4" s="113">
        <v>20</v>
      </c>
      <c r="D4" s="117">
        <f t="shared" ref="D4:D17" si="0">C4/B4*100</f>
        <v>20</v>
      </c>
    </row>
    <row r="5" spans="1:4" ht="30" x14ac:dyDescent="0.15">
      <c r="A5" s="115" t="s">
        <v>81</v>
      </c>
      <c r="B5" s="113">
        <v>75</v>
      </c>
      <c r="C5" s="113">
        <v>15</v>
      </c>
      <c r="D5" s="117">
        <f t="shared" si="0"/>
        <v>20</v>
      </c>
    </row>
    <row r="6" spans="1:4" ht="15" x14ac:dyDescent="0.15">
      <c r="A6" s="116" t="s">
        <v>82</v>
      </c>
      <c r="B6" s="114">
        <f>SUM(B3:B5)</f>
        <v>280</v>
      </c>
      <c r="C6" s="114">
        <f>SUM(C3:C5)</f>
        <v>65</v>
      </c>
      <c r="D6" s="118">
        <f t="shared" si="0"/>
        <v>23.214285714285715</v>
      </c>
    </row>
    <row r="7" spans="1:4" ht="15" x14ac:dyDescent="0.15">
      <c r="A7" s="115" t="s">
        <v>83</v>
      </c>
      <c r="B7" s="113">
        <v>74</v>
      </c>
      <c r="C7" s="113">
        <v>8</v>
      </c>
      <c r="D7" s="117">
        <f t="shared" si="0"/>
        <v>10.810810810810811</v>
      </c>
    </row>
    <row r="8" spans="1:4" ht="15" x14ac:dyDescent="0.15">
      <c r="A8" s="115" t="s">
        <v>84</v>
      </c>
      <c r="B8" s="113">
        <v>74</v>
      </c>
      <c r="C8" s="113">
        <v>8</v>
      </c>
      <c r="D8" s="117">
        <f t="shared" si="0"/>
        <v>10.810810810810811</v>
      </c>
    </row>
    <row r="9" spans="1:4" ht="15" x14ac:dyDescent="0.15">
      <c r="A9" s="115" t="s">
        <v>85</v>
      </c>
      <c r="B9" s="113">
        <v>80</v>
      </c>
      <c r="C9" s="113">
        <v>8</v>
      </c>
      <c r="D9" s="117">
        <f t="shared" si="0"/>
        <v>10</v>
      </c>
    </row>
    <row r="10" spans="1:4" ht="15" x14ac:dyDescent="0.15">
      <c r="A10" s="115" t="s">
        <v>86</v>
      </c>
      <c r="B10" s="113">
        <v>40</v>
      </c>
      <c r="C10" s="113">
        <v>8</v>
      </c>
      <c r="D10" s="117">
        <f t="shared" si="0"/>
        <v>20</v>
      </c>
    </row>
    <row r="11" spans="1:4" ht="15" x14ac:dyDescent="0.15">
      <c r="A11" s="116" t="s">
        <v>87</v>
      </c>
      <c r="B11" s="114">
        <f>SUM(B7:B10)</f>
        <v>268</v>
      </c>
      <c r="C11" s="114">
        <f>SUM(C7:C10)</f>
        <v>32</v>
      </c>
      <c r="D11" s="118">
        <f t="shared" si="0"/>
        <v>11.940298507462686</v>
      </c>
    </row>
    <row r="12" spans="1:4" ht="15" x14ac:dyDescent="0.15">
      <c r="A12" s="115" t="s">
        <v>88</v>
      </c>
      <c r="B12" s="113">
        <v>66</v>
      </c>
      <c r="C12" s="113">
        <v>2</v>
      </c>
      <c r="D12" s="117">
        <f t="shared" si="0"/>
        <v>3.0303030303030303</v>
      </c>
    </row>
    <row r="13" spans="1:4" ht="15" x14ac:dyDescent="0.15">
      <c r="A13" s="115" t="s">
        <v>89</v>
      </c>
      <c r="B13" s="113">
        <v>34</v>
      </c>
      <c r="C13" s="113">
        <v>2</v>
      </c>
      <c r="D13" s="117">
        <f t="shared" si="0"/>
        <v>5.8823529411764701</v>
      </c>
    </row>
    <row r="14" spans="1:4" ht="15" x14ac:dyDescent="0.15">
      <c r="A14" s="115" t="s">
        <v>90</v>
      </c>
      <c r="B14" s="113">
        <v>70</v>
      </c>
      <c r="C14" s="113">
        <v>10</v>
      </c>
      <c r="D14" s="117">
        <f t="shared" si="0"/>
        <v>14.285714285714285</v>
      </c>
    </row>
    <row r="15" spans="1:4" ht="15" x14ac:dyDescent="0.15">
      <c r="A15" s="115" t="s">
        <v>45</v>
      </c>
      <c r="B15" s="113">
        <v>70</v>
      </c>
      <c r="C15" s="113">
        <v>10</v>
      </c>
      <c r="D15" s="117">
        <f t="shared" si="0"/>
        <v>14.285714285714285</v>
      </c>
    </row>
    <row r="16" spans="1:4" ht="15" x14ac:dyDescent="0.15">
      <c r="A16" s="116" t="s">
        <v>91</v>
      </c>
      <c r="B16" s="114">
        <f>SUM(B12:B15)</f>
        <v>240</v>
      </c>
      <c r="C16" s="114">
        <f>SUM(C12:C15)</f>
        <v>24</v>
      </c>
      <c r="D16" s="118">
        <f t="shared" si="0"/>
        <v>10</v>
      </c>
    </row>
    <row r="17" spans="1:4" ht="15" x14ac:dyDescent="0.15">
      <c r="A17" s="122" t="s">
        <v>27</v>
      </c>
      <c r="B17" s="123">
        <f>SUM(B16,B11,B6)</f>
        <v>788</v>
      </c>
      <c r="C17" s="123">
        <f>SUM(C16,C11,C6)</f>
        <v>121</v>
      </c>
      <c r="D17" s="124">
        <f t="shared" si="0"/>
        <v>15.355329949238577</v>
      </c>
    </row>
    <row r="18" spans="1:4" x14ac:dyDescent="0.15">
      <c r="A18" s="3" t="s">
        <v>65</v>
      </c>
    </row>
  </sheetData>
  <mergeCells count="1">
    <mergeCell ref="A1:D1"/>
  </mergeCells>
  <pageMargins left="0.7" right="0.7" top="0.75" bottom="0.75" header="0.3" footer="0.3"/>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K19"/>
  <sheetViews>
    <sheetView showGridLines="0" workbookViewId="0">
      <selection sqref="A1:K1"/>
    </sheetView>
  </sheetViews>
  <sheetFormatPr baseColWidth="10" defaultColWidth="11.5" defaultRowHeight="13" x14ac:dyDescent="0.15"/>
  <cols>
    <col min="1" max="1" width="25.6640625" style="4" customWidth="1"/>
    <col min="2" max="2" width="14.6640625" style="4" customWidth="1"/>
    <col min="3" max="5" width="12.6640625" style="4" customWidth="1"/>
    <col min="6" max="6" width="14.83203125" style="4" customWidth="1"/>
    <col min="7" max="11" width="12.6640625" style="4" customWidth="1"/>
    <col min="12" max="16384" width="11.5" style="4"/>
  </cols>
  <sheetData>
    <row r="1" spans="1:11" ht="19" x14ac:dyDescent="0.25">
      <c r="A1" s="1051" t="s">
        <v>59</v>
      </c>
      <c r="B1" s="1051"/>
      <c r="C1" s="1051"/>
      <c r="D1" s="1051"/>
      <c r="E1" s="1051"/>
      <c r="F1" s="1051"/>
      <c r="G1" s="1051"/>
      <c r="H1" s="1051"/>
      <c r="I1" s="1051"/>
      <c r="J1" s="1051"/>
      <c r="K1" s="1051"/>
    </row>
    <row r="2" spans="1:11" ht="12.75" customHeight="1" x14ac:dyDescent="0.15">
      <c r="A2" s="1056" t="s">
        <v>2211</v>
      </c>
      <c r="B2" s="1058" t="s">
        <v>114</v>
      </c>
      <c r="C2" s="1059"/>
      <c r="D2" s="1059"/>
      <c r="E2" s="1060"/>
      <c r="F2" s="1061" t="s">
        <v>115</v>
      </c>
      <c r="G2" s="1062"/>
      <c r="H2" s="1062"/>
      <c r="I2" s="1062"/>
      <c r="J2" s="1062"/>
      <c r="K2" s="1063"/>
    </row>
    <row r="3" spans="1:11" ht="51" x14ac:dyDescent="0.15">
      <c r="A3" s="1057"/>
      <c r="B3" s="72" t="s">
        <v>2236</v>
      </c>
      <c r="C3" s="72" t="s">
        <v>116</v>
      </c>
      <c r="D3" s="72" t="s">
        <v>2237</v>
      </c>
      <c r="E3" s="72" t="s">
        <v>175</v>
      </c>
      <c r="F3" s="72" t="s">
        <v>2238</v>
      </c>
      <c r="G3" s="72" t="s">
        <v>117</v>
      </c>
      <c r="H3" s="72" t="s">
        <v>2239</v>
      </c>
      <c r="I3" s="72" t="s">
        <v>2240</v>
      </c>
      <c r="J3" s="72" t="s">
        <v>2241</v>
      </c>
      <c r="K3" s="72" t="s">
        <v>2242</v>
      </c>
    </row>
    <row r="4" spans="1:11" ht="16" x14ac:dyDescent="0.15">
      <c r="A4" s="125" t="s">
        <v>36</v>
      </c>
      <c r="B4" s="126"/>
      <c r="C4" s="127"/>
      <c r="D4" s="127"/>
      <c r="E4" s="128"/>
      <c r="F4" s="76">
        <v>636</v>
      </c>
      <c r="G4" s="76">
        <v>602</v>
      </c>
      <c r="H4" s="76">
        <v>83</v>
      </c>
      <c r="I4" s="76">
        <v>34</v>
      </c>
      <c r="J4" s="76">
        <v>104</v>
      </c>
      <c r="K4" s="76">
        <v>33</v>
      </c>
    </row>
    <row r="5" spans="1:11" ht="16" x14ac:dyDescent="0.15">
      <c r="A5" s="125" t="s">
        <v>80</v>
      </c>
      <c r="B5" s="76">
        <v>234</v>
      </c>
      <c r="C5" s="76">
        <v>202</v>
      </c>
      <c r="D5" s="76">
        <v>33</v>
      </c>
      <c r="E5" s="76">
        <v>32</v>
      </c>
      <c r="F5" s="76">
        <v>525</v>
      </c>
      <c r="G5" s="76">
        <v>499</v>
      </c>
      <c r="H5" s="76">
        <v>51</v>
      </c>
      <c r="I5" s="76">
        <v>25</v>
      </c>
      <c r="J5" s="76">
        <v>69</v>
      </c>
      <c r="K5" s="76">
        <v>22</v>
      </c>
    </row>
    <row r="6" spans="1:11" ht="32" x14ac:dyDescent="0.15">
      <c r="A6" s="125" t="s">
        <v>81</v>
      </c>
      <c r="B6" s="76">
        <v>86</v>
      </c>
      <c r="C6" s="76">
        <v>67</v>
      </c>
      <c r="D6" s="129">
        <v>25</v>
      </c>
      <c r="E6" s="76">
        <v>25</v>
      </c>
      <c r="F6" s="76">
        <v>189</v>
      </c>
      <c r="G6" s="76">
        <v>166</v>
      </c>
      <c r="H6" s="76">
        <v>35</v>
      </c>
      <c r="I6" s="76">
        <v>20</v>
      </c>
      <c r="J6" s="76">
        <v>50</v>
      </c>
      <c r="K6" s="76">
        <v>16</v>
      </c>
    </row>
    <row r="7" spans="1:11" ht="16" x14ac:dyDescent="0.15">
      <c r="A7" s="108" t="s">
        <v>82</v>
      </c>
      <c r="B7" s="109">
        <f>SUM(B4:B6)</f>
        <v>320</v>
      </c>
      <c r="C7" s="109">
        <f t="shared" ref="C7:K7" si="0">SUM(C4:C6)</f>
        <v>269</v>
      </c>
      <c r="D7" s="109">
        <f t="shared" si="0"/>
        <v>58</v>
      </c>
      <c r="E7" s="109">
        <f t="shared" si="0"/>
        <v>57</v>
      </c>
      <c r="F7" s="109">
        <f t="shared" si="0"/>
        <v>1350</v>
      </c>
      <c r="G7" s="109">
        <f t="shared" si="0"/>
        <v>1267</v>
      </c>
      <c r="H7" s="109">
        <f t="shared" si="0"/>
        <v>169</v>
      </c>
      <c r="I7" s="109">
        <f t="shared" si="0"/>
        <v>79</v>
      </c>
      <c r="J7" s="109">
        <f t="shared" si="0"/>
        <v>223</v>
      </c>
      <c r="K7" s="109">
        <f t="shared" si="0"/>
        <v>71</v>
      </c>
    </row>
    <row r="8" spans="1:11" ht="16" x14ac:dyDescent="0.15">
      <c r="A8" s="125" t="s">
        <v>83</v>
      </c>
      <c r="B8" s="76">
        <v>75</v>
      </c>
      <c r="C8" s="76">
        <v>66</v>
      </c>
      <c r="D8" s="76">
        <v>40</v>
      </c>
      <c r="E8" s="76">
        <v>37</v>
      </c>
      <c r="F8" s="76">
        <v>210</v>
      </c>
      <c r="G8" s="76">
        <v>190</v>
      </c>
      <c r="H8" s="76">
        <v>39</v>
      </c>
      <c r="I8" s="76">
        <v>9</v>
      </c>
      <c r="J8" s="76">
        <v>39</v>
      </c>
      <c r="K8" s="76">
        <v>9</v>
      </c>
    </row>
    <row r="9" spans="1:11" ht="16" x14ac:dyDescent="0.15">
      <c r="A9" s="125" t="s">
        <v>84</v>
      </c>
      <c r="B9" s="76">
        <v>31</v>
      </c>
      <c r="C9" s="76">
        <v>28</v>
      </c>
      <c r="D9" s="76">
        <v>41</v>
      </c>
      <c r="E9" s="76">
        <v>31</v>
      </c>
      <c r="F9" s="76">
        <v>77</v>
      </c>
      <c r="G9" s="76">
        <v>68</v>
      </c>
      <c r="H9" s="76">
        <v>45</v>
      </c>
      <c r="I9" s="76">
        <v>10</v>
      </c>
      <c r="J9" s="76">
        <v>38</v>
      </c>
      <c r="K9" s="76">
        <v>7</v>
      </c>
    </row>
    <row r="10" spans="1:11" ht="16" x14ac:dyDescent="0.15">
      <c r="A10" s="125" t="s">
        <v>85</v>
      </c>
      <c r="B10" s="76">
        <v>149</v>
      </c>
      <c r="C10" s="76">
        <v>124</v>
      </c>
      <c r="D10" s="76">
        <v>45</v>
      </c>
      <c r="E10" s="76">
        <v>40</v>
      </c>
      <c r="F10" s="76">
        <v>349</v>
      </c>
      <c r="G10" s="76">
        <v>348</v>
      </c>
      <c r="H10" s="76">
        <v>36</v>
      </c>
      <c r="I10" s="76">
        <v>13</v>
      </c>
      <c r="J10" s="76">
        <v>40</v>
      </c>
      <c r="K10" s="76">
        <v>10</v>
      </c>
    </row>
    <row r="11" spans="1:11" ht="16" x14ac:dyDescent="0.15">
      <c r="A11" s="125" t="s">
        <v>86</v>
      </c>
      <c r="B11" s="126"/>
      <c r="C11" s="127"/>
      <c r="D11" s="130"/>
      <c r="E11" s="128"/>
      <c r="F11" s="76">
        <v>87</v>
      </c>
      <c r="G11" s="76">
        <v>75</v>
      </c>
      <c r="H11" s="76">
        <v>42</v>
      </c>
      <c r="I11" s="76">
        <v>9</v>
      </c>
      <c r="J11" s="76">
        <v>37</v>
      </c>
      <c r="K11" s="76">
        <v>7</v>
      </c>
    </row>
    <row r="12" spans="1:11" ht="16" x14ac:dyDescent="0.15">
      <c r="A12" s="108" t="s">
        <v>87</v>
      </c>
      <c r="B12" s="109">
        <f>SUM(B8:B11)</f>
        <v>255</v>
      </c>
      <c r="C12" s="109">
        <f t="shared" ref="C12:K12" si="1">SUM(C8:C11)</f>
        <v>218</v>
      </c>
      <c r="D12" s="109">
        <f t="shared" si="1"/>
        <v>126</v>
      </c>
      <c r="E12" s="109">
        <f t="shared" si="1"/>
        <v>108</v>
      </c>
      <c r="F12" s="109">
        <f t="shared" si="1"/>
        <v>723</v>
      </c>
      <c r="G12" s="109">
        <f t="shared" si="1"/>
        <v>681</v>
      </c>
      <c r="H12" s="109">
        <f t="shared" si="1"/>
        <v>162</v>
      </c>
      <c r="I12" s="109">
        <f t="shared" si="1"/>
        <v>41</v>
      </c>
      <c r="J12" s="109">
        <f t="shared" si="1"/>
        <v>154</v>
      </c>
      <c r="K12" s="109">
        <f t="shared" si="1"/>
        <v>33</v>
      </c>
    </row>
    <row r="13" spans="1:11" ht="16" x14ac:dyDescent="0.15">
      <c r="A13" s="125" t="s">
        <v>88</v>
      </c>
      <c r="B13" s="76">
        <v>227</v>
      </c>
      <c r="C13" s="76">
        <v>202</v>
      </c>
      <c r="D13" s="76">
        <v>37</v>
      </c>
      <c r="E13" s="76">
        <v>32</v>
      </c>
      <c r="F13" s="76">
        <v>545</v>
      </c>
      <c r="G13" s="76">
        <v>542</v>
      </c>
      <c r="H13" s="76">
        <v>36</v>
      </c>
      <c r="I13" s="76">
        <v>2</v>
      </c>
      <c r="J13" s="76">
        <v>34</v>
      </c>
      <c r="K13" s="76">
        <v>2</v>
      </c>
    </row>
    <row r="14" spans="1:11" ht="16" x14ac:dyDescent="0.15">
      <c r="A14" s="125" t="s">
        <v>89</v>
      </c>
      <c r="B14" s="126"/>
      <c r="C14" s="127"/>
      <c r="D14" s="127"/>
      <c r="E14" s="128"/>
      <c r="F14" s="76">
        <v>892</v>
      </c>
      <c r="G14" s="76">
        <v>874</v>
      </c>
      <c r="H14" s="76">
        <v>37</v>
      </c>
      <c r="I14" s="76">
        <v>2</v>
      </c>
      <c r="J14" s="76">
        <v>34</v>
      </c>
      <c r="K14" s="76">
        <v>1</v>
      </c>
    </row>
    <row r="15" spans="1:11" ht="16" x14ac:dyDescent="0.15">
      <c r="A15" s="125" t="s">
        <v>90</v>
      </c>
      <c r="B15" s="76">
        <v>25</v>
      </c>
      <c r="C15" s="76">
        <v>20</v>
      </c>
      <c r="D15" s="76">
        <v>20</v>
      </c>
      <c r="E15" s="76">
        <v>20</v>
      </c>
      <c r="F15" s="76">
        <v>34</v>
      </c>
      <c r="G15" s="76">
        <v>33</v>
      </c>
      <c r="H15" s="76">
        <v>33</v>
      </c>
      <c r="I15" s="76">
        <v>9</v>
      </c>
      <c r="J15" s="76">
        <v>37</v>
      </c>
      <c r="K15" s="76">
        <v>6</v>
      </c>
    </row>
    <row r="16" spans="1:11" ht="16" x14ac:dyDescent="0.15">
      <c r="A16" s="125" t="s">
        <v>45</v>
      </c>
      <c r="B16" s="76">
        <v>32</v>
      </c>
      <c r="C16" s="76">
        <v>26</v>
      </c>
      <c r="D16" s="76">
        <v>26</v>
      </c>
      <c r="E16" s="76">
        <v>23</v>
      </c>
      <c r="F16" s="76">
        <v>52</v>
      </c>
      <c r="G16" s="76">
        <v>47</v>
      </c>
      <c r="H16" s="76">
        <v>34</v>
      </c>
      <c r="I16" s="76">
        <v>10</v>
      </c>
      <c r="J16" s="76">
        <v>37</v>
      </c>
      <c r="K16" s="76">
        <v>6</v>
      </c>
    </row>
    <row r="17" spans="1:11" ht="16" x14ac:dyDescent="0.15">
      <c r="A17" s="108" t="s">
        <v>91</v>
      </c>
      <c r="B17" s="109">
        <f>SUM(B13:B16)</f>
        <v>284</v>
      </c>
      <c r="C17" s="109">
        <f t="shared" ref="C17:K17" si="2">SUM(C13:C16)</f>
        <v>248</v>
      </c>
      <c r="D17" s="109">
        <f t="shared" si="2"/>
        <v>83</v>
      </c>
      <c r="E17" s="109">
        <f t="shared" si="2"/>
        <v>75</v>
      </c>
      <c r="F17" s="109">
        <f t="shared" si="2"/>
        <v>1523</v>
      </c>
      <c r="G17" s="109">
        <f t="shared" si="2"/>
        <v>1496</v>
      </c>
      <c r="H17" s="109">
        <f t="shared" si="2"/>
        <v>140</v>
      </c>
      <c r="I17" s="109">
        <f t="shared" si="2"/>
        <v>23</v>
      </c>
      <c r="J17" s="109">
        <f t="shared" si="2"/>
        <v>142</v>
      </c>
      <c r="K17" s="109">
        <f t="shared" si="2"/>
        <v>15</v>
      </c>
    </row>
    <row r="18" spans="1:11" ht="16" x14ac:dyDescent="0.15">
      <c r="A18" s="77" t="s">
        <v>27</v>
      </c>
      <c r="B18" s="78">
        <f>SUM(B17,B12,B7)</f>
        <v>859</v>
      </c>
      <c r="C18" s="78">
        <f t="shared" ref="C18:K18" si="3">SUM(C17,C12,C7)</f>
        <v>735</v>
      </c>
      <c r="D18" s="78">
        <f t="shared" si="3"/>
        <v>267</v>
      </c>
      <c r="E18" s="78">
        <f t="shared" si="3"/>
        <v>240</v>
      </c>
      <c r="F18" s="78">
        <f t="shared" si="3"/>
        <v>3596</v>
      </c>
      <c r="G18" s="78">
        <f t="shared" si="3"/>
        <v>3444</v>
      </c>
      <c r="H18" s="78">
        <f t="shared" si="3"/>
        <v>471</v>
      </c>
      <c r="I18" s="78">
        <f t="shared" si="3"/>
        <v>143</v>
      </c>
      <c r="J18" s="78">
        <f t="shared" si="3"/>
        <v>519</v>
      </c>
      <c r="K18" s="78">
        <f t="shared" si="3"/>
        <v>119</v>
      </c>
    </row>
    <row r="19" spans="1:11" ht="14" x14ac:dyDescent="0.2">
      <c r="A19" s="5" t="s">
        <v>65</v>
      </c>
      <c r="B19" s="2"/>
      <c r="C19" s="2"/>
      <c r="D19" s="2"/>
      <c r="E19" s="2"/>
      <c r="F19" s="2"/>
      <c r="G19" s="2"/>
      <c r="H19" s="2"/>
      <c r="I19" s="2"/>
      <c r="J19" s="2"/>
      <c r="K19" s="2"/>
    </row>
  </sheetData>
  <mergeCells count="4">
    <mergeCell ref="A2:A3"/>
    <mergeCell ref="B2:E2"/>
    <mergeCell ref="F2:K2"/>
    <mergeCell ref="A1:K1"/>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E8"/>
  <sheetViews>
    <sheetView showGridLines="0" workbookViewId="0">
      <selection sqref="A1:E1"/>
    </sheetView>
  </sheetViews>
  <sheetFormatPr baseColWidth="10" defaultColWidth="11.5" defaultRowHeight="13" x14ac:dyDescent="0.15"/>
  <cols>
    <col min="1" max="1" width="31.33203125" style="4" customWidth="1"/>
    <col min="2" max="2" width="20.6640625" style="4" customWidth="1"/>
    <col min="3" max="3" width="11.6640625" style="4" customWidth="1"/>
    <col min="4" max="4" width="12.33203125" style="4" customWidth="1"/>
    <col min="5" max="16384" width="11.5" style="4"/>
  </cols>
  <sheetData>
    <row r="1" spans="1:5" ht="19" x14ac:dyDescent="0.25">
      <c r="A1" s="1051" t="s">
        <v>2244</v>
      </c>
      <c r="B1" s="1051"/>
      <c r="C1" s="1051"/>
      <c r="D1" s="1051"/>
      <c r="E1" s="1051"/>
    </row>
    <row r="2" spans="1:5" ht="17" x14ac:dyDescent="0.15">
      <c r="A2" s="141" t="s">
        <v>60</v>
      </c>
      <c r="B2" s="136" t="s">
        <v>61</v>
      </c>
      <c r="C2" s="136" t="s">
        <v>2212</v>
      </c>
      <c r="D2" s="136" t="s">
        <v>62</v>
      </c>
      <c r="E2" s="142" t="s">
        <v>4</v>
      </c>
    </row>
    <row r="3" spans="1:5" ht="16" x14ac:dyDescent="0.15">
      <c r="A3" s="137"/>
      <c r="B3" s="133" t="s">
        <v>34</v>
      </c>
      <c r="C3" s="133" t="s">
        <v>35</v>
      </c>
      <c r="D3" s="133" t="s">
        <v>35</v>
      </c>
      <c r="E3" s="139"/>
    </row>
    <row r="4" spans="1:5" ht="15" x14ac:dyDescent="0.2">
      <c r="A4" s="138" t="s">
        <v>2243</v>
      </c>
      <c r="B4" s="59">
        <v>859</v>
      </c>
      <c r="C4" s="59">
        <v>3596</v>
      </c>
      <c r="D4" s="135"/>
      <c r="E4" s="140">
        <f>SUM(B4:D4)</f>
        <v>4455</v>
      </c>
    </row>
    <row r="5" spans="1:5" ht="15" x14ac:dyDescent="0.2">
      <c r="A5" s="138" t="s">
        <v>63</v>
      </c>
      <c r="B5" s="59">
        <v>735</v>
      </c>
      <c r="C5" s="59">
        <v>3444</v>
      </c>
      <c r="D5" s="135"/>
      <c r="E5" s="140">
        <f t="shared" ref="E5:E7" si="0">SUM(B5:D5)</f>
        <v>4179</v>
      </c>
    </row>
    <row r="6" spans="1:5" ht="15" x14ac:dyDescent="0.2">
      <c r="A6" s="138" t="s">
        <v>2237</v>
      </c>
      <c r="B6" s="59">
        <v>267</v>
      </c>
      <c r="C6" s="59">
        <v>471</v>
      </c>
      <c r="D6" s="59">
        <v>143</v>
      </c>
      <c r="E6" s="140">
        <f t="shared" si="0"/>
        <v>881</v>
      </c>
    </row>
    <row r="7" spans="1:5" ht="15" x14ac:dyDescent="0.2">
      <c r="A7" s="143" t="s">
        <v>175</v>
      </c>
      <c r="B7" s="144">
        <v>240</v>
      </c>
      <c r="C7" s="144">
        <v>400</v>
      </c>
      <c r="D7" s="144">
        <v>119</v>
      </c>
      <c r="E7" s="145">
        <f t="shared" si="0"/>
        <v>759</v>
      </c>
    </row>
    <row r="8" spans="1:5" ht="14" x14ac:dyDescent="0.2">
      <c r="A8" s="5" t="s">
        <v>65</v>
      </c>
      <c r="B8" s="2"/>
      <c r="C8" s="2"/>
      <c r="D8" s="2"/>
      <c r="E8" s="2"/>
    </row>
  </sheetData>
  <mergeCells count="1">
    <mergeCell ref="A1:E1"/>
  </mergeCells>
  <pageMargins left="0.7" right="0.7" top="0.75" bottom="0.75" header="0.3" footer="0.3"/>
  <drawing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B18"/>
  <sheetViews>
    <sheetView showGridLines="0" workbookViewId="0">
      <selection sqref="A1:B1"/>
    </sheetView>
  </sheetViews>
  <sheetFormatPr baseColWidth="10" defaultColWidth="11.5" defaultRowHeight="13" x14ac:dyDescent="0.15"/>
  <cols>
    <col min="1" max="1" width="40.5" style="4" customWidth="1"/>
    <col min="2" max="2" width="18.1640625" style="4" customWidth="1"/>
    <col min="3" max="16384" width="11.5" style="4"/>
  </cols>
  <sheetData>
    <row r="1" spans="1:2" ht="19" x14ac:dyDescent="0.25">
      <c r="A1" s="1051" t="s">
        <v>2219</v>
      </c>
      <c r="B1" s="1051"/>
    </row>
    <row r="2" spans="1:2" ht="17" x14ac:dyDescent="0.15">
      <c r="A2" s="87" t="s">
        <v>79</v>
      </c>
      <c r="B2" s="89" t="s">
        <v>175</v>
      </c>
    </row>
    <row r="3" spans="1:2" ht="16" x14ac:dyDescent="0.2">
      <c r="A3" s="131" t="s">
        <v>36</v>
      </c>
      <c r="B3" s="146">
        <v>104</v>
      </c>
    </row>
    <row r="4" spans="1:2" ht="16" x14ac:dyDescent="0.2">
      <c r="A4" s="131" t="s">
        <v>80</v>
      </c>
      <c r="B4" s="146">
        <v>101</v>
      </c>
    </row>
    <row r="5" spans="1:2" ht="16" x14ac:dyDescent="0.2">
      <c r="A5" s="131" t="s">
        <v>81</v>
      </c>
      <c r="B5" s="146">
        <v>75</v>
      </c>
    </row>
    <row r="6" spans="1:2" ht="16" x14ac:dyDescent="0.15">
      <c r="A6" s="111" t="s">
        <v>82</v>
      </c>
      <c r="B6" s="112">
        <f>SUM(B3:B5)</f>
        <v>280</v>
      </c>
    </row>
    <row r="7" spans="1:2" ht="16" x14ac:dyDescent="0.2">
      <c r="A7" s="131" t="s">
        <v>83</v>
      </c>
      <c r="B7" s="146">
        <v>76</v>
      </c>
    </row>
    <row r="8" spans="1:2" ht="16" x14ac:dyDescent="0.2">
      <c r="A8" s="131" t="s">
        <v>84</v>
      </c>
      <c r="B8" s="146">
        <v>69</v>
      </c>
    </row>
    <row r="9" spans="1:2" ht="16" x14ac:dyDescent="0.2">
      <c r="A9" s="131" t="s">
        <v>85</v>
      </c>
      <c r="B9" s="146">
        <v>80</v>
      </c>
    </row>
    <row r="10" spans="1:2" ht="16" x14ac:dyDescent="0.2">
      <c r="A10" s="131" t="s">
        <v>86</v>
      </c>
      <c r="B10" s="146">
        <v>37</v>
      </c>
    </row>
    <row r="11" spans="1:2" ht="16" x14ac:dyDescent="0.15">
      <c r="A11" s="111" t="s">
        <v>87</v>
      </c>
      <c r="B11" s="112">
        <f>SUM(B7:B10)</f>
        <v>262</v>
      </c>
    </row>
    <row r="12" spans="1:2" ht="16" x14ac:dyDescent="0.2">
      <c r="A12" s="131" t="s">
        <v>88</v>
      </c>
      <c r="B12" s="146">
        <v>66</v>
      </c>
    </row>
    <row r="13" spans="1:2" ht="16" x14ac:dyDescent="0.2">
      <c r="A13" s="131" t="s">
        <v>89</v>
      </c>
      <c r="B13" s="146">
        <v>34</v>
      </c>
    </row>
    <row r="14" spans="1:2" ht="16" x14ac:dyDescent="0.2">
      <c r="A14" s="131" t="s">
        <v>90</v>
      </c>
      <c r="B14" s="146">
        <v>57</v>
      </c>
    </row>
    <row r="15" spans="1:2" ht="16" x14ac:dyDescent="0.2">
      <c r="A15" s="131" t="s">
        <v>45</v>
      </c>
      <c r="B15" s="146">
        <v>60</v>
      </c>
    </row>
    <row r="16" spans="1:2" ht="16" x14ac:dyDescent="0.15">
      <c r="A16" s="111" t="s">
        <v>91</v>
      </c>
      <c r="B16" s="112">
        <f>SUM(B12:B15)</f>
        <v>217</v>
      </c>
    </row>
    <row r="17" spans="1:2" ht="16" x14ac:dyDescent="0.15">
      <c r="A17" s="96" t="s">
        <v>27</v>
      </c>
      <c r="B17" s="98">
        <f t="shared" ref="B17" si="0">SUM(B16,B11,B6)</f>
        <v>759</v>
      </c>
    </row>
    <row r="18" spans="1:2" ht="14" x14ac:dyDescent="0.2">
      <c r="A18" s="5" t="s">
        <v>65</v>
      </c>
      <c r="B18" s="2"/>
    </row>
  </sheetData>
  <mergeCells count="1">
    <mergeCell ref="A1:B1"/>
  </mergeCells>
  <pageMargins left="0.7" right="0.7" top="0.75" bottom="0.75" header="0.3" footer="0.3"/>
  <pageSetup paperSize="9" orientation="portrait"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G27"/>
  <sheetViews>
    <sheetView showGridLines="0" workbookViewId="0">
      <selection sqref="A1:D1"/>
    </sheetView>
  </sheetViews>
  <sheetFormatPr baseColWidth="10" defaultColWidth="11.5" defaultRowHeight="13" x14ac:dyDescent="0.15"/>
  <cols>
    <col min="1" max="1" width="40.6640625" style="4" customWidth="1"/>
    <col min="2" max="4" width="12.6640625" style="4" customWidth="1"/>
    <col min="5" max="16384" width="11.5" style="4"/>
  </cols>
  <sheetData>
    <row r="1" spans="1:7" ht="19" x14ac:dyDescent="0.25">
      <c r="A1" s="1051" t="s">
        <v>118</v>
      </c>
      <c r="B1" s="1051"/>
      <c r="C1" s="1051"/>
      <c r="D1" s="1051"/>
    </row>
    <row r="2" spans="1:7" ht="17" x14ac:dyDescent="0.15">
      <c r="A2" s="87" t="s">
        <v>67</v>
      </c>
      <c r="B2" s="88" t="s">
        <v>34</v>
      </c>
      <c r="C2" s="88" t="s">
        <v>35</v>
      </c>
      <c r="D2" s="89" t="s">
        <v>4</v>
      </c>
    </row>
    <row r="3" spans="1:7" ht="16" x14ac:dyDescent="0.15">
      <c r="A3" s="131" t="s">
        <v>68</v>
      </c>
      <c r="B3" s="76">
        <v>47</v>
      </c>
      <c r="C3" s="76">
        <v>210</v>
      </c>
      <c r="D3" s="95">
        <f t="shared" ref="D3:D14" si="0">SUM(B3:C3)</f>
        <v>257</v>
      </c>
      <c r="G3" s="6"/>
    </row>
    <row r="4" spans="1:7" ht="16" x14ac:dyDescent="0.15">
      <c r="A4" s="131" t="s">
        <v>69</v>
      </c>
      <c r="B4" s="76">
        <v>33</v>
      </c>
      <c r="C4" s="76">
        <v>72</v>
      </c>
      <c r="D4" s="95">
        <f t="shared" si="0"/>
        <v>105</v>
      </c>
      <c r="G4" s="7"/>
    </row>
    <row r="5" spans="1:7" ht="16" x14ac:dyDescent="0.15">
      <c r="A5" s="131" t="s">
        <v>70</v>
      </c>
      <c r="B5" s="76">
        <v>21</v>
      </c>
      <c r="C5" s="76">
        <v>32</v>
      </c>
      <c r="D5" s="95">
        <f t="shared" si="0"/>
        <v>53</v>
      </c>
      <c r="G5" s="7"/>
    </row>
    <row r="6" spans="1:7" ht="16" x14ac:dyDescent="0.15">
      <c r="A6" s="131" t="s">
        <v>119</v>
      </c>
      <c r="B6" s="76">
        <v>15</v>
      </c>
      <c r="C6" s="76">
        <v>32</v>
      </c>
      <c r="D6" s="95">
        <f t="shared" si="0"/>
        <v>47</v>
      </c>
      <c r="G6" s="7"/>
    </row>
    <row r="7" spans="1:7" ht="16" x14ac:dyDescent="0.15">
      <c r="A7" s="131" t="s">
        <v>120</v>
      </c>
      <c r="B7" s="76">
        <v>27</v>
      </c>
      <c r="C7" s="76">
        <v>16</v>
      </c>
      <c r="D7" s="95">
        <f t="shared" si="0"/>
        <v>43</v>
      </c>
      <c r="G7" s="7"/>
    </row>
    <row r="8" spans="1:7" ht="16" x14ac:dyDescent="0.15">
      <c r="A8" s="131" t="s">
        <v>121</v>
      </c>
      <c r="B8" s="76">
        <v>17</v>
      </c>
      <c r="C8" s="76">
        <v>24</v>
      </c>
      <c r="D8" s="95">
        <f t="shared" si="0"/>
        <v>41</v>
      </c>
      <c r="G8" s="7"/>
    </row>
    <row r="9" spans="1:7" ht="16" x14ac:dyDescent="0.15">
      <c r="A9" s="131" t="s">
        <v>122</v>
      </c>
      <c r="B9" s="76">
        <v>11</v>
      </c>
      <c r="C9" s="76">
        <v>24</v>
      </c>
      <c r="D9" s="95">
        <f t="shared" si="0"/>
        <v>35</v>
      </c>
      <c r="G9" s="7"/>
    </row>
    <row r="10" spans="1:7" ht="32" x14ac:dyDescent="0.15">
      <c r="A10" s="131" t="s">
        <v>123</v>
      </c>
      <c r="B10" s="76">
        <v>9</v>
      </c>
      <c r="C10" s="76">
        <v>16</v>
      </c>
      <c r="D10" s="95">
        <f t="shared" si="0"/>
        <v>25</v>
      </c>
      <c r="G10" s="7"/>
    </row>
    <row r="11" spans="1:7" ht="16" x14ac:dyDescent="0.15">
      <c r="A11" s="131" t="s">
        <v>124</v>
      </c>
      <c r="B11" s="76">
        <v>13</v>
      </c>
      <c r="C11" s="76">
        <v>10</v>
      </c>
      <c r="D11" s="95">
        <f t="shared" si="0"/>
        <v>23</v>
      </c>
      <c r="G11" s="7"/>
    </row>
    <row r="12" spans="1:7" ht="32" x14ac:dyDescent="0.15">
      <c r="A12" s="131" t="s">
        <v>125</v>
      </c>
      <c r="B12" s="76">
        <v>11</v>
      </c>
      <c r="C12" s="76">
        <v>11</v>
      </c>
      <c r="D12" s="95">
        <f t="shared" si="0"/>
        <v>22</v>
      </c>
      <c r="G12" s="7"/>
    </row>
    <row r="13" spans="1:7" ht="16" x14ac:dyDescent="0.15">
      <c r="A13" s="131" t="s">
        <v>126</v>
      </c>
      <c r="B13" s="76">
        <v>7</v>
      </c>
      <c r="C13" s="76">
        <v>6</v>
      </c>
      <c r="D13" s="95">
        <f t="shared" si="0"/>
        <v>13</v>
      </c>
      <c r="G13" s="7"/>
    </row>
    <row r="14" spans="1:7" ht="16" x14ac:dyDescent="0.15">
      <c r="A14" s="131" t="s">
        <v>127</v>
      </c>
      <c r="B14" s="76">
        <v>6</v>
      </c>
      <c r="C14" s="76">
        <v>5</v>
      </c>
      <c r="D14" s="95">
        <f t="shared" si="0"/>
        <v>11</v>
      </c>
      <c r="G14" s="7"/>
    </row>
    <row r="15" spans="1:7" ht="16" x14ac:dyDescent="0.15">
      <c r="A15" s="131" t="s">
        <v>128</v>
      </c>
      <c r="B15" s="76">
        <v>23</v>
      </c>
      <c r="C15" s="76">
        <v>61</v>
      </c>
      <c r="D15" s="95">
        <f t="shared" ref="D15" si="1">SUM(B15:C15)</f>
        <v>84</v>
      </c>
      <c r="G15" s="7"/>
    </row>
    <row r="16" spans="1:7" ht="16" x14ac:dyDescent="0.15">
      <c r="A16" s="96" t="s">
        <v>27</v>
      </c>
      <c r="B16" s="97">
        <f>SUM(B3:B15)</f>
        <v>240</v>
      </c>
      <c r="C16" s="97">
        <f t="shared" ref="C16:D16" si="2">SUM(C3:C15)</f>
        <v>519</v>
      </c>
      <c r="D16" s="98">
        <f t="shared" si="2"/>
        <v>759</v>
      </c>
      <c r="G16" s="7"/>
    </row>
    <row r="17" spans="1:7" ht="14" x14ac:dyDescent="0.2">
      <c r="A17" s="5" t="s">
        <v>65</v>
      </c>
      <c r="B17" s="2"/>
      <c r="C17" s="2"/>
      <c r="D17" s="2"/>
      <c r="G17" s="7"/>
    </row>
    <row r="18" spans="1:7" x14ac:dyDescent="0.15">
      <c r="G18" s="7"/>
    </row>
    <row r="19" spans="1:7" x14ac:dyDescent="0.15">
      <c r="G19" s="7"/>
    </row>
    <row r="20" spans="1:7" x14ac:dyDescent="0.15">
      <c r="G20" s="7"/>
    </row>
    <row r="21" spans="1:7" x14ac:dyDescent="0.15">
      <c r="G21" s="7"/>
    </row>
    <row r="22" spans="1:7" x14ac:dyDescent="0.15">
      <c r="G22" s="7"/>
    </row>
    <row r="23" spans="1:7" x14ac:dyDescent="0.15">
      <c r="G23" s="7"/>
    </row>
    <row r="24" spans="1:7" x14ac:dyDescent="0.15">
      <c r="G24" s="7"/>
    </row>
    <row r="25" spans="1:7" x14ac:dyDescent="0.15">
      <c r="G25" s="7"/>
    </row>
    <row r="26" spans="1:7" x14ac:dyDescent="0.15">
      <c r="G26" s="7"/>
    </row>
    <row r="27" spans="1:7" x14ac:dyDescent="0.15">
      <c r="G27" s="7"/>
    </row>
  </sheetData>
  <mergeCells count="1">
    <mergeCell ref="A1:D1"/>
  </mergeCells>
  <pageMargins left="0.7" right="0.7" top="0.75" bottom="0.75" header="0.3" footer="0.3"/>
  <drawing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000"/>
  </sheetPr>
  <dimension ref="A1:G11"/>
  <sheetViews>
    <sheetView showGridLines="0" workbookViewId="0">
      <selection sqref="A1:D1"/>
    </sheetView>
  </sheetViews>
  <sheetFormatPr baseColWidth="10" defaultColWidth="11.5" defaultRowHeight="13" x14ac:dyDescent="0.15"/>
  <cols>
    <col min="1" max="1" width="35.6640625" style="4" customWidth="1"/>
    <col min="2" max="4" width="15.6640625" style="4" customWidth="1"/>
    <col min="5" max="16384" width="11.5" style="4"/>
  </cols>
  <sheetData>
    <row r="1" spans="1:7" ht="19" x14ac:dyDescent="0.25">
      <c r="A1" s="1051" t="s">
        <v>66</v>
      </c>
      <c r="B1" s="1051"/>
      <c r="C1" s="1051"/>
      <c r="D1" s="1051"/>
    </row>
    <row r="2" spans="1:7" ht="17" x14ac:dyDescent="0.15">
      <c r="A2" s="87" t="s">
        <v>67</v>
      </c>
      <c r="B2" s="88" t="s">
        <v>34</v>
      </c>
      <c r="C2" s="88" t="s">
        <v>35</v>
      </c>
      <c r="D2" s="89" t="s">
        <v>4</v>
      </c>
    </row>
    <row r="3" spans="1:7" ht="16" x14ac:dyDescent="0.15">
      <c r="A3" s="131" t="s">
        <v>68</v>
      </c>
      <c r="B3" s="76">
        <v>47</v>
      </c>
      <c r="C3" s="76">
        <v>210</v>
      </c>
      <c r="D3" s="95">
        <f>SUM(B3:C3)</f>
        <v>257</v>
      </c>
      <c r="G3" s="6"/>
    </row>
    <row r="4" spans="1:7" ht="16" x14ac:dyDescent="0.15">
      <c r="A4" s="131" t="s">
        <v>69</v>
      </c>
      <c r="B4" s="76">
        <v>33</v>
      </c>
      <c r="C4" s="76">
        <v>72</v>
      </c>
      <c r="D4" s="95">
        <f>SUM(B4:C4)</f>
        <v>105</v>
      </c>
      <c r="G4" s="7"/>
    </row>
    <row r="5" spans="1:7" ht="16" x14ac:dyDescent="0.15">
      <c r="A5" s="147" t="s">
        <v>70</v>
      </c>
      <c r="B5" s="148">
        <v>21</v>
      </c>
      <c r="C5" s="148">
        <v>32</v>
      </c>
      <c r="D5" s="149">
        <f>SUM(B5:C5)</f>
        <v>53</v>
      </c>
      <c r="G5" s="7"/>
    </row>
    <row r="6" spans="1:7" ht="14" x14ac:dyDescent="0.2">
      <c r="A6" s="5" t="s">
        <v>65</v>
      </c>
      <c r="B6" s="2"/>
      <c r="C6" s="2"/>
      <c r="D6" s="2"/>
      <c r="G6" s="7"/>
    </row>
    <row r="7" spans="1:7" x14ac:dyDescent="0.15">
      <c r="G7" s="7"/>
    </row>
    <row r="8" spans="1:7" x14ac:dyDescent="0.15">
      <c r="G8" s="7"/>
    </row>
    <row r="9" spans="1:7" x14ac:dyDescent="0.15">
      <c r="G9" s="7"/>
    </row>
    <row r="10" spans="1:7" x14ac:dyDescent="0.15">
      <c r="G10" s="7"/>
    </row>
    <row r="11" spans="1:7" x14ac:dyDescent="0.15">
      <c r="G11" s="7"/>
    </row>
  </sheetData>
  <mergeCells count="1">
    <mergeCell ref="A1:D1"/>
  </mergeCells>
  <pageMargins left="0.7" right="0.7" top="0.75" bottom="0.75" header="0.3" footer="0.3"/>
  <drawing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M25"/>
  <sheetViews>
    <sheetView showGridLines="0" workbookViewId="0">
      <selection sqref="A1:J1"/>
    </sheetView>
  </sheetViews>
  <sheetFormatPr baseColWidth="10" defaultColWidth="11.5" defaultRowHeight="13" x14ac:dyDescent="0.15"/>
  <cols>
    <col min="1" max="1" width="20.33203125" style="4" customWidth="1"/>
    <col min="2" max="9" width="11.33203125" style="4" customWidth="1"/>
    <col min="10" max="10" width="12.33203125" style="4" customWidth="1"/>
    <col min="11" max="16384" width="11.5" style="4"/>
  </cols>
  <sheetData>
    <row r="1" spans="1:13" ht="19" x14ac:dyDescent="0.25">
      <c r="A1" s="1051" t="s">
        <v>129</v>
      </c>
      <c r="B1" s="1051"/>
      <c r="C1" s="1051"/>
      <c r="D1" s="1051"/>
      <c r="E1" s="1051"/>
      <c r="F1" s="1051"/>
      <c r="G1" s="1051"/>
      <c r="H1" s="1051"/>
      <c r="I1" s="1051"/>
      <c r="J1" s="1051"/>
    </row>
    <row r="2" spans="1:13" ht="18" customHeight="1" x14ac:dyDescent="0.15">
      <c r="A2" s="1064" t="s">
        <v>72</v>
      </c>
      <c r="B2" s="1064" t="s">
        <v>34</v>
      </c>
      <c r="C2" s="1064"/>
      <c r="D2" s="1064"/>
      <c r="E2" s="1064" t="s">
        <v>35</v>
      </c>
      <c r="F2" s="1064"/>
      <c r="G2" s="1064"/>
      <c r="H2" s="1064" t="s">
        <v>4</v>
      </c>
      <c r="I2" s="1064"/>
      <c r="J2" s="1064"/>
      <c r="M2" s="8"/>
    </row>
    <row r="3" spans="1:13" ht="17" x14ac:dyDescent="0.15">
      <c r="A3" s="1064"/>
      <c r="B3" s="72" t="s">
        <v>73</v>
      </c>
      <c r="C3" s="72" t="s">
        <v>74</v>
      </c>
      <c r="D3" s="72" t="s">
        <v>4</v>
      </c>
      <c r="E3" s="72" t="s">
        <v>73</v>
      </c>
      <c r="F3" s="72" t="s">
        <v>74</v>
      </c>
      <c r="G3" s="72" t="s">
        <v>4</v>
      </c>
      <c r="H3" s="72" t="s">
        <v>73</v>
      </c>
      <c r="I3" s="72" t="s">
        <v>74</v>
      </c>
      <c r="J3" s="72" t="s">
        <v>4</v>
      </c>
      <c r="M3" s="7"/>
    </row>
    <row r="4" spans="1:13" ht="16" x14ac:dyDescent="0.15">
      <c r="A4" s="150" t="s">
        <v>75</v>
      </c>
      <c r="B4" s="151">
        <v>78</v>
      </c>
      <c r="C4" s="151">
        <v>89</v>
      </c>
      <c r="D4" s="151">
        <f t="shared" ref="D4:D21" si="0">SUM(B4:C4)</f>
        <v>167</v>
      </c>
      <c r="E4" s="151">
        <v>188</v>
      </c>
      <c r="F4" s="151">
        <v>139</v>
      </c>
      <c r="G4" s="151">
        <f t="shared" ref="G4:G21" si="1">SUM(E4:F4)</f>
        <v>327</v>
      </c>
      <c r="H4" s="151">
        <f t="shared" ref="H4:H14" si="2">B4+E4</f>
        <v>266</v>
      </c>
      <c r="I4" s="151">
        <f t="shared" ref="I4:I14" si="3">C4+F4</f>
        <v>228</v>
      </c>
      <c r="J4" s="151">
        <f t="shared" ref="J4:J14" si="4">D4+G4</f>
        <v>494</v>
      </c>
    </row>
    <row r="5" spans="1:13" ht="16" x14ac:dyDescent="0.15">
      <c r="A5" s="125" t="s">
        <v>76</v>
      </c>
      <c r="B5" s="76">
        <v>25</v>
      </c>
      <c r="C5" s="76">
        <v>21</v>
      </c>
      <c r="D5" s="76">
        <f t="shared" si="0"/>
        <v>46</v>
      </c>
      <c r="E5" s="76">
        <v>62</v>
      </c>
      <c r="F5" s="76">
        <v>41</v>
      </c>
      <c r="G5" s="76">
        <f t="shared" si="1"/>
        <v>103</v>
      </c>
      <c r="H5" s="76">
        <f t="shared" si="2"/>
        <v>87</v>
      </c>
      <c r="I5" s="76">
        <f t="shared" si="3"/>
        <v>62</v>
      </c>
      <c r="J5" s="76">
        <f t="shared" si="4"/>
        <v>149</v>
      </c>
      <c r="M5" s="7"/>
    </row>
    <row r="6" spans="1:13" ht="16" x14ac:dyDescent="0.15">
      <c r="A6" s="150" t="s">
        <v>77</v>
      </c>
      <c r="B6" s="151">
        <v>1</v>
      </c>
      <c r="C6" s="151">
        <v>2</v>
      </c>
      <c r="D6" s="151">
        <f t="shared" si="0"/>
        <v>3</v>
      </c>
      <c r="E6" s="151">
        <v>15</v>
      </c>
      <c r="F6" s="151">
        <v>8</v>
      </c>
      <c r="G6" s="151">
        <f t="shared" si="1"/>
        <v>23</v>
      </c>
      <c r="H6" s="151">
        <f t="shared" si="2"/>
        <v>16</v>
      </c>
      <c r="I6" s="151">
        <f t="shared" si="3"/>
        <v>10</v>
      </c>
      <c r="J6" s="151">
        <f t="shared" si="4"/>
        <v>26</v>
      </c>
      <c r="M6" s="7"/>
    </row>
    <row r="7" spans="1:13" ht="16" x14ac:dyDescent="0.15">
      <c r="A7" s="125" t="s">
        <v>130</v>
      </c>
      <c r="B7" s="76">
        <v>2</v>
      </c>
      <c r="C7" s="76">
        <v>2</v>
      </c>
      <c r="D7" s="76">
        <f t="shared" si="0"/>
        <v>4</v>
      </c>
      <c r="E7" s="76">
        <v>5</v>
      </c>
      <c r="F7" s="76">
        <v>6</v>
      </c>
      <c r="G7" s="76">
        <f t="shared" si="1"/>
        <v>11</v>
      </c>
      <c r="H7" s="76">
        <f t="shared" si="2"/>
        <v>7</v>
      </c>
      <c r="I7" s="76">
        <f t="shared" si="3"/>
        <v>8</v>
      </c>
      <c r="J7" s="76">
        <f t="shared" si="4"/>
        <v>15</v>
      </c>
      <c r="M7" s="7"/>
    </row>
    <row r="8" spans="1:13" ht="16" x14ac:dyDescent="0.15">
      <c r="A8" s="150" t="s">
        <v>131</v>
      </c>
      <c r="B8" s="151">
        <v>3</v>
      </c>
      <c r="C8" s="151">
        <v>1</v>
      </c>
      <c r="D8" s="151">
        <f t="shared" si="0"/>
        <v>4</v>
      </c>
      <c r="E8" s="151">
        <v>2</v>
      </c>
      <c r="F8" s="151">
        <v>7</v>
      </c>
      <c r="G8" s="151">
        <f t="shared" si="1"/>
        <v>9</v>
      </c>
      <c r="H8" s="151">
        <f t="shared" si="2"/>
        <v>5</v>
      </c>
      <c r="I8" s="151">
        <f t="shared" si="3"/>
        <v>8</v>
      </c>
      <c r="J8" s="151">
        <f t="shared" si="4"/>
        <v>13</v>
      </c>
      <c r="M8" s="7"/>
    </row>
    <row r="9" spans="1:13" ht="16" x14ac:dyDescent="0.15">
      <c r="A9" s="125" t="s">
        <v>132</v>
      </c>
      <c r="B9" s="76">
        <v>3</v>
      </c>
      <c r="C9" s="76">
        <v>1</v>
      </c>
      <c r="D9" s="76">
        <f t="shared" si="0"/>
        <v>4</v>
      </c>
      <c r="E9" s="76">
        <v>3</v>
      </c>
      <c r="F9" s="76">
        <v>4</v>
      </c>
      <c r="G9" s="76">
        <f t="shared" si="1"/>
        <v>7</v>
      </c>
      <c r="H9" s="76">
        <f t="shared" si="2"/>
        <v>6</v>
      </c>
      <c r="I9" s="76">
        <f t="shared" si="3"/>
        <v>5</v>
      </c>
      <c r="J9" s="76">
        <f t="shared" si="4"/>
        <v>11</v>
      </c>
      <c r="M9" s="7"/>
    </row>
    <row r="10" spans="1:13" ht="16" x14ac:dyDescent="0.15">
      <c r="A10" s="150" t="s">
        <v>133</v>
      </c>
      <c r="B10" s="151"/>
      <c r="C10" s="151"/>
      <c r="D10" s="151"/>
      <c r="E10" s="151">
        <v>8</v>
      </c>
      <c r="F10" s="151">
        <v>3</v>
      </c>
      <c r="G10" s="151">
        <f t="shared" si="1"/>
        <v>11</v>
      </c>
      <c r="H10" s="151">
        <f t="shared" si="2"/>
        <v>8</v>
      </c>
      <c r="I10" s="151">
        <f t="shared" si="3"/>
        <v>3</v>
      </c>
      <c r="J10" s="151">
        <f t="shared" si="4"/>
        <v>11</v>
      </c>
      <c r="M10" s="7"/>
    </row>
    <row r="11" spans="1:13" ht="16" x14ac:dyDescent="0.15">
      <c r="A11" s="125" t="s">
        <v>134</v>
      </c>
      <c r="B11" s="76">
        <v>3</v>
      </c>
      <c r="C11" s="76">
        <v>1</v>
      </c>
      <c r="D11" s="76">
        <f t="shared" si="0"/>
        <v>4</v>
      </c>
      <c r="E11" s="76">
        <v>2</v>
      </c>
      <c r="F11" s="76">
        <v>3</v>
      </c>
      <c r="G11" s="76">
        <f t="shared" si="1"/>
        <v>5</v>
      </c>
      <c r="H11" s="76">
        <f t="shared" si="2"/>
        <v>5</v>
      </c>
      <c r="I11" s="76">
        <f t="shared" si="3"/>
        <v>4</v>
      </c>
      <c r="J11" s="76">
        <f t="shared" si="4"/>
        <v>9</v>
      </c>
      <c r="M11" s="7"/>
    </row>
    <row r="12" spans="1:13" ht="16" x14ac:dyDescent="0.15">
      <c r="A12" s="150" t="s">
        <v>135</v>
      </c>
      <c r="B12" s="151">
        <v>2</v>
      </c>
      <c r="C12" s="151"/>
      <c r="D12" s="151">
        <f t="shared" si="0"/>
        <v>2</v>
      </c>
      <c r="E12" s="151">
        <v>1</v>
      </c>
      <c r="F12" s="151">
        <v>3</v>
      </c>
      <c r="G12" s="151">
        <f t="shared" si="1"/>
        <v>4</v>
      </c>
      <c r="H12" s="151">
        <f t="shared" si="2"/>
        <v>3</v>
      </c>
      <c r="I12" s="151">
        <f t="shared" si="3"/>
        <v>3</v>
      </c>
      <c r="J12" s="151">
        <f t="shared" si="4"/>
        <v>6</v>
      </c>
      <c r="M12" s="7"/>
    </row>
    <row r="13" spans="1:13" ht="16" x14ac:dyDescent="0.15">
      <c r="A13" s="125" t="s">
        <v>136</v>
      </c>
      <c r="B13" s="76">
        <v>1</v>
      </c>
      <c r="C13" s="76"/>
      <c r="D13" s="76">
        <f t="shared" si="0"/>
        <v>1</v>
      </c>
      <c r="E13" s="76">
        <v>2</v>
      </c>
      <c r="F13" s="76">
        <v>2</v>
      </c>
      <c r="G13" s="76">
        <f t="shared" si="1"/>
        <v>4</v>
      </c>
      <c r="H13" s="76">
        <f t="shared" si="2"/>
        <v>3</v>
      </c>
      <c r="I13" s="76">
        <f t="shared" si="3"/>
        <v>2</v>
      </c>
      <c r="J13" s="76">
        <f t="shared" si="4"/>
        <v>5</v>
      </c>
      <c r="M13" s="7"/>
    </row>
    <row r="14" spans="1:13" ht="16" x14ac:dyDescent="0.15">
      <c r="A14" s="150" t="s">
        <v>137</v>
      </c>
      <c r="B14" s="151">
        <v>1</v>
      </c>
      <c r="C14" s="151"/>
      <c r="D14" s="151">
        <f t="shared" si="0"/>
        <v>1</v>
      </c>
      <c r="E14" s="151">
        <v>2</v>
      </c>
      <c r="F14" s="151">
        <v>1</v>
      </c>
      <c r="G14" s="151">
        <f t="shared" si="1"/>
        <v>3</v>
      </c>
      <c r="H14" s="151">
        <f t="shared" si="2"/>
        <v>3</v>
      </c>
      <c r="I14" s="151">
        <f t="shared" si="3"/>
        <v>1</v>
      </c>
      <c r="J14" s="151">
        <f t="shared" si="4"/>
        <v>4</v>
      </c>
      <c r="M14" s="7"/>
    </row>
    <row r="15" spans="1:13" ht="16" x14ac:dyDescent="0.15">
      <c r="A15" s="125" t="s">
        <v>138</v>
      </c>
      <c r="B15" s="76">
        <v>1</v>
      </c>
      <c r="C15" s="76"/>
      <c r="D15" s="76">
        <f t="shared" si="0"/>
        <v>1</v>
      </c>
      <c r="E15" s="76">
        <v>2</v>
      </c>
      <c r="F15" s="76"/>
      <c r="G15" s="76">
        <f t="shared" si="1"/>
        <v>2</v>
      </c>
      <c r="H15" s="76">
        <f>B15+E15</f>
        <v>3</v>
      </c>
      <c r="I15" s="76"/>
      <c r="J15" s="76">
        <f t="shared" ref="J15:J21" si="5">D15+G15</f>
        <v>3</v>
      </c>
    </row>
    <row r="16" spans="1:13" ht="16" x14ac:dyDescent="0.15">
      <c r="A16" s="150" t="s">
        <v>139</v>
      </c>
      <c r="B16" s="151"/>
      <c r="C16" s="151">
        <v>1</v>
      </c>
      <c r="D16" s="151">
        <f t="shared" si="0"/>
        <v>1</v>
      </c>
      <c r="E16" s="151">
        <v>1</v>
      </c>
      <c r="F16" s="151"/>
      <c r="G16" s="151">
        <f t="shared" si="1"/>
        <v>1</v>
      </c>
      <c r="H16" s="151">
        <f>B16+E16</f>
        <v>1</v>
      </c>
      <c r="I16" s="151">
        <f>C16+F16</f>
        <v>1</v>
      </c>
      <c r="J16" s="151">
        <f t="shared" si="5"/>
        <v>2</v>
      </c>
    </row>
    <row r="17" spans="1:10" ht="16" x14ac:dyDescent="0.15">
      <c r="A17" s="125" t="s">
        <v>140</v>
      </c>
      <c r="B17" s="76"/>
      <c r="C17" s="76"/>
      <c r="D17" s="76">
        <f t="shared" si="0"/>
        <v>0</v>
      </c>
      <c r="E17" s="76">
        <v>1</v>
      </c>
      <c r="F17" s="76">
        <v>1</v>
      </c>
      <c r="G17" s="76">
        <f t="shared" si="1"/>
        <v>2</v>
      </c>
      <c r="H17" s="76">
        <f>B17+E17</f>
        <v>1</v>
      </c>
      <c r="I17" s="76">
        <f>C17+F17</f>
        <v>1</v>
      </c>
      <c r="J17" s="76">
        <f t="shared" si="5"/>
        <v>2</v>
      </c>
    </row>
    <row r="18" spans="1:10" ht="16" x14ac:dyDescent="0.15">
      <c r="A18" s="150" t="s">
        <v>141</v>
      </c>
      <c r="B18" s="151">
        <v>1</v>
      </c>
      <c r="C18" s="151"/>
      <c r="D18" s="151">
        <f t="shared" si="0"/>
        <v>1</v>
      </c>
      <c r="E18" s="151"/>
      <c r="F18" s="151"/>
      <c r="G18" s="151">
        <f t="shared" si="1"/>
        <v>0</v>
      </c>
      <c r="H18" s="151">
        <f>B18+E18</f>
        <v>1</v>
      </c>
      <c r="I18" s="151"/>
      <c r="J18" s="151">
        <f t="shared" si="5"/>
        <v>1</v>
      </c>
    </row>
    <row r="19" spans="1:10" ht="16" x14ac:dyDescent="0.15">
      <c r="A19" s="125" t="s">
        <v>142</v>
      </c>
      <c r="B19" s="76"/>
      <c r="C19" s="76"/>
      <c r="D19" s="76">
        <f t="shared" si="0"/>
        <v>0</v>
      </c>
      <c r="E19" s="76"/>
      <c r="F19" s="76">
        <v>1</v>
      </c>
      <c r="G19" s="76">
        <f t="shared" si="1"/>
        <v>1</v>
      </c>
      <c r="H19" s="76"/>
      <c r="I19" s="76">
        <f>C19+F19</f>
        <v>1</v>
      </c>
      <c r="J19" s="76">
        <f t="shared" si="5"/>
        <v>1</v>
      </c>
    </row>
    <row r="20" spans="1:10" ht="16" x14ac:dyDescent="0.15">
      <c r="A20" s="150" t="s">
        <v>143</v>
      </c>
      <c r="B20" s="151"/>
      <c r="C20" s="151"/>
      <c r="D20" s="151">
        <f t="shared" si="0"/>
        <v>0</v>
      </c>
      <c r="E20" s="151"/>
      <c r="F20" s="151">
        <v>1</v>
      </c>
      <c r="G20" s="151">
        <f t="shared" si="1"/>
        <v>1</v>
      </c>
      <c r="H20" s="151"/>
      <c r="I20" s="151">
        <f>C20+F20</f>
        <v>1</v>
      </c>
      <c r="J20" s="151">
        <f t="shared" si="5"/>
        <v>1</v>
      </c>
    </row>
    <row r="21" spans="1:10" ht="16" x14ac:dyDescent="0.15">
      <c r="A21" s="125" t="s">
        <v>144</v>
      </c>
      <c r="B21" s="76"/>
      <c r="C21" s="76">
        <v>1</v>
      </c>
      <c r="D21" s="76">
        <f t="shared" si="0"/>
        <v>1</v>
      </c>
      <c r="E21" s="76">
        <v>1</v>
      </c>
      <c r="F21" s="76">
        <v>4</v>
      </c>
      <c r="G21" s="76">
        <f t="shared" si="1"/>
        <v>5</v>
      </c>
      <c r="H21" s="76">
        <f>B21+E21</f>
        <v>1</v>
      </c>
      <c r="I21" s="76">
        <f>C21+F21</f>
        <v>5</v>
      </c>
      <c r="J21" s="76">
        <f t="shared" si="5"/>
        <v>6</v>
      </c>
    </row>
    <row r="22" spans="1:10" ht="16" x14ac:dyDescent="0.15">
      <c r="A22" s="77" t="s">
        <v>27</v>
      </c>
      <c r="B22" s="78">
        <f t="shared" ref="B22:J22" si="6">SUM(B4:B21)</f>
        <v>121</v>
      </c>
      <c r="C22" s="78">
        <f t="shared" si="6"/>
        <v>119</v>
      </c>
      <c r="D22" s="78">
        <f t="shared" si="6"/>
        <v>240</v>
      </c>
      <c r="E22" s="78">
        <f t="shared" si="6"/>
        <v>295</v>
      </c>
      <c r="F22" s="78">
        <f t="shared" si="6"/>
        <v>224</v>
      </c>
      <c r="G22" s="78">
        <f t="shared" si="6"/>
        <v>519</v>
      </c>
      <c r="H22" s="78">
        <f t="shared" si="6"/>
        <v>416</v>
      </c>
      <c r="I22" s="78">
        <f t="shared" si="6"/>
        <v>343</v>
      </c>
      <c r="J22" s="78">
        <f t="shared" si="6"/>
        <v>759</v>
      </c>
    </row>
    <row r="25" spans="1:10" ht="14" x14ac:dyDescent="0.2">
      <c r="A25" s="5" t="s">
        <v>65</v>
      </c>
    </row>
  </sheetData>
  <mergeCells count="5">
    <mergeCell ref="A2:A3"/>
    <mergeCell ref="B2:D2"/>
    <mergeCell ref="E2:G2"/>
    <mergeCell ref="H2:J2"/>
    <mergeCell ref="A1:J1"/>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M8"/>
  <sheetViews>
    <sheetView showGridLines="0" workbookViewId="0">
      <selection activeCell="L15" sqref="L15"/>
    </sheetView>
  </sheetViews>
  <sheetFormatPr baseColWidth="10" defaultColWidth="11.5" defaultRowHeight="13" x14ac:dyDescent="0.15"/>
  <cols>
    <col min="1" max="1" width="21.6640625" style="4" customWidth="1"/>
    <col min="2" max="3" width="5.6640625" style="4" customWidth="1"/>
    <col min="4" max="4" width="7.6640625" style="4" customWidth="1"/>
    <col min="5" max="6" width="5.6640625" style="4" customWidth="1"/>
    <col min="7" max="7" width="7.6640625" style="4" customWidth="1"/>
    <col min="8" max="9" width="5.6640625" style="4" customWidth="1"/>
    <col min="10" max="10" width="7.6640625" style="4" customWidth="1"/>
    <col min="11" max="16384" width="11.5" style="4"/>
  </cols>
  <sheetData>
    <row r="1" spans="1:13" ht="19" x14ac:dyDescent="0.25">
      <c r="A1" s="1051" t="s">
        <v>71</v>
      </c>
      <c r="B1" s="1051"/>
      <c r="C1" s="1051"/>
      <c r="D1" s="1051"/>
      <c r="E1" s="1051"/>
      <c r="F1" s="1051"/>
      <c r="G1" s="1051"/>
      <c r="H1" s="1051"/>
      <c r="I1" s="1051"/>
      <c r="J1" s="1051"/>
    </row>
    <row r="2" spans="1:13" ht="16" x14ac:dyDescent="0.15">
      <c r="A2" s="1064" t="s">
        <v>72</v>
      </c>
      <c r="B2" s="1064" t="s">
        <v>34</v>
      </c>
      <c r="C2" s="1064"/>
      <c r="D2" s="1064"/>
      <c r="E2" s="1064" t="s">
        <v>35</v>
      </c>
      <c r="F2" s="1064"/>
      <c r="G2" s="1064"/>
      <c r="H2" s="1064" t="s">
        <v>4</v>
      </c>
      <c r="I2" s="1064"/>
      <c r="J2" s="1064"/>
      <c r="M2" s="8"/>
    </row>
    <row r="3" spans="1:13" ht="17" x14ac:dyDescent="0.15">
      <c r="A3" s="1064"/>
      <c r="B3" s="72" t="s">
        <v>73</v>
      </c>
      <c r="C3" s="72" t="s">
        <v>74</v>
      </c>
      <c r="D3" s="72" t="s">
        <v>4</v>
      </c>
      <c r="E3" s="72" t="s">
        <v>73</v>
      </c>
      <c r="F3" s="72" t="s">
        <v>74</v>
      </c>
      <c r="G3" s="72" t="s">
        <v>4</v>
      </c>
      <c r="H3" s="72" t="s">
        <v>73</v>
      </c>
      <c r="I3" s="72" t="s">
        <v>74</v>
      </c>
      <c r="J3" s="72" t="s">
        <v>4</v>
      </c>
      <c r="M3" s="7"/>
    </row>
    <row r="4" spans="1:13" ht="16" x14ac:dyDescent="0.15">
      <c r="A4" s="125" t="s">
        <v>75</v>
      </c>
      <c r="B4" s="76">
        <v>78</v>
      </c>
      <c r="C4" s="76">
        <v>89</v>
      </c>
      <c r="D4" s="76">
        <f>SUM(B4:C4)</f>
        <v>167</v>
      </c>
      <c r="E4" s="76">
        <v>188</v>
      </c>
      <c r="F4" s="76">
        <v>139</v>
      </c>
      <c r="G4" s="76">
        <f>SUM(E4:F4)</f>
        <v>327</v>
      </c>
      <c r="H4" s="76">
        <f t="shared" ref="H4:J6" si="0">B4+E4</f>
        <v>266</v>
      </c>
      <c r="I4" s="76">
        <f t="shared" si="0"/>
        <v>228</v>
      </c>
      <c r="J4" s="76">
        <f t="shared" si="0"/>
        <v>494</v>
      </c>
      <c r="M4" s="7"/>
    </row>
    <row r="5" spans="1:13" ht="16" x14ac:dyDescent="0.15">
      <c r="A5" s="152" t="s">
        <v>76</v>
      </c>
      <c r="B5" s="153">
        <v>25</v>
      </c>
      <c r="C5" s="153">
        <v>21</v>
      </c>
      <c r="D5" s="153">
        <f>SUM(B5:C5)</f>
        <v>46</v>
      </c>
      <c r="E5" s="153">
        <v>62</v>
      </c>
      <c r="F5" s="153">
        <v>41</v>
      </c>
      <c r="G5" s="153">
        <f>SUM(E5:F5)</f>
        <v>103</v>
      </c>
      <c r="H5" s="153">
        <f t="shared" si="0"/>
        <v>87</v>
      </c>
      <c r="I5" s="153">
        <f t="shared" si="0"/>
        <v>62</v>
      </c>
      <c r="J5" s="153">
        <f t="shared" si="0"/>
        <v>149</v>
      </c>
      <c r="M5" s="7"/>
    </row>
    <row r="6" spans="1:13" ht="16" x14ac:dyDescent="0.15">
      <c r="A6" s="125" t="s">
        <v>77</v>
      </c>
      <c r="B6" s="76">
        <v>1</v>
      </c>
      <c r="C6" s="76">
        <v>2</v>
      </c>
      <c r="D6" s="76">
        <f>SUM(B6:C6)</f>
        <v>3</v>
      </c>
      <c r="E6" s="76">
        <v>15</v>
      </c>
      <c r="F6" s="76">
        <v>8</v>
      </c>
      <c r="G6" s="76">
        <f>SUM(E6:F6)</f>
        <v>23</v>
      </c>
      <c r="H6" s="76">
        <f t="shared" si="0"/>
        <v>16</v>
      </c>
      <c r="I6" s="76">
        <f t="shared" si="0"/>
        <v>10</v>
      </c>
      <c r="J6" s="76">
        <f t="shared" si="0"/>
        <v>26</v>
      </c>
      <c r="M6" s="7"/>
    </row>
    <row r="7" spans="1:13" ht="14" x14ac:dyDescent="0.2">
      <c r="A7" s="5" t="s">
        <v>65</v>
      </c>
      <c r="B7" s="2"/>
      <c r="C7" s="2"/>
      <c r="D7" s="2"/>
      <c r="E7" s="2"/>
      <c r="F7" s="2"/>
      <c r="G7" s="2"/>
      <c r="H7" s="2"/>
      <c r="I7" s="2"/>
      <c r="J7" s="2"/>
    </row>
    <row r="8" spans="1:13" ht="14" x14ac:dyDescent="0.2">
      <c r="A8" s="2"/>
      <c r="B8" s="2"/>
      <c r="C8" s="2"/>
      <c r="D8" s="2"/>
      <c r="E8" s="2"/>
      <c r="F8" s="2"/>
      <c r="G8" s="2"/>
      <c r="H8" s="2"/>
      <c r="I8" s="2"/>
      <c r="J8" s="2"/>
    </row>
  </sheetData>
  <mergeCells count="5">
    <mergeCell ref="A2:A3"/>
    <mergeCell ref="B2:D2"/>
    <mergeCell ref="E2:G2"/>
    <mergeCell ref="H2:J2"/>
    <mergeCell ref="A1:J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M34"/>
  <sheetViews>
    <sheetView showGridLines="0" workbookViewId="0">
      <selection sqref="A1:G1"/>
    </sheetView>
  </sheetViews>
  <sheetFormatPr baseColWidth="10" defaultColWidth="11.5" defaultRowHeight="13" x14ac:dyDescent="0.15"/>
  <cols>
    <col min="1" max="1" width="26.33203125" style="4" customWidth="1"/>
    <col min="2" max="7" width="11.33203125" style="4" customWidth="1"/>
    <col min="8" max="16384" width="11.5" style="4"/>
  </cols>
  <sheetData>
    <row r="1" spans="1:13" ht="19" x14ac:dyDescent="0.25">
      <c r="A1" s="1051" t="s">
        <v>145</v>
      </c>
      <c r="B1" s="1051"/>
      <c r="C1" s="1051"/>
      <c r="D1" s="1051"/>
      <c r="E1" s="1051"/>
      <c r="F1" s="1051"/>
      <c r="G1" s="1051"/>
    </row>
    <row r="2" spans="1:13" ht="16" x14ac:dyDescent="0.15">
      <c r="A2" s="1056" t="s">
        <v>2094</v>
      </c>
      <c r="B2" s="1061" t="s">
        <v>34</v>
      </c>
      <c r="C2" s="1062"/>
      <c r="D2" s="1063"/>
      <c r="E2" s="1061" t="s">
        <v>35</v>
      </c>
      <c r="F2" s="1062"/>
      <c r="G2" s="1063"/>
    </row>
    <row r="3" spans="1:13" ht="17" x14ac:dyDescent="0.15">
      <c r="A3" s="1057"/>
      <c r="B3" s="72" t="s">
        <v>101</v>
      </c>
      <c r="C3" s="72" t="s">
        <v>73</v>
      </c>
      <c r="D3" s="72" t="s">
        <v>4</v>
      </c>
      <c r="E3" s="72" t="s">
        <v>101</v>
      </c>
      <c r="F3" s="72" t="s">
        <v>73</v>
      </c>
      <c r="G3" s="72" t="s">
        <v>4</v>
      </c>
    </row>
    <row r="4" spans="1:13" ht="16" x14ac:dyDescent="0.15">
      <c r="A4" s="110" t="s">
        <v>146</v>
      </c>
      <c r="B4" s="76">
        <v>28</v>
      </c>
      <c r="C4" s="76">
        <v>38</v>
      </c>
      <c r="D4" s="76">
        <f>SUM(B4:C4)</f>
        <v>66</v>
      </c>
      <c r="E4" s="76">
        <v>65</v>
      </c>
      <c r="F4" s="76">
        <v>48</v>
      </c>
      <c r="G4" s="95">
        <f t="shared" ref="G4:G7" si="0">SUM(E4:F4)</f>
        <v>113</v>
      </c>
    </row>
    <row r="5" spans="1:13" ht="16" x14ac:dyDescent="0.15">
      <c r="A5" s="110" t="s">
        <v>147</v>
      </c>
      <c r="B5" s="76">
        <v>30</v>
      </c>
      <c r="C5" s="76">
        <v>26</v>
      </c>
      <c r="D5" s="76">
        <f t="shared" ref="D5:D7" si="1">SUM(B5:C5)</f>
        <v>56</v>
      </c>
      <c r="E5" s="76">
        <v>39</v>
      </c>
      <c r="F5" s="76">
        <v>43</v>
      </c>
      <c r="G5" s="95">
        <f t="shared" si="0"/>
        <v>82</v>
      </c>
    </row>
    <row r="6" spans="1:13" ht="16" x14ac:dyDescent="0.15">
      <c r="A6" s="110" t="s">
        <v>148</v>
      </c>
      <c r="B6" s="76">
        <v>3</v>
      </c>
      <c r="C6" s="76">
        <v>7</v>
      </c>
      <c r="D6" s="76">
        <f t="shared" si="1"/>
        <v>10</v>
      </c>
      <c r="E6" s="76">
        <v>15</v>
      </c>
      <c r="F6" s="76">
        <v>12</v>
      </c>
      <c r="G6" s="95">
        <f t="shared" si="0"/>
        <v>27</v>
      </c>
    </row>
    <row r="7" spans="1:13" ht="16" x14ac:dyDescent="0.15">
      <c r="A7" s="110" t="s">
        <v>149</v>
      </c>
      <c r="B7" s="76">
        <v>2</v>
      </c>
      <c r="C7" s="76">
        <v>3</v>
      </c>
      <c r="D7" s="76">
        <f t="shared" si="1"/>
        <v>5</v>
      </c>
      <c r="E7" s="76">
        <v>16</v>
      </c>
      <c r="F7" s="76">
        <v>10</v>
      </c>
      <c r="G7" s="95">
        <f t="shared" si="0"/>
        <v>26</v>
      </c>
    </row>
    <row r="8" spans="1:13" ht="16" x14ac:dyDescent="0.15">
      <c r="A8" s="156" t="s">
        <v>76</v>
      </c>
      <c r="B8" s="156"/>
      <c r="C8" s="156"/>
      <c r="D8" s="156"/>
      <c r="E8" s="156"/>
      <c r="F8" s="156"/>
      <c r="G8" s="156"/>
    </row>
    <row r="9" spans="1:13" ht="16" x14ac:dyDescent="0.15">
      <c r="A9" s="110" t="s">
        <v>150</v>
      </c>
      <c r="B9" s="76">
        <v>12</v>
      </c>
      <c r="C9" s="76">
        <v>13</v>
      </c>
      <c r="D9" s="76">
        <f>SUM(B9:C9)</f>
        <v>25</v>
      </c>
      <c r="E9" s="76">
        <v>30</v>
      </c>
      <c r="F9" s="76">
        <v>14</v>
      </c>
      <c r="G9" s="95">
        <f>SUM(E9:F9)</f>
        <v>44</v>
      </c>
    </row>
    <row r="10" spans="1:13" ht="16" x14ac:dyDescent="0.15">
      <c r="A10" s="96" t="s">
        <v>27</v>
      </c>
      <c r="B10" s="97">
        <f>SUM(B4:B7,B9)</f>
        <v>75</v>
      </c>
      <c r="C10" s="97">
        <f t="shared" ref="C10:G10" si="2">SUM(C4:C7,C9)</f>
        <v>87</v>
      </c>
      <c r="D10" s="97">
        <f t="shared" si="2"/>
        <v>162</v>
      </c>
      <c r="E10" s="97">
        <f t="shared" si="2"/>
        <v>165</v>
      </c>
      <c r="F10" s="97">
        <f t="shared" si="2"/>
        <v>127</v>
      </c>
      <c r="G10" s="98">
        <f t="shared" si="2"/>
        <v>292</v>
      </c>
    </row>
    <row r="11" spans="1:13" ht="14" x14ac:dyDescent="0.2">
      <c r="A11" s="5" t="s">
        <v>65</v>
      </c>
      <c r="B11" s="2"/>
      <c r="C11" s="2"/>
      <c r="D11" s="2"/>
      <c r="E11" s="2"/>
      <c r="F11" s="2"/>
      <c r="G11" s="2"/>
    </row>
    <row r="14" spans="1:13" x14ac:dyDescent="0.15">
      <c r="M14" s="7"/>
    </row>
    <row r="15" spans="1:13" x14ac:dyDescent="0.15">
      <c r="M15" s="7"/>
    </row>
    <row r="16" spans="1:13" x14ac:dyDescent="0.15">
      <c r="M16" s="7"/>
    </row>
    <row r="17" spans="13:13" x14ac:dyDescent="0.15">
      <c r="M17" s="7"/>
    </row>
    <row r="18" spans="13:13" x14ac:dyDescent="0.15">
      <c r="M18" s="7"/>
    </row>
    <row r="19" spans="13:13" x14ac:dyDescent="0.15">
      <c r="M19" s="7"/>
    </row>
    <row r="20" spans="13:13" x14ac:dyDescent="0.15">
      <c r="M20" s="7"/>
    </row>
    <row r="21" spans="13:13" x14ac:dyDescent="0.15">
      <c r="M21" s="7"/>
    </row>
    <row r="22" spans="13:13" x14ac:dyDescent="0.15">
      <c r="M22" s="7"/>
    </row>
    <row r="23" spans="13:13" x14ac:dyDescent="0.15">
      <c r="M23" s="7"/>
    </row>
    <row r="24" spans="13:13" x14ac:dyDescent="0.15">
      <c r="M24" s="7"/>
    </row>
    <row r="25" spans="13:13" x14ac:dyDescent="0.15">
      <c r="M25" s="7"/>
    </row>
    <row r="26" spans="13:13" x14ac:dyDescent="0.15">
      <c r="M26" s="7"/>
    </row>
    <row r="27" spans="13:13" x14ac:dyDescent="0.15">
      <c r="M27" s="7"/>
    </row>
    <row r="28" spans="13:13" x14ac:dyDescent="0.15">
      <c r="M28" s="7"/>
    </row>
    <row r="29" spans="13:13" x14ac:dyDescent="0.15">
      <c r="M29" s="7"/>
    </row>
    <row r="30" spans="13:13" x14ac:dyDescent="0.15">
      <c r="M30" s="7"/>
    </row>
    <row r="31" spans="13:13" x14ac:dyDescent="0.15">
      <c r="M31" s="7"/>
    </row>
    <row r="32" spans="13:13" x14ac:dyDescent="0.15">
      <c r="M32" s="7"/>
    </row>
    <row r="33" spans="13:13" x14ac:dyDescent="0.15">
      <c r="M33" s="7"/>
    </row>
    <row r="34" spans="13:13" x14ac:dyDescent="0.15">
      <c r="M34" s="7"/>
    </row>
  </sheetData>
  <mergeCells count="4">
    <mergeCell ref="A1:G1"/>
    <mergeCell ref="A2:A3"/>
    <mergeCell ref="B2:D2"/>
    <mergeCell ref="E2:G2"/>
  </mergeCells>
  <pageMargins left="0.7" right="0.7" top="0.75" bottom="0.75" header="0.3" footer="0.3"/>
  <drawing r:id="rId1"/>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J19"/>
  <sheetViews>
    <sheetView showGridLines="0" workbookViewId="0">
      <selection sqref="A1:J1"/>
    </sheetView>
  </sheetViews>
  <sheetFormatPr baseColWidth="10" defaultColWidth="11.5" defaultRowHeight="13" x14ac:dyDescent="0.15"/>
  <cols>
    <col min="1" max="1" width="41.1640625" style="4" customWidth="1"/>
    <col min="2" max="9" width="10.1640625" style="4" customWidth="1"/>
    <col min="10" max="10" width="11" style="4" customWidth="1"/>
    <col min="11" max="16384" width="11.5" style="4"/>
  </cols>
  <sheetData>
    <row r="1" spans="1:10" ht="19" x14ac:dyDescent="0.25">
      <c r="A1" s="1051" t="s">
        <v>92</v>
      </c>
      <c r="B1" s="1051"/>
      <c r="C1" s="1051"/>
      <c r="D1" s="1051"/>
      <c r="E1" s="1051"/>
      <c r="F1" s="1051"/>
      <c r="G1" s="1051"/>
      <c r="H1" s="1051"/>
      <c r="I1" s="1051"/>
      <c r="J1" s="1051"/>
    </row>
    <row r="2" spans="1:10" ht="16" x14ac:dyDescent="0.15">
      <c r="A2" s="1064" t="s">
        <v>79</v>
      </c>
      <c r="B2" s="1061" t="s">
        <v>33</v>
      </c>
      <c r="C2" s="1062"/>
      <c r="D2" s="1063"/>
      <c r="E2" s="1061" t="s">
        <v>34</v>
      </c>
      <c r="F2" s="1062"/>
      <c r="G2" s="1063"/>
      <c r="H2" s="1061" t="s">
        <v>35</v>
      </c>
      <c r="I2" s="1062"/>
      <c r="J2" s="1063"/>
    </row>
    <row r="3" spans="1:10" ht="17" x14ac:dyDescent="0.15">
      <c r="A3" s="1064"/>
      <c r="B3" s="72" t="s">
        <v>101</v>
      </c>
      <c r="C3" s="72" t="s">
        <v>73</v>
      </c>
      <c r="D3" s="72" t="s">
        <v>4</v>
      </c>
      <c r="E3" s="72" t="s">
        <v>101</v>
      </c>
      <c r="F3" s="72" t="s">
        <v>73</v>
      </c>
      <c r="G3" s="72" t="s">
        <v>4</v>
      </c>
      <c r="H3" s="72" t="s">
        <v>101</v>
      </c>
      <c r="I3" s="72" t="s">
        <v>73</v>
      </c>
      <c r="J3" s="72" t="s">
        <v>4</v>
      </c>
    </row>
    <row r="4" spans="1:10" ht="16" x14ac:dyDescent="0.15">
      <c r="A4" s="131" t="s">
        <v>36</v>
      </c>
      <c r="B4" s="76">
        <v>238</v>
      </c>
      <c r="C4" s="76">
        <v>194</v>
      </c>
      <c r="D4" s="76">
        <f>SUM(B4:C4)</f>
        <v>432</v>
      </c>
      <c r="E4" s="76">
        <v>231</v>
      </c>
      <c r="F4" s="76">
        <v>196</v>
      </c>
      <c r="G4" s="76">
        <f t="shared" ref="G4:G6" si="0">SUM(E4:F4)</f>
        <v>427</v>
      </c>
      <c r="H4" s="76">
        <v>269</v>
      </c>
      <c r="I4" s="76">
        <v>224</v>
      </c>
      <c r="J4" s="95">
        <f t="shared" ref="J4:J6" si="1">SUM(H4:I4)</f>
        <v>493</v>
      </c>
    </row>
    <row r="5" spans="1:10" ht="16" x14ac:dyDescent="0.15">
      <c r="A5" s="131" t="s">
        <v>80</v>
      </c>
      <c r="B5" s="76">
        <v>220</v>
      </c>
      <c r="C5" s="76">
        <v>172</v>
      </c>
      <c r="D5" s="76">
        <f t="shared" ref="D5:D6" si="2">SUM(B5:C5)</f>
        <v>392</v>
      </c>
      <c r="E5" s="76">
        <v>234</v>
      </c>
      <c r="F5" s="76">
        <v>170</v>
      </c>
      <c r="G5" s="76">
        <f t="shared" si="0"/>
        <v>404</v>
      </c>
      <c r="H5" s="76">
        <v>271</v>
      </c>
      <c r="I5" s="76">
        <v>188</v>
      </c>
      <c r="J5" s="95">
        <f t="shared" si="1"/>
        <v>459</v>
      </c>
    </row>
    <row r="6" spans="1:10" ht="16" x14ac:dyDescent="0.15">
      <c r="A6" s="131" t="s">
        <v>81</v>
      </c>
      <c r="B6" s="76">
        <v>83</v>
      </c>
      <c r="C6" s="76">
        <v>240</v>
      </c>
      <c r="D6" s="76">
        <f t="shared" si="2"/>
        <v>323</v>
      </c>
      <c r="E6" s="76">
        <v>87</v>
      </c>
      <c r="F6" s="76">
        <v>250</v>
      </c>
      <c r="G6" s="76">
        <f t="shared" si="0"/>
        <v>337</v>
      </c>
      <c r="H6" s="76">
        <v>103</v>
      </c>
      <c r="I6" s="76">
        <v>246</v>
      </c>
      <c r="J6" s="95">
        <f t="shared" si="1"/>
        <v>349</v>
      </c>
    </row>
    <row r="7" spans="1:10" ht="16" x14ac:dyDescent="0.15">
      <c r="A7" s="111" t="s">
        <v>82</v>
      </c>
      <c r="B7" s="109">
        <f>SUM(B4:B6)</f>
        <v>541</v>
      </c>
      <c r="C7" s="109">
        <f t="shared" ref="C7:J7" si="3">SUM(C4:C6)</f>
        <v>606</v>
      </c>
      <c r="D7" s="109">
        <f t="shared" si="3"/>
        <v>1147</v>
      </c>
      <c r="E7" s="109">
        <f t="shared" si="3"/>
        <v>552</v>
      </c>
      <c r="F7" s="109">
        <f t="shared" si="3"/>
        <v>616</v>
      </c>
      <c r="G7" s="109">
        <f t="shared" si="3"/>
        <v>1168</v>
      </c>
      <c r="H7" s="109">
        <f t="shared" si="3"/>
        <v>643</v>
      </c>
      <c r="I7" s="109">
        <f t="shared" si="3"/>
        <v>658</v>
      </c>
      <c r="J7" s="112">
        <f t="shared" si="3"/>
        <v>1301</v>
      </c>
    </row>
    <row r="8" spans="1:10" ht="16" x14ac:dyDescent="0.15">
      <c r="A8" s="131" t="s">
        <v>83</v>
      </c>
      <c r="B8" s="76">
        <v>184</v>
      </c>
      <c r="C8" s="76">
        <v>121</v>
      </c>
      <c r="D8" s="76">
        <f t="shared" ref="D8:D11" si="4">SUM(B8:C8)</f>
        <v>305</v>
      </c>
      <c r="E8" s="76">
        <v>193</v>
      </c>
      <c r="F8" s="76">
        <v>130</v>
      </c>
      <c r="G8" s="76">
        <f t="shared" ref="G8:G11" si="5">SUM(E8:F8)</f>
        <v>323</v>
      </c>
      <c r="H8" s="76">
        <v>204</v>
      </c>
      <c r="I8" s="76">
        <v>129</v>
      </c>
      <c r="J8" s="95">
        <f t="shared" ref="J8:J11" si="6">SUM(H8:I8)</f>
        <v>333</v>
      </c>
    </row>
    <row r="9" spans="1:10" ht="16" x14ac:dyDescent="0.15">
      <c r="A9" s="131" t="s">
        <v>84</v>
      </c>
      <c r="B9" s="76">
        <v>165</v>
      </c>
      <c r="C9" s="76">
        <v>135</v>
      </c>
      <c r="D9" s="76">
        <f t="shared" si="4"/>
        <v>300</v>
      </c>
      <c r="E9" s="76">
        <v>174</v>
      </c>
      <c r="F9" s="76">
        <v>130</v>
      </c>
      <c r="G9" s="76">
        <f t="shared" si="5"/>
        <v>304</v>
      </c>
      <c r="H9" s="76">
        <v>190</v>
      </c>
      <c r="I9" s="76">
        <v>136</v>
      </c>
      <c r="J9" s="95">
        <f t="shared" si="6"/>
        <v>326</v>
      </c>
    </row>
    <row r="10" spans="1:10" ht="16" x14ac:dyDescent="0.15">
      <c r="A10" s="131" t="s">
        <v>85</v>
      </c>
      <c r="B10" s="76">
        <v>55</v>
      </c>
      <c r="C10" s="76">
        <v>318</v>
      </c>
      <c r="D10" s="76">
        <f t="shared" si="4"/>
        <v>373</v>
      </c>
      <c r="E10" s="76">
        <v>60</v>
      </c>
      <c r="F10" s="76">
        <v>331</v>
      </c>
      <c r="G10" s="76">
        <f t="shared" si="5"/>
        <v>391</v>
      </c>
      <c r="H10" s="76">
        <v>69</v>
      </c>
      <c r="I10" s="76">
        <v>333</v>
      </c>
      <c r="J10" s="95">
        <f t="shared" si="6"/>
        <v>402</v>
      </c>
    </row>
    <row r="11" spans="1:10" ht="16" x14ac:dyDescent="0.15">
      <c r="A11" s="131" t="s">
        <v>86</v>
      </c>
      <c r="B11" s="76">
        <v>49</v>
      </c>
      <c r="C11" s="76">
        <v>112</v>
      </c>
      <c r="D11" s="76">
        <f t="shared" si="4"/>
        <v>161</v>
      </c>
      <c r="E11" s="76">
        <v>48</v>
      </c>
      <c r="F11" s="76">
        <v>103</v>
      </c>
      <c r="G11" s="76">
        <f t="shared" si="5"/>
        <v>151</v>
      </c>
      <c r="H11" s="76">
        <v>53</v>
      </c>
      <c r="I11" s="76">
        <v>121</v>
      </c>
      <c r="J11" s="95">
        <f t="shared" si="6"/>
        <v>174</v>
      </c>
    </row>
    <row r="12" spans="1:10" ht="16" x14ac:dyDescent="0.15">
      <c r="A12" s="111" t="s">
        <v>87</v>
      </c>
      <c r="B12" s="109">
        <f>SUM(B8:B11)</f>
        <v>453</v>
      </c>
      <c r="C12" s="109">
        <f t="shared" ref="C12:J12" si="7">SUM(C8:C11)</f>
        <v>686</v>
      </c>
      <c r="D12" s="109">
        <f t="shared" si="7"/>
        <v>1139</v>
      </c>
      <c r="E12" s="109">
        <f t="shared" si="7"/>
        <v>475</v>
      </c>
      <c r="F12" s="109">
        <f t="shared" si="7"/>
        <v>694</v>
      </c>
      <c r="G12" s="109">
        <f t="shared" si="7"/>
        <v>1169</v>
      </c>
      <c r="H12" s="109">
        <f t="shared" si="7"/>
        <v>516</v>
      </c>
      <c r="I12" s="109">
        <f t="shared" si="7"/>
        <v>719</v>
      </c>
      <c r="J12" s="112">
        <f t="shared" si="7"/>
        <v>1235</v>
      </c>
    </row>
    <row r="13" spans="1:10" ht="16" x14ac:dyDescent="0.15">
      <c r="A13" s="131" t="s">
        <v>88</v>
      </c>
      <c r="B13" s="76">
        <v>171</v>
      </c>
      <c r="C13" s="76">
        <v>131</v>
      </c>
      <c r="D13" s="76">
        <f t="shared" ref="D13:D16" si="8">SUM(B13:C13)</f>
        <v>302</v>
      </c>
      <c r="E13" s="76">
        <v>188</v>
      </c>
      <c r="F13" s="76">
        <v>136</v>
      </c>
      <c r="G13" s="76">
        <f t="shared" ref="G13:G16" si="9">SUM(E13:F13)</f>
        <v>324</v>
      </c>
      <c r="H13" s="76">
        <v>193</v>
      </c>
      <c r="I13" s="76">
        <v>136</v>
      </c>
      <c r="J13" s="95">
        <f t="shared" ref="J13:J16" si="10">SUM(H13:I13)</f>
        <v>329</v>
      </c>
    </row>
    <row r="14" spans="1:10" ht="16" x14ac:dyDescent="0.15">
      <c r="A14" s="131" t="s">
        <v>89</v>
      </c>
      <c r="B14" s="76">
        <v>110</v>
      </c>
      <c r="C14" s="76">
        <v>79</v>
      </c>
      <c r="D14" s="76">
        <f t="shared" si="8"/>
        <v>189</v>
      </c>
      <c r="E14" s="76">
        <v>102</v>
      </c>
      <c r="F14" s="76">
        <v>74</v>
      </c>
      <c r="G14" s="76">
        <f t="shared" si="9"/>
        <v>176</v>
      </c>
      <c r="H14" s="76">
        <v>110</v>
      </c>
      <c r="I14" s="76">
        <v>85</v>
      </c>
      <c r="J14" s="95">
        <f t="shared" si="10"/>
        <v>195</v>
      </c>
    </row>
    <row r="15" spans="1:10" ht="16" x14ac:dyDescent="0.15">
      <c r="A15" s="131" t="s">
        <v>90</v>
      </c>
      <c r="B15" s="76">
        <v>128</v>
      </c>
      <c r="C15" s="76">
        <v>120</v>
      </c>
      <c r="D15" s="76">
        <f t="shared" si="8"/>
        <v>248</v>
      </c>
      <c r="E15" s="76">
        <v>129</v>
      </c>
      <c r="F15" s="76">
        <v>112</v>
      </c>
      <c r="G15" s="76">
        <f t="shared" si="9"/>
        <v>241</v>
      </c>
      <c r="H15" s="76">
        <v>143</v>
      </c>
      <c r="I15" s="76">
        <v>118</v>
      </c>
      <c r="J15" s="95">
        <f t="shared" si="10"/>
        <v>261</v>
      </c>
    </row>
    <row r="16" spans="1:10" ht="16" x14ac:dyDescent="0.15">
      <c r="A16" s="131" t="s">
        <v>45</v>
      </c>
      <c r="B16" s="76">
        <v>214</v>
      </c>
      <c r="C16" s="76">
        <v>122</v>
      </c>
      <c r="D16" s="76">
        <f t="shared" si="8"/>
        <v>336</v>
      </c>
      <c r="E16" s="76">
        <v>209</v>
      </c>
      <c r="F16" s="76">
        <v>123</v>
      </c>
      <c r="G16" s="76">
        <f t="shared" si="9"/>
        <v>332</v>
      </c>
      <c r="H16" s="76">
        <v>208</v>
      </c>
      <c r="I16" s="76">
        <v>121</v>
      </c>
      <c r="J16" s="95">
        <f t="shared" si="10"/>
        <v>329</v>
      </c>
    </row>
    <row r="17" spans="1:10" ht="16" x14ac:dyDescent="0.15">
      <c r="A17" s="111" t="s">
        <v>91</v>
      </c>
      <c r="B17" s="109">
        <f>SUM(B13:B16)</f>
        <v>623</v>
      </c>
      <c r="C17" s="109">
        <f t="shared" ref="C17:J17" si="11">SUM(C13:C16)</f>
        <v>452</v>
      </c>
      <c r="D17" s="109">
        <f t="shared" si="11"/>
        <v>1075</v>
      </c>
      <c r="E17" s="109">
        <f t="shared" si="11"/>
        <v>628</v>
      </c>
      <c r="F17" s="109">
        <f t="shared" si="11"/>
        <v>445</v>
      </c>
      <c r="G17" s="109">
        <f t="shared" si="11"/>
        <v>1073</v>
      </c>
      <c r="H17" s="109">
        <f t="shared" si="11"/>
        <v>654</v>
      </c>
      <c r="I17" s="109">
        <f t="shared" si="11"/>
        <v>460</v>
      </c>
      <c r="J17" s="112">
        <f t="shared" si="11"/>
        <v>1114</v>
      </c>
    </row>
    <row r="18" spans="1:10" ht="16" x14ac:dyDescent="0.15">
      <c r="A18" s="96" t="s">
        <v>27</v>
      </c>
      <c r="B18" s="158">
        <f>SUM(B17,B12,B7)</f>
        <v>1617</v>
      </c>
      <c r="C18" s="158">
        <f t="shared" ref="C18:J18" si="12">SUM(C17,C12,C7)</f>
        <v>1744</v>
      </c>
      <c r="D18" s="158">
        <f t="shared" si="12"/>
        <v>3361</v>
      </c>
      <c r="E18" s="158">
        <f t="shared" si="12"/>
        <v>1655</v>
      </c>
      <c r="F18" s="158">
        <f t="shared" si="12"/>
        <v>1755</v>
      </c>
      <c r="G18" s="158">
        <f t="shared" si="12"/>
        <v>3410</v>
      </c>
      <c r="H18" s="158">
        <f t="shared" si="12"/>
        <v>1813</v>
      </c>
      <c r="I18" s="158">
        <f t="shared" si="12"/>
        <v>1837</v>
      </c>
      <c r="J18" s="159">
        <f t="shared" si="12"/>
        <v>3650</v>
      </c>
    </row>
    <row r="19" spans="1:10" ht="14" x14ac:dyDescent="0.2">
      <c r="A19" s="5" t="s">
        <v>65</v>
      </c>
      <c r="B19" s="2"/>
      <c r="C19" s="2"/>
      <c r="D19" s="2"/>
      <c r="E19" s="2"/>
      <c r="F19" s="2"/>
      <c r="G19" s="2"/>
      <c r="H19" s="2"/>
      <c r="I19" s="2"/>
      <c r="J19" s="2"/>
    </row>
  </sheetData>
  <mergeCells count="5">
    <mergeCell ref="A2:A3"/>
    <mergeCell ref="B2:D2"/>
    <mergeCell ref="E2:G2"/>
    <mergeCell ref="H2:J2"/>
    <mergeCell ref="A1:J1"/>
  </mergeCells>
  <pageMargins left="0.7" right="0.7" top="0.75" bottom="0.75" header="0.3" footer="0.3"/>
  <drawing r:id="rId1"/>
  <tableParts count="1">
    <tablePart r:id="rId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000"/>
  </sheetPr>
  <dimension ref="A1:D6"/>
  <sheetViews>
    <sheetView showGridLines="0" workbookViewId="0">
      <selection sqref="A1:D1"/>
    </sheetView>
  </sheetViews>
  <sheetFormatPr baseColWidth="10" defaultColWidth="11.5" defaultRowHeight="13" x14ac:dyDescent="0.15"/>
  <cols>
    <col min="1" max="1" width="25.5" style="4" customWidth="1"/>
    <col min="2" max="10" width="7.6640625" style="4" customWidth="1"/>
    <col min="11" max="16384" width="11.5" style="4"/>
  </cols>
  <sheetData>
    <row r="1" spans="1:4" ht="19" x14ac:dyDescent="0.25">
      <c r="A1" s="1051" t="s">
        <v>92</v>
      </c>
      <c r="B1" s="1051"/>
      <c r="C1" s="1051"/>
      <c r="D1" s="1051"/>
    </row>
    <row r="2" spans="1:4" ht="16" x14ac:dyDescent="0.2">
      <c r="A2" s="161" t="s">
        <v>93</v>
      </c>
      <c r="B2" s="162" t="s">
        <v>73</v>
      </c>
      <c r="C2" s="162" t="s">
        <v>74</v>
      </c>
      <c r="D2" s="163" t="s">
        <v>4</v>
      </c>
    </row>
    <row r="3" spans="1:4" ht="15" x14ac:dyDescent="0.2">
      <c r="A3" s="138" t="s">
        <v>94</v>
      </c>
      <c r="B3" s="59">
        <v>1617</v>
      </c>
      <c r="C3" s="59">
        <v>1744</v>
      </c>
      <c r="D3" s="146">
        <f>SUM(B3:C3)</f>
        <v>3361</v>
      </c>
    </row>
    <row r="4" spans="1:4" ht="15" x14ac:dyDescent="0.2">
      <c r="A4" s="138" t="s">
        <v>95</v>
      </c>
      <c r="B4" s="59">
        <v>1655</v>
      </c>
      <c r="C4" s="59">
        <v>1755</v>
      </c>
      <c r="D4" s="146">
        <f t="shared" ref="D4:D5" si="0">SUM(B4:C4)</f>
        <v>3410</v>
      </c>
    </row>
    <row r="5" spans="1:4" ht="15" x14ac:dyDescent="0.2">
      <c r="A5" s="143" t="s">
        <v>96</v>
      </c>
      <c r="B5" s="144">
        <v>1813</v>
      </c>
      <c r="C5" s="144">
        <v>1837</v>
      </c>
      <c r="D5" s="164">
        <f t="shared" si="0"/>
        <v>3650</v>
      </c>
    </row>
    <row r="6" spans="1:4" ht="14" x14ac:dyDescent="0.2">
      <c r="A6" s="5" t="s">
        <v>65</v>
      </c>
      <c r="B6" s="2"/>
      <c r="C6" s="2"/>
      <c r="D6" s="2"/>
    </row>
  </sheetData>
  <mergeCells count="1">
    <mergeCell ref="A1:D1"/>
  </mergeCells>
  <pageMargins left="0.7" right="0.7" top="0.75" bottom="0.75" header="0.3" footer="0.3"/>
  <drawing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sheetPr>
  <dimension ref="A1:D18"/>
  <sheetViews>
    <sheetView showGridLines="0" workbookViewId="0">
      <selection sqref="A1:D1"/>
    </sheetView>
  </sheetViews>
  <sheetFormatPr baseColWidth="10" defaultColWidth="11.5" defaultRowHeight="13" x14ac:dyDescent="0.15"/>
  <cols>
    <col min="1" max="1" width="40.6640625" style="4" customWidth="1"/>
    <col min="2" max="4" width="8.6640625" style="4" customWidth="1"/>
    <col min="5" max="16384" width="11.5" style="4"/>
  </cols>
  <sheetData>
    <row r="1" spans="1:4" ht="19" x14ac:dyDescent="0.25">
      <c r="A1" s="1051" t="s">
        <v>78</v>
      </c>
      <c r="B1" s="1051"/>
      <c r="C1" s="1051"/>
      <c r="D1" s="1051"/>
    </row>
    <row r="2" spans="1:4" ht="17" x14ac:dyDescent="0.15">
      <c r="A2" s="166" t="s">
        <v>79</v>
      </c>
      <c r="B2" s="88" t="s">
        <v>73</v>
      </c>
      <c r="C2" s="88" t="s">
        <v>74</v>
      </c>
      <c r="D2" s="89" t="s">
        <v>4</v>
      </c>
    </row>
    <row r="3" spans="1:4" ht="16" x14ac:dyDescent="0.15">
      <c r="A3" s="131" t="s">
        <v>36</v>
      </c>
      <c r="B3" s="76">
        <v>269</v>
      </c>
      <c r="C3" s="76">
        <v>224</v>
      </c>
      <c r="D3" s="95">
        <f t="shared" ref="D3:D5" si="0">SUM(B3:C3)</f>
        <v>493</v>
      </c>
    </row>
    <row r="4" spans="1:4" ht="16" x14ac:dyDescent="0.15">
      <c r="A4" s="131" t="s">
        <v>80</v>
      </c>
      <c r="B4" s="76">
        <v>271</v>
      </c>
      <c r="C4" s="76">
        <v>188</v>
      </c>
      <c r="D4" s="95">
        <f t="shared" si="0"/>
        <v>459</v>
      </c>
    </row>
    <row r="5" spans="1:4" ht="16" x14ac:dyDescent="0.15">
      <c r="A5" s="131" t="s">
        <v>81</v>
      </c>
      <c r="B5" s="76">
        <v>103</v>
      </c>
      <c r="C5" s="76">
        <v>246</v>
      </c>
      <c r="D5" s="95">
        <f t="shared" si="0"/>
        <v>349</v>
      </c>
    </row>
    <row r="6" spans="1:4" ht="16" x14ac:dyDescent="0.15">
      <c r="A6" s="111" t="s">
        <v>82</v>
      </c>
      <c r="B6" s="109">
        <f t="shared" ref="B6:D6" si="1">SUM(B3:B5)</f>
        <v>643</v>
      </c>
      <c r="C6" s="109">
        <f t="shared" si="1"/>
        <v>658</v>
      </c>
      <c r="D6" s="112">
        <f t="shared" si="1"/>
        <v>1301</v>
      </c>
    </row>
    <row r="7" spans="1:4" ht="16" x14ac:dyDescent="0.15">
      <c r="A7" s="131" t="s">
        <v>83</v>
      </c>
      <c r="B7" s="76">
        <v>204</v>
      </c>
      <c r="C7" s="76">
        <v>129</v>
      </c>
      <c r="D7" s="95">
        <f t="shared" ref="D7:D10" si="2">SUM(B7:C7)</f>
        <v>333</v>
      </c>
    </row>
    <row r="8" spans="1:4" ht="16" x14ac:dyDescent="0.15">
      <c r="A8" s="131" t="s">
        <v>84</v>
      </c>
      <c r="B8" s="76">
        <v>190</v>
      </c>
      <c r="C8" s="76">
        <v>136</v>
      </c>
      <c r="D8" s="95">
        <f t="shared" si="2"/>
        <v>326</v>
      </c>
    </row>
    <row r="9" spans="1:4" ht="16" x14ac:dyDescent="0.15">
      <c r="A9" s="131" t="s">
        <v>85</v>
      </c>
      <c r="B9" s="76">
        <v>69</v>
      </c>
      <c r="C9" s="76">
        <v>333</v>
      </c>
      <c r="D9" s="95">
        <f t="shared" si="2"/>
        <v>402</v>
      </c>
    </row>
    <row r="10" spans="1:4" ht="16" x14ac:dyDescent="0.15">
      <c r="A10" s="131" t="s">
        <v>86</v>
      </c>
      <c r="B10" s="76">
        <v>53</v>
      </c>
      <c r="C10" s="76">
        <v>121</v>
      </c>
      <c r="D10" s="95">
        <f t="shared" si="2"/>
        <v>174</v>
      </c>
    </row>
    <row r="11" spans="1:4" ht="16" x14ac:dyDescent="0.15">
      <c r="A11" s="111" t="s">
        <v>87</v>
      </c>
      <c r="B11" s="109">
        <f t="shared" ref="B11:D11" si="3">SUM(B7:B10)</f>
        <v>516</v>
      </c>
      <c r="C11" s="109">
        <f t="shared" si="3"/>
        <v>719</v>
      </c>
      <c r="D11" s="112">
        <f t="shared" si="3"/>
        <v>1235</v>
      </c>
    </row>
    <row r="12" spans="1:4" ht="16" x14ac:dyDescent="0.15">
      <c r="A12" s="131" t="s">
        <v>88</v>
      </c>
      <c r="B12" s="76">
        <v>193</v>
      </c>
      <c r="C12" s="76">
        <v>136</v>
      </c>
      <c r="D12" s="95">
        <f t="shared" ref="D12:D15" si="4">SUM(B12:C12)</f>
        <v>329</v>
      </c>
    </row>
    <row r="13" spans="1:4" ht="16" x14ac:dyDescent="0.15">
      <c r="A13" s="131" t="s">
        <v>89</v>
      </c>
      <c r="B13" s="76">
        <v>110</v>
      </c>
      <c r="C13" s="76">
        <v>85</v>
      </c>
      <c r="D13" s="95">
        <f t="shared" si="4"/>
        <v>195</v>
      </c>
    </row>
    <row r="14" spans="1:4" ht="16" x14ac:dyDescent="0.15">
      <c r="A14" s="131" t="s">
        <v>90</v>
      </c>
      <c r="B14" s="76">
        <v>143</v>
      </c>
      <c r="C14" s="76">
        <v>118</v>
      </c>
      <c r="D14" s="95">
        <f t="shared" si="4"/>
        <v>261</v>
      </c>
    </row>
    <row r="15" spans="1:4" ht="16" x14ac:dyDescent="0.15">
      <c r="A15" s="131" t="s">
        <v>45</v>
      </c>
      <c r="B15" s="76">
        <v>208</v>
      </c>
      <c r="C15" s="76">
        <v>121</v>
      </c>
      <c r="D15" s="95">
        <f t="shared" si="4"/>
        <v>329</v>
      </c>
    </row>
    <row r="16" spans="1:4" ht="16" x14ac:dyDescent="0.15">
      <c r="A16" s="111" t="s">
        <v>91</v>
      </c>
      <c r="B16" s="109">
        <f t="shared" ref="B16:D16" si="5">SUM(B12:B15)</f>
        <v>654</v>
      </c>
      <c r="C16" s="109">
        <f t="shared" si="5"/>
        <v>460</v>
      </c>
      <c r="D16" s="112">
        <f t="shared" si="5"/>
        <v>1114</v>
      </c>
    </row>
    <row r="17" spans="1:4" ht="16" x14ac:dyDescent="0.15">
      <c r="A17" s="96" t="s">
        <v>27</v>
      </c>
      <c r="B17" s="158">
        <f t="shared" ref="B17:D17" si="6">SUM(B16,B11,B6)</f>
        <v>1813</v>
      </c>
      <c r="C17" s="158">
        <f t="shared" si="6"/>
        <v>1837</v>
      </c>
      <c r="D17" s="159">
        <f t="shared" si="6"/>
        <v>3650</v>
      </c>
    </row>
    <row r="18" spans="1:4" x14ac:dyDescent="0.15">
      <c r="A18" s="3" t="s">
        <v>65</v>
      </c>
    </row>
  </sheetData>
  <mergeCells count="1">
    <mergeCell ref="A1:D1"/>
  </mergeCells>
  <pageMargins left="0.7" right="0.7" top="0.75" bottom="0.75" header="0.3" footer="0.3"/>
  <drawing r:id="rId1"/>
  <tableParts count="1">
    <tablePart r:id="rId2"/>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1:J19"/>
  <sheetViews>
    <sheetView showGridLines="0" workbookViewId="0">
      <selection sqref="A1:J1"/>
    </sheetView>
  </sheetViews>
  <sheetFormatPr baseColWidth="10" defaultColWidth="11.5" defaultRowHeight="13" x14ac:dyDescent="0.15"/>
  <cols>
    <col min="1" max="1" width="25.6640625" style="4" customWidth="1"/>
    <col min="2" max="10" width="12.6640625" style="4" customWidth="1"/>
    <col min="11" max="16384" width="11.5" style="4"/>
  </cols>
  <sheetData>
    <row r="1" spans="1:10" ht="19" x14ac:dyDescent="0.25">
      <c r="A1" s="1051" t="s">
        <v>151</v>
      </c>
      <c r="B1" s="1051"/>
      <c r="C1" s="1051"/>
      <c r="D1" s="1051"/>
      <c r="E1" s="1051"/>
      <c r="F1" s="1051"/>
      <c r="G1" s="1051"/>
      <c r="H1" s="1051"/>
      <c r="I1" s="1051"/>
      <c r="J1" s="1051"/>
    </row>
    <row r="2" spans="1:10" ht="16" x14ac:dyDescent="0.15">
      <c r="A2" s="1064" t="s">
        <v>79</v>
      </c>
      <c r="B2" s="1061" t="s">
        <v>33</v>
      </c>
      <c r="C2" s="1062"/>
      <c r="D2" s="1063"/>
      <c r="E2" s="1061" t="s">
        <v>34</v>
      </c>
      <c r="F2" s="1062"/>
      <c r="G2" s="1063"/>
      <c r="H2" s="1061" t="s">
        <v>35</v>
      </c>
      <c r="I2" s="1062"/>
      <c r="J2" s="1063"/>
    </row>
    <row r="3" spans="1:10" ht="34" x14ac:dyDescent="0.15">
      <c r="A3" s="1064"/>
      <c r="B3" s="72" t="s">
        <v>152</v>
      </c>
      <c r="C3" s="72" t="s">
        <v>153</v>
      </c>
      <c r="D3" s="72" t="s">
        <v>4</v>
      </c>
      <c r="E3" s="72" t="s">
        <v>152</v>
      </c>
      <c r="F3" s="72" t="s">
        <v>153</v>
      </c>
      <c r="G3" s="72" t="s">
        <v>4</v>
      </c>
      <c r="H3" s="72" t="s">
        <v>152</v>
      </c>
      <c r="I3" s="72" t="s">
        <v>153</v>
      </c>
      <c r="J3" s="72" t="s">
        <v>4</v>
      </c>
    </row>
    <row r="4" spans="1:10" ht="16" x14ac:dyDescent="0.15">
      <c r="A4" s="131" t="s">
        <v>36</v>
      </c>
      <c r="B4" s="76">
        <v>393</v>
      </c>
      <c r="C4" s="76">
        <v>39</v>
      </c>
      <c r="D4" s="76">
        <f>SUM(B4:C4)</f>
        <v>432</v>
      </c>
      <c r="E4" s="76">
        <v>379</v>
      </c>
      <c r="F4" s="76">
        <v>48</v>
      </c>
      <c r="G4" s="76">
        <f t="shared" ref="G4:G6" si="0">SUM(E4:F4)</f>
        <v>427</v>
      </c>
      <c r="H4" s="76">
        <v>426</v>
      </c>
      <c r="I4" s="76">
        <v>67</v>
      </c>
      <c r="J4" s="95">
        <f t="shared" ref="J4:J6" si="1">SUM(H4:I4)</f>
        <v>493</v>
      </c>
    </row>
    <row r="5" spans="1:10" ht="16" x14ac:dyDescent="0.15">
      <c r="A5" s="131" t="s">
        <v>80</v>
      </c>
      <c r="B5" s="76">
        <v>367</v>
      </c>
      <c r="C5" s="76">
        <v>25</v>
      </c>
      <c r="D5" s="76">
        <f t="shared" ref="D5:D6" si="2">SUM(B5:C5)</f>
        <v>392</v>
      </c>
      <c r="E5" s="76">
        <v>361</v>
      </c>
      <c r="F5" s="76">
        <v>43</v>
      </c>
      <c r="G5" s="76">
        <f t="shared" si="0"/>
        <v>404</v>
      </c>
      <c r="H5" s="76">
        <v>421</v>
      </c>
      <c r="I5" s="76">
        <v>38</v>
      </c>
      <c r="J5" s="95">
        <f t="shared" si="1"/>
        <v>459</v>
      </c>
    </row>
    <row r="6" spans="1:10" ht="32" x14ac:dyDescent="0.15">
      <c r="A6" s="131" t="s">
        <v>81</v>
      </c>
      <c r="B6" s="76">
        <v>285</v>
      </c>
      <c r="C6" s="76">
        <v>38</v>
      </c>
      <c r="D6" s="76">
        <f t="shared" si="2"/>
        <v>323</v>
      </c>
      <c r="E6" s="76">
        <v>289</v>
      </c>
      <c r="F6" s="76">
        <v>48</v>
      </c>
      <c r="G6" s="76">
        <f t="shared" si="0"/>
        <v>337</v>
      </c>
      <c r="H6" s="76">
        <v>321</v>
      </c>
      <c r="I6" s="76">
        <v>28</v>
      </c>
      <c r="J6" s="95">
        <f t="shared" si="1"/>
        <v>349</v>
      </c>
    </row>
    <row r="7" spans="1:10" ht="16" x14ac:dyDescent="0.15">
      <c r="A7" s="111" t="s">
        <v>82</v>
      </c>
      <c r="B7" s="109">
        <f>SUM(B4:B6)</f>
        <v>1045</v>
      </c>
      <c r="C7" s="109">
        <f t="shared" ref="C7:J7" si="3">SUM(C4:C6)</f>
        <v>102</v>
      </c>
      <c r="D7" s="109">
        <f t="shared" si="3"/>
        <v>1147</v>
      </c>
      <c r="E7" s="109">
        <f t="shared" si="3"/>
        <v>1029</v>
      </c>
      <c r="F7" s="109">
        <f t="shared" si="3"/>
        <v>139</v>
      </c>
      <c r="G7" s="109">
        <f t="shared" si="3"/>
        <v>1168</v>
      </c>
      <c r="H7" s="109">
        <f t="shared" si="3"/>
        <v>1168</v>
      </c>
      <c r="I7" s="109">
        <f t="shared" si="3"/>
        <v>133</v>
      </c>
      <c r="J7" s="112">
        <f t="shared" si="3"/>
        <v>1301</v>
      </c>
    </row>
    <row r="8" spans="1:10" ht="16" x14ac:dyDescent="0.15">
      <c r="A8" s="131" t="s">
        <v>83</v>
      </c>
      <c r="B8" s="76">
        <v>288</v>
      </c>
      <c r="C8" s="76">
        <v>17</v>
      </c>
      <c r="D8" s="76">
        <f t="shared" ref="D8:D11" si="4">SUM(B8:C8)</f>
        <v>305</v>
      </c>
      <c r="E8" s="76">
        <v>284</v>
      </c>
      <c r="F8" s="76">
        <v>39</v>
      </c>
      <c r="G8" s="76">
        <f t="shared" ref="G8:G11" si="5">SUM(E8:F8)</f>
        <v>323</v>
      </c>
      <c r="H8" s="76">
        <v>308</v>
      </c>
      <c r="I8" s="76">
        <v>25</v>
      </c>
      <c r="J8" s="95">
        <f t="shared" ref="J8:J11" si="6">SUM(H8:I8)</f>
        <v>333</v>
      </c>
    </row>
    <row r="9" spans="1:10" ht="16" x14ac:dyDescent="0.15">
      <c r="A9" s="131" t="s">
        <v>84</v>
      </c>
      <c r="B9" s="76">
        <v>279</v>
      </c>
      <c r="C9" s="76">
        <v>21</v>
      </c>
      <c r="D9" s="76">
        <f t="shared" si="4"/>
        <v>300</v>
      </c>
      <c r="E9" s="76">
        <v>277</v>
      </c>
      <c r="F9" s="76">
        <v>27</v>
      </c>
      <c r="G9" s="76">
        <f t="shared" si="5"/>
        <v>304</v>
      </c>
      <c r="H9" s="76">
        <v>300</v>
      </c>
      <c r="I9" s="76">
        <v>26</v>
      </c>
      <c r="J9" s="95">
        <f t="shared" si="6"/>
        <v>326</v>
      </c>
    </row>
    <row r="10" spans="1:10" ht="16" x14ac:dyDescent="0.15">
      <c r="A10" s="131" t="s">
        <v>85</v>
      </c>
      <c r="B10" s="76">
        <v>317</v>
      </c>
      <c r="C10" s="76">
        <v>56</v>
      </c>
      <c r="D10" s="76">
        <f t="shared" si="4"/>
        <v>373</v>
      </c>
      <c r="E10" s="76">
        <v>336</v>
      </c>
      <c r="F10" s="76">
        <v>55</v>
      </c>
      <c r="G10" s="76">
        <f t="shared" si="5"/>
        <v>391</v>
      </c>
      <c r="H10" s="76">
        <v>343</v>
      </c>
      <c r="I10" s="76">
        <v>59</v>
      </c>
      <c r="J10" s="95">
        <f t="shared" si="6"/>
        <v>402</v>
      </c>
    </row>
    <row r="11" spans="1:10" ht="16" x14ac:dyDescent="0.15">
      <c r="A11" s="131" t="s">
        <v>86</v>
      </c>
      <c r="B11" s="76">
        <v>144</v>
      </c>
      <c r="C11" s="76">
        <v>17</v>
      </c>
      <c r="D11" s="76">
        <f t="shared" si="4"/>
        <v>161</v>
      </c>
      <c r="E11" s="76">
        <v>131</v>
      </c>
      <c r="F11" s="76">
        <v>20</v>
      </c>
      <c r="G11" s="76">
        <f t="shared" si="5"/>
        <v>151</v>
      </c>
      <c r="H11" s="76">
        <v>149</v>
      </c>
      <c r="I11" s="76">
        <v>25</v>
      </c>
      <c r="J11" s="95">
        <f t="shared" si="6"/>
        <v>174</v>
      </c>
    </row>
    <row r="12" spans="1:10" ht="16" x14ac:dyDescent="0.15">
      <c r="A12" s="111" t="s">
        <v>87</v>
      </c>
      <c r="B12" s="109">
        <f>SUM(B8:B11)</f>
        <v>1028</v>
      </c>
      <c r="C12" s="109">
        <f t="shared" ref="C12:J12" si="7">SUM(C8:C11)</f>
        <v>111</v>
      </c>
      <c r="D12" s="109">
        <f t="shared" si="7"/>
        <v>1139</v>
      </c>
      <c r="E12" s="109">
        <f t="shared" si="7"/>
        <v>1028</v>
      </c>
      <c r="F12" s="109">
        <f t="shared" si="7"/>
        <v>141</v>
      </c>
      <c r="G12" s="109">
        <f t="shared" si="7"/>
        <v>1169</v>
      </c>
      <c r="H12" s="109">
        <f t="shared" si="7"/>
        <v>1100</v>
      </c>
      <c r="I12" s="109">
        <f t="shared" si="7"/>
        <v>135</v>
      </c>
      <c r="J12" s="112">
        <f t="shared" si="7"/>
        <v>1235</v>
      </c>
    </row>
    <row r="13" spans="1:10" ht="16" x14ac:dyDescent="0.15">
      <c r="A13" s="131" t="s">
        <v>88</v>
      </c>
      <c r="B13" s="76">
        <v>272</v>
      </c>
      <c r="C13" s="76">
        <v>30</v>
      </c>
      <c r="D13" s="76">
        <f t="shared" ref="D13:D16" si="8">SUM(B13:C13)</f>
        <v>302</v>
      </c>
      <c r="E13" s="76">
        <v>277</v>
      </c>
      <c r="F13" s="76">
        <v>47</v>
      </c>
      <c r="G13" s="76">
        <f t="shared" ref="G13:G16" si="9">SUM(E13:F13)</f>
        <v>324</v>
      </c>
      <c r="H13" s="76">
        <v>307</v>
      </c>
      <c r="I13" s="76">
        <v>22</v>
      </c>
      <c r="J13" s="95">
        <f t="shared" ref="J13:J16" si="10">SUM(H13:I13)</f>
        <v>329</v>
      </c>
    </row>
    <row r="14" spans="1:10" ht="16" x14ac:dyDescent="0.15">
      <c r="A14" s="131" t="s">
        <v>89</v>
      </c>
      <c r="B14" s="76">
        <v>173</v>
      </c>
      <c r="C14" s="76">
        <v>16</v>
      </c>
      <c r="D14" s="76">
        <f t="shared" si="8"/>
        <v>189</v>
      </c>
      <c r="E14" s="76">
        <v>148</v>
      </c>
      <c r="F14" s="76">
        <v>28</v>
      </c>
      <c r="G14" s="76">
        <f t="shared" si="9"/>
        <v>176</v>
      </c>
      <c r="H14" s="76">
        <v>175</v>
      </c>
      <c r="I14" s="76">
        <v>20</v>
      </c>
      <c r="J14" s="95">
        <f t="shared" si="10"/>
        <v>195</v>
      </c>
    </row>
    <row r="15" spans="1:10" ht="16" x14ac:dyDescent="0.15">
      <c r="A15" s="131" t="s">
        <v>90</v>
      </c>
      <c r="B15" s="76">
        <v>204</v>
      </c>
      <c r="C15" s="76">
        <v>44</v>
      </c>
      <c r="D15" s="76">
        <f t="shared" si="8"/>
        <v>248</v>
      </c>
      <c r="E15" s="76">
        <v>194</v>
      </c>
      <c r="F15" s="76">
        <v>47</v>
      </c>
      <c r="G15" s="76">
        <f t="shared" si="9"/>
        <v>241</v>
      </c>
      <c r="H15" s="76">
        <v>226</v>
      </c>
      <c r="I15" s="76">
        <v>35</v>
      </c>
      <c r="J15" s="95">
        <f t="shared" si="10"/>
        <v>261</v>
      </c>
    </row>
    <row r="16" spans="1:10" ht="16" x14ac:dyDescent="0.15">
      <c r="A16" s="131" t="s">
        <v>45</v>
      </c>
      <c r="B16" s="76">
        <v>283</v>
      </c>
      <c r="C16" s="76">
        <v>53</v>
      </c>
      <c r="D16" s="76">
        <f t="shared" si="8"/>
        <v>336</v>
      </c>
      <c r="E16" s="76">
        <v>274</v>
      </c>
      <c r="F16" s="76">
        <v>58</v>
      </c>
      <c r="G16" s="76">
        <f t="shared" si="9"/>
        <v>332</v>
      </c>
      <c r="H16" s="76">
        <v>285</v>
      </c>
      <c r="I16" s="76">
        <v>44</v>
      </c>
      <c r="J16" s="95">
        <f t="shared" si="10"/>
        <v>329</v>
      </c>
    </row>
    <row r="17" spans="1:10" ht="16" x14ac:dyDescent="0.15">
      <c r="A17" s="111" t="s">
        <v>91</v>
      </c>
      <c r="B17" s="109">
        <f>SUM(B13:B16)</f>
        <v>932</v>
      </c>
      <c r="C17" s="109">
        <f t="shared" ref="C17:J17" si="11">SUM(C13:C16)</f>
        <v>143</v>
      </c>
      <c r="D17" s="109">
        <f t="shared" si="11"/>
        <v>1075</v>
      </c>
      <c r="E17" s="109">
        <f t="shared" si="11"/>
        <v>893</v>
      </c>
      <c r="F17" s="109">
        <f t="shared" si="11"/>
        <v>180</v>
      </c>
      <c r="G17" s="109">
        <f t="shared" si="11"/>
        <v>1073</v>
      </c>
      <c r="H17" s="109">
        <f t="shared" si="11"/>
        <v>993</v>
      </c>
      <c r="I17" s="109">
        <f t="shared" si="11"/>
        <v>121</v>
      </c>
      <c r="J17" s="112">
        <f t="shared" si="11"/>
        <v>1114</v>
      </c>
    </row>
    <row r="18" spans="1:10" ht="16" x14ac:dyDescent="0.15">
      <c r="A18" s="96" t="s">
        <v>27</v>
      </c>
      <c r="B18" s="158">
        <f>SUM(B17,B12,B7)</f>
        <v>3005</v>
      </c>
      <c r="C18" s="158">
        <f t="shared" ref="C18:J18" si="12">SUM(C17,C12,C7)</f>
        <v>356</v>
      </c>
      <c r="D18" s="158">
        <f t="shared" si="12"/>
        <v>3361</v>
      </c>
      <c r="E18" s="158">
        <f t="shared" si="12"/>
        <v>2950</v>
      </c>
      <c r="F18" s="158">
        <f t="shared" si="12"/>
        <v>460</v>
      </c>
      <c r="G18" s="158">
        <f t="shared" si="12"/>
        <v>3410</v>
      </c>
      <c r="H18" s="158">
        <f t="shared" si="12"/>
        <v>3261</v>
      </c>
      <c r="I18" s="158">
        <f t="shared" si="12"/>
        <v>389</v>
      </c>
      <c r="J18" s="159">
        <f t="shared" si="12"/>
        <v>3650</v>
      </c>
    </row>
    <row r="19" spans="1:10" ht="15" x14ac:dyDescent="0.2">
      <c r="A19" s="17" t="s">
        <v>65</v>
      </c>
      <c r="B19"/>
      <c r="C19"/>
      <c r="D19"/>
      <c r="E19"/>
      <c r="F19"/>
      <c r="G19"/>
      <c r="H19"/>
      <c r="I19"/>
      <c r="J19"/>
    </row>
  </sheetData>
  <mergeCells count="5">
    <mergeCell ref="A2:A3"/>
    <mergeCell ref="B2:D2"/>
    <mergeCell ref="E2:G2"/>
    <mergeCell ref="H2:J2"/>
    <mergeCell ref="A1:J1"/>
  </mergeCells>
  <pageMargins left="0.7" right="0.7" top="0.75" bottom="0.75" header="0.3" footer="0.3"/>
  <drawing r:id="rId1"/>
  <tableParts count="1">
    <tablePart r:id="rId2"/>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1:D18"/>
  <sheetViews>
    <sheetView showGridLines="0" workbookViewId="0">
      <selection sqref="A1:D1"/>
    </sheetView>
  </sheetViews>
  <sheetFormatPr baseColWidth="10" defaultColWidth="11.5" defaultRowHeight="13" x14ac:dyDescent="0.15"/>
  <cols>
    <col min="1" max="1" width="41.6640625" style="4" customWidth="1"/>
    <col min="2" max="4" width="12.6640625" style="4" customWidth="1"/>
    <col min="5" max="16384" width="11.5" style="4"/>
  </cols>
  <sheetData>
    <row r="1" spans="1:4" ht="19" x14ac:dyDescent="0.25">
      <c r="A1" s="1051" t="s">
        <v>154</v>
      </c>
      <c r="B1" s="1051"/>
      <c r="C1" s="1051"/>
      <c r="D1" s="1051"/>
    </row>
    <row r="2" spans="1:4" ht="17" x14ac:dyDescent="0.15">
      <c r="A2" s="72" t="s">
        <v>79</v>
      </c>
      <c r="B2" s="72" t="s">
        <v>33</v>
      </c>
      <c r="C2" s="72" t="s">
        <v>34</v>
      </c>
      <c r="D2" s="72" t="s">
        <v>35</v>
      </c>
    </row>
    <row r="3" spans="1:4" ht="16" x14ac:dyDescent="0.15">
      <c r="A3" s="131" t="s">
        <v>36</v>
      </c>
      <c r="B3" s="76">
        <v>79</v>
      </c>
      <c r="C3" s="76">
        <v>69</v>
      </c>
      <c r="D3" s="95">
        <v>84</v>
      </c>
    </row>
    <row r="4" spans="1:4" ht="16" x14ac:dyDescent="0.15">
      <c r="A4" s="131" t="s">
        <v>80</v>
      </c>
      <c r="B4" s="76">
        <v>69</v>
      </c>
      <c r="C4" s="76">
        <v>55</v>
      </c>
      <c r="D4" s="95">
        <v>53</v>
      </c>
    </row>
    <row r="5" spans="1:4" ht="16" x14ac:dyDescent="0.15">
      <c r="A5" s="131" t="s">
        <v>81</v>
      </c>
      <c r="B5" s="76">
        <v>70</v>
      </c>
      <c r="C5" s="76">
        <v>52</v>
      </c>
      <c r="D5" s="95">
        <v>74</v>
      </c>
    </row>
    <row r="6" spans="1:4" ht="16" x14ac:dyDescent="0.15">
      <c r="A6" s="111" t="s">
        <v>82</v>
      </c>
      <c r="B6" s="109">
        <f>SUM(B3:B5)</f>
        <v>218</v>
      </c>
      <c r="C6" s="109">
        <f>SUM(C3:C5)</f>
        <v>176</v>
      </c>
      <c r="D6" s="112">
        <f>SUM(D3:D5)</f>
        <v>211</v>
      </c>
    </row>
    <row r="7" spans="1:4" ht="16" x14ac:dyDescent="0.15">
      <c r="A7" s="131" t="s">
        <v>83</v>
      </c>
      <c r="B7" s="76">
        <v>64</v>
      </c>
      <c r="C7" s="76">
        <v>56</v>
      </c>
      <c r="D7" s="95">
        <v>59</v>
      </c>
    </row>
    <row r="8" spans="1:4" ht="16" x14ac:dyDescent="0.15">
      <c r="A8" s="131" t="s">
        <v>84</v>
      </c>
      <c r="B8" s="76">
        <v>55</v>
      </c>
      <c r="C8" s="76">
        <v>52</v>
      </c>
      <c r="D8" s="95">
        <v>57</v>
      </c>
    </row>
    <row r="9" spans="1:4" ht="16" x14ac:dyDescent="0.15">
      <c r="A9" s="131" t="s">
        <v>85</v>
      </c>
      <c r="B9" s="76">
        <v>92</v>
      </c>
      <c r="C9" s="76">
        <v>80</v>
      </c>
      <c r="D9" s="95">
        <v>100</v>
      </c>
    </row>
    <row r="10" spans="1:4" ht="16" x14ac:dyDescent="0.15">
      <c r="A10" s="131" t="s">
        <v>86</v>
      </c>
      <c r="B10" s="76">
        <v>29</v>
      </c>
      <c r="C10" s="76">
        <v>26</v>
      </c>
      <c r="D10" s="95">
        <v>36</v>
      </c>
    </row>
    <row r="11" spans="1:4" ht="16" x14ac:dyDescent="0.15">
      <c r="A11" s="111" t="s">
        <v>87</v>
      </c>
      <c r="B11" s="109">
        <f>SUM(B7:B10)</f>
        <v>240</v>
      </c>
      <c r="C11" s="109">
        <f>SUM(C7:C10)</f>
        <v>214</v>
      </c>
      <c r="D11" s="112">
        <f>SUM(D7:D10)</f>
        <v>252</v>
      </c>
    </row>
    <row r="12" spans="1:4" ht="16" x14ac:dyDescent="0.15">
      <c r="A12" s="131" t="s">
        <v>88</v>
      </c>
      <c r="B12" s="76">
        <v>50</v>
      </c>
      <c r="C12" s="76">
        <v>44</v>
      </c>
      <c r="D12" s="95">
        <v>65</v>
      </c>
    </row>
    <row r="13" spans="1:4" ht="16" x14ac:dyDescent="0.15">
      <c r="A13" s="131" t="s">
        <v>89</v>
      </c>
      <c r="B13" s="76">
        <v>27</v>
      </c>
      <c r="C13" s="76">
        <v>27</v>
      </c>
      <c r="D13" s="95">
        <v>34</v>
      </c>
    </row>
    <row r="14" spans="1:4" ht="16" x14ac:dyDescent="0.15">
      <c r="A14" s="131" t="s">
        <v>90</v>
      </c>
      <c r="B14" s="76">
        <v>73</v>
      </c>
      <c r="C14" s="76">
        <v>81</v>
      </c>
      <c r="D14" s="95">
        <v>85</v>
      </c>
    </row>
    <row r="15" spans="1:4" ht="16" x14ac:dyDescent="0.15">
      <c r="A15" s="131" t="s">
        <v>45</v>
      </c>
      <c r="B15" s="76">
        <v>87</v>
      </c>
      <c r="C15" s="76">
        <v>79</v>
      </c>
      <c r="D15" s="95">
        <v>113</v>
      </c>
    </row>
    <row r="16" spans="1:4" ht="16" x14ac:dyDescent="0.15">
      <c r="A16" s="111" t="s">
        <v>91</v>
      </c>
      <c r="B16" s="109">
        <f>SUM(B12:B15)</f>
        <v>237</v>
      </c>
      <c r="C16" s="109">
        <f>SUM(C12:C15)</f>
        <v>231</v>
      </c>
      <c r="D16" s="112">
        <f>SUM(D12:D15)</f>
        <v>297</v>
      </c>
    </row>
    <row r="17" spans="1:4" ht="16" x14ac:dyDescent="0.15">
      <c r="A17" s="96" t="s">
        <v>27</v>
      </c>
      <c r="B17" s="158">
        <f>SUM(B16,B11,B6)</f>
        <v>695</v>
      </c>
      <c r="C17" s="158">
        <f>SUM(C16,C11,C6)</f>
        <v>621</v>
      </c>
      <c r="D17" s="159">
        <f>SUM(D16,D11,D6)</f>
        <v>760</v>
      </c>
    </row>
    <row r="18" spans="1:4" ht="14" x14ac:dyDescent="0.2">
      <c r="A18" s="5" t="s">
        <v>65</v>
      </c>
      <c r="B18" s="2"/>
      <c r="C18" s="2"/>
      <c r="D18" s="2"/>
    </row>
  </sheetData>
  <mergeCells count="1">
    <mergeCell ref="A1:D1"/>
  </mergeCells>
  <pageMargins left="0.7" right="0.7" top="0.75" bottom="0.75" header="0.3" footer="0.3"/>
  <drawing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000"/>
  </sheetPr>
  <dimension ref="A1:J19"/>
  <sheetViews>
    <sheetView showGridLines="0" workbookViewId="0">
      <selection sqref="A1:J1"/>
    </sheetView>
  </sheetViews>
  <sheetFormatPr baseColWidth="10" defaultColWidth="11.5" defaultRowHeight="13" x14ac:dyDescent="0.15"/>
  <cols>
    <col min="1" max="1" width="25.6640625" style="4" customWidth="1"/>
    <col min="2" max="9" width="11.6640625" style="4" customWidth="1"/>
    <col min="10" max="10" width="12.33203125" style="4" customWidth="1"/>
    <col min="11" max="16384" width="11.5" style="4"/>
  </cols>
  <sheetData>
    <row r="1" spans="1:10" ht="19" x14ac:dyDescent="0.25">
      <c r="A1" s="1051" t="s">
        <v>155</v>
      </c>
      <c r="B1" s="1051"/>
      <c r="C1" s="1051"/>
      <c r="D1" s="1051"/>
      <c r="E1" s="1051"/>
      <c r="F1" s="1051"/>
      <c r="G1" s="1051"/>
      <c r="H1" s="1051"/>
      <c r="I1" s="1051"/>
      <c r="J1" s="1051"/>
    </row>
    <row r="2" spans="1:10" ht="16" x14ac:dyDescent="0.15">
      <c r="A2" s="1064" t="s">
        <v>79</v>
      </c>
      <c r="B2" s="1064" t="s">
        <v>33</v>
      </c>
      <c r="C2" s="1064"/>
      <c r="D2" s="1064"/>
      <c r="E2" s="1064" t="s">
        <v>34</v>
      </c>
      <c r="F2" s="1064"/>
      <c r="G2" s="1064"/>
      <c r="H2" s="1064" t="s">
        <v>35</v>
      </c>
      <c r="I2" s="1064"/>
      <c r="J2" s="1064"/>
    </row>
    <row r="3" spans="1:10" ht="17" x14ac:dyDescent="0.15">
      <c r="A3" s="1064"/>
      <c r="B3" s="72" t="s">
        <v>156</v>
      </c>
      <c r="C3" s="72" t="s">
        <v>157</v>
      </c>
      <c r="D3" s="72" t="s">
        <v>4</v>
      </c>
      <c r="E3" s="72" t="s">
        <v>156</v>
      </c>
      <c r="F3" s="72" t="s">
        <v>157</v>
      </c>
      <c r="G3" s="72" t="s">
        <v>4</v>
      </c>
      <c r="H3" s="72" t="s">
        <v>156</v>
      </c>
      <c r="I3" s="72" t="s">
        <v>157</v>
      </c>
      <c r="J3" s="72" t="s">
        <v>4</v>
      </c>
    </row>
    <row r="4" spans="1:10" ht="16" x14ac:dyDescent="0.15">
      <c r="A4" s="131" t="s">
        <v>36</v>
      </c>
      <c r="B4" s="76">
        <v>161</v>
      </c>
      <c r="C4" s="76">
        <v>195</v>
      </c>
      <c r="D4" s="76">
        <f>SUM(B4:C4)</f>
        <v>356</v>
      </c>
      <c r="E4" s="76">
        <v>111</v>
      </c>
      <c r="F4" s="76">
        <v>243</v>
      </c>
      <c r="G4" s="76">
        <f>SUM(E4:F4)</f>
        <v>354</v>
      </c>
      <c r="H4" s="76">
        <v>107</v>
      </c>
      <c r="I4" s="76">
        <v>247</v>
      </c>
      <c r="J4" s="95">
        <f>SUM(H4:I4)</f>
        <v>354</v>
      </c>
    </row>
    <row r="5" spans="1:10" ht="16" x14ac:dyDescent="0.15">
      <c r="A5" s="131" t="s">
        <v>80</v>
      </c>
      <c r="B5" s="76">
        <v>167</v>
      </c>
      <c r="C5" s="76">
        <v>141</v>
      </c>
      <c r="D5" s="76">
        <f t="shared" ref="D5:D6" si="0">SUM(B5:C5)</f>
        <v>308</v>
      </c>
      <c r="E5" s="76">
        <v>154</v>
      </c>
      <c r="F5" s="76">
        <v>144</v>
      </c>
      <c r="G5" s="76">
        <f t="shared" ref="G5:G6" si="1">SUM(E5:F5)</f>
        <v>298</v>
      </c>
      <c r="H5" s="76">
        <v>140</v>
      </c>
      <c r="I5" s="76">
        <v>187</v>
      </c>
      <c r="J5" s="95">
        <f t="shared" ref="J5:J6" si="2">SUM(H5:I5)</f>
        <v>327</v>
      </c>
    </row>
    <row r="6" spans="1:10" ht="32" x14ac:dyDescent="0.15">
      <c r="A6" s="131" t="s">
        <v>81</v>
      </c>
      <c r="B6" s="76">
        <v>89</v>
      </c>
      <c r="C6" s="76">
        <v>133</v>
      </c>
      <c r="D6" s="76">
        <f t="shared" si="0"/>
        <v>222</v>
      </c>
      <c r="E6" s="76">
        <v>69</v>
      </c>
      <c r="F6" s="76">
        <v>144</v>
      </c>
      <c r="G6" s="76">
        <f t="shared" si="1"/>
        <v>213</v>
      </c>
      <c r="H6" s="76">
        <v>89</v>
      </c>
      <c r="I6" s="76">
        <v>147</v>
      </c>
      <c r="J6" s="95">
        <f t="shared" si="2"/>
        <v>236</v>
      </c>
    </row>
    <row r="7" spans="1:10" ht="16" x14ac:dyDescent="0.15">
      <c r="A7" s="111" t="s">
        <v>82</v>
      </c>
      <c r="B7" s="109">
        <f>SUM(B4:B6)</f>
        <v>417</v>
      </c>
      <c r="C7" s="109">
        <f t="shared" ref="C7:J7" si="3">SUM(C4:C6)</f>
        <v>469</v>
      </c>
      <c r="D7" s="109">
        <f t="shared" si="3"/>
        <v>886</v>
      </c>
      <c r="E7" s="109">
        <f t="shared" si="3"/>
        <v>334</v>
      </c>
      <c r="F7" s="109">
        <f t="shared" si="3"/>
        <v>531</v>
      </c>
      <c r="G7" s="109">
        <f t="shared" si="3"/>
        <v>865</v>
      </c>
      <c r="H7" s="109">
        <f t="shared" si="3"/>
        <v>336</v>
      </c>
      <c r="I7" s="109">
        <f t="shared" si="3"/>
        <v>581</v>
      </c>
      <c r="J7" s="112">
        <f t="shared" si="3"/>
        <v>917</v>
      </c>
    </row>
    <row r="8" spans="1:10" ht="16" x14ac:dyDescent="0.15">
      <c r="A8" s="131" t="s">
        <v>83</v>
      </c>
      <c r="B8" s="76">
        <v>81</v>
      </c>
      <c r="C8" s="76">
        <v>176</v>
      </c>
      <c r="D8" s="76">
        <f t="shared" ref="D8:D11" si="4">SUM(B8:C8)</f>
        <v>257</v>
      </c>
      <c r="E8" s="76">
        <v>59</v>
      </c>
      <c r="F8" s="76">
        <v>186</v>
      </c>
      <c r="G8" s="76">
        <f t="shared" ref="G8:G11" si="5">SUM(E8:F8)</f>
        <v>245</v>
      </c>
      <c r="H8" s="76">
        <v>79</v>
      </c>
      <c r="I8" s="76">
        <v>202</v>
      </c>
      <c r="J8" s="95">
        <f t="shared" ref="J8:J11" si="6">SUM(H8:I8)</f>
        <v>281</v>
      </c>
    </row>
    <row r="9" spans="1:10" ht="16" x14ac:dyDescent="0.15">
      <c r="A9" s="131" t="s">
        <v>84</v>
      </c>
      <c r="B9" s="76">
        <v>57</v>
      </c>
      <c r="C9" s="76">
        <v>162</v>
      </c>
      <c r="D9" s="76">
        <f t="shared" si="4"/>
        <v>219</v>
      </c>
      <c r="E9" s="76">
        <v>45</v>
      </c>
      <c r="F9" s="76">
        <v>163</v>
      </c>
      <c r="G9" s="76">
        <f t="shared" si="5"/>
        <v>208</v>
      </c>
      <c r="H9" s="76">
        <v>57</v>
      </c>
      <c r="I9" s="76">
        <v>181</v>
      </c>
      <c r="J9" s="95">
        <f t="shared" si="6"/>
        <v>238</v>
      </c>
    </row>
    <row r="10" spans="1:10" ht="16" x14ac:dyDescent="0.15">
      <c r="A10" s="131" t="s">
        <v>85</v>
      </c>
      <c r="B10" s="76">
        <v>45</v>
      </c>
      <c r="C10" s="76">
        <v>229</v>
      </c>
      <c r="D10" s="76">
        <f t="shared" si="4"/>
        <v>274</v>
      </c>
      <c r="E10" s="76">
        <v>17</v>
      </c>
      <c r="F10" s="76">
        <v>248</v>
      </c>
      <c r="G10" s="76">
        <f t="shared" si="5"/>
        <v>265</v>
      </c>
      <c r="H10" s="76">
        <v>31</v>
      </c>
      <c r="I10" s="76">
        <v>275</v>
      </c>
      <c r="J10" s="95">
        <f t="shared" si="6"/>
        <v>306</v>
      </c>
    </row>
    <row r="11" spans="1:10" ht="16" x14ac:dyDescent="0.15">
      <c r="A11" s="131" t="s">
        <v>86</v>
      </c>
      <c r="B11" s="76">
        <v>30</v>
      </c>
      <c r="C11" s="76">
        <v>87</v>
      </c>
      <c r="D11" s="76">
        <f t="shared" si="4"/>
        <v>117</v>
      </c>
      <c r="E11" s="76">
        <v>13</v>
      </c>
      <c r="F11" s="76">
        <v>99</v>
      </c>
      <c r="G11" s="76">
        <f t="shared" si="5"/>
        <v>112</v>
      </c>
      <c r="H11" s="76">
        <v>7</v>
      </c>
      <c r="I11" s="76">
        <v>105</v>
      </c>
      <c r="J11" s="95">
        <f t="shared" si="6"/>
        <v>112</v>
      </c>
    </row>
    <row r="12" spans="1:10" ht="16" x14ac:dyDescent="0.15">
      <c r="A12" s="111" t="s">
        <v>87</v>
      </c>
      <c r="B12" s="109">
        <f>SUM(B8:B11)</f>
        <v>213</v>
      </c>
      <c r="C12" s="109">
        <f t="shared" ref="C12:J12" si="7">SUM(C8:C11)</f>
        <v>654</v>
      </c>
      <c r="D12" s="109">
        <f t="shared" si="7"/>
        <v>867</v>
      </c>
      <c r="E12" s="109">
        <f t="shared" si="7"/>
        <v>134</v>
      </c>
      <c r="F12" s="109">
        <f t="shared" si="7"/>
        <v>696</v>
      </c>
      <c r="G12" s="109">
        <f t="shared" si="7"/>
        <v>830</v>
      </c>
      <c r="H12" s="109">
        <f t="shared" si="7"/>
        <v>174</v>
      </c>
      <c r="I12" s="109">
        <f t="shared" si="7"/>
        <v>763</v>
      </c>
      <c r="J12" s="112">
        <f t="shared" si="7"/>
        <v>937</v>
      </c>
    </row>
    <row r="13" spans="1:10" ht="16" x14ac:dyDescent="0.15">
      <c r="A13" s="131" t="s">
        <v>88</v>
      </c>
      <c r="B13" s="76">
        <v>136</v>
      </c>
      <c r="C13" s="76">
        <v>116</v>
      </c>
      <c r="D13" s="76">
        <f t="shared" ref="D13:D16" si="8">SUM(B13:C13)</f>
        <v>252</v>
      </c>
      <c r="E13" s="76">
        <v>122</v>
      </c>
      <c r="F13" s="76">
        <v>126</v>
      </c>
      <c r="G13" s="76">
        <f t="shared" ref="G13:G16" si="9">SUM(E13:F13)</f>
        <v>248</v>
      </c>
      <c r="H13" s="76">
        <v>128</v>
      </c>
      <c r="I13" s="76">
        <v>126</v>
      </c>
      <c r="J13" s="95">
        <f t="shared" ref="J13:J16" si="10">SUM(H13:I13)</f>
        <v>254</v>
      </c>
    </row>
    <row r="14" spans="1:10" ht="16" x14ac:dyDescent="0.15">
      <c r="A14" s="131" t="s">
        <v>89</v>
      </c>
      <c r="B14" s="76">
        <v>42</v>
      </c>
      <c r="C14" s="76">
        <v>89</v>
      </c>
      <c r="D14" s="76">
        <f t="shared" si="8"/>
        <v>131</v>
      </c>
      <c r="E14" s="76">
        <v>36</v>
      </c>
      <c r="F14" s="76">
        <v>93</v>
      </c>
      <c r="G14" s="76">
        <f t="shared" si="9"/>
        <v>129</v>
      </c>
      <c r="H14" s="76">
        <v>32</v>
      </c>
      <c r="I14" s="76">
        <v>105</v>
      </c>
      <c r="J14" s="95">
        <f t="shared" si="10"/>
        <v>137</v>
      </c>
    </row>
    <row r="15" spans="1:10" ht="16" x14ac:dyDescent="0.15">
      <c r="A15" s="131" t="s">
        <v>90</v>
      </c>
      <c r="B15" s="76">
        <v>64</v>
      </c>
      <c r="C15" s="76">
        <v>105</v>
      </c>
      <c r="D15" s="76">
        <f t="shared" si="8"/>
        <v>169</v>
      </c>
      <c r="E15" s="76">
        <v>46</v>
      </c>
      <c r="F15" s="76">
        <v>115</v>
      </c>
      <c r="G15" s="76">
        <f t="shared" si="9"/>
        <v>161</v>
      </c>
      <c r="H15" s="76">
        <v>57</v>
      </c>
      <c r="I15" s="76">
        <v>105</v>
      </c>
      <c r="J15" s="95">
        <f t="shared" si="10"/>
        <v>162</v>
      </c>
    </row>
    <row r="16" spans="1:10" ht="16" x14ac:dyDescent="0.15">
      <c r="A16" s="131" t="s">
        <v>45</v>
      </c>
      <c r="B16" s="76">
        <v>48</v>
      </c>
      <c r="C16" s="76">
        <v>174</v>
      </c>
      <c r="D16" s="76">
        <f t="shared" si="8"/>
        <v>222</v>
      </c>
      <c r="E16" s="76">
        <v>36</v>
      </c>
      <c r="F16" s="76">
        <v>168</v>
      </c>
      <c r="G16" s="76">
        <f t="shared" si="9"/>
        <v>204</v>
      </c>
      <c r="H16" s="76">
        <v>38</v>
      </c>
      <c r="I16" s="76">
        <v>164</v>
      </c>
      <c r="J16" s="95">
        <f t="shared" si="10"/>
        <v>202</v>
      </c>
    </row>
    <row r="17" spans="1:10" ht="16" x14ac:dyDescent="0.15">
      <c r="A17" s="111" t="s">
        <v>91</v>
      </c>
      <c r="B17" s="109">
        <f>SUM(B13:B16)</f>
        <v>290</v>
      </c>
      <c r="C17" s="109">
        <f t="shared" ref="C17:J17" si="11">SUM(C13:C16)</f>
        <v>484</v>
      </c>
      <c r="D17" s="109">
        <f t="shared" si="11"/>
        <v>774</v>
      </c>
      <c r="E17" s="109">
        <f t="shared" si="11"/>
        <v>240</v>
      </c>
      <c r="F17" s="109">
        <f t="shared" si="11"/>
        <v>502</v>
      </c>
      <c r="G17" s="109">
        <f t="shared" si="11"/>
        <v>742</v>
      </c>
      <c r="H17" s="109">
        <f t="shared" si="11"/>
        <v>255</v>
      </c>
      <c r="I17" s="109">
        <f t="shared" si="11"/>
        <v>500</v>
      </c>
      <c r="J17" s="112">
        <f t="shared" si="11"/>
        <v>755</v>
      </c>
    </row>
    <row r="18" spans="1:10" ht="16" x14ac:dyDescent="0.15">
      <c r="A18" s="96" t="s">
        <v>27</v>
      </c>
      <c r="B18" s="158">
        <f>SUM(B17,B12,B7)</f>
        <v>920</v>
      </c>
      <c r="C18" s="158">
        <f t="shared" ref="C18:J18" si="12">SUM(C17,C12,C7)</f>
        <v>1607</v>
      </c>
      <c r="D18" s="158">
        <f t="shared" si="12"/>
        <v>2527</v>
      </c>
      <c r="E18" s="158">
        <f t="shared" si="12"/>
        <v>708</v>
      </c>
      <c r="F18" s="158">
        <f t="shared" si="12"/>
        <v>1729</v>
      </c>
      <c r="G18" s="158">
        <f t="shared" si="12"/>
        <v>2437</v>
      </c>
      <c r="H18" s="158">
        <f t="shared" si="12"/>
        <v>765</v>
      </c>
      <c r="I18" s="158">
        <f t="shared" si="12"/>
        <v>1844</v>
      </c>
      <c r="J18" s="159">
        <f t="shared" si="12"/>
        <v>2609</v>
      </c>
    </row>
    <row r="19" spans="1:10" ht="14" x14ac:dyDescent="0.2">
      <c r="A19" s="5" t="s">
        <v>65</v>
      </c>
      <c r="B19" s="2"/>
      <c r="C19" s="2"/>
      <c r="D19" s="2"/>
      <c r="E19" s="2"/>
      <c r="F19" s="2"/>
      <c r="G19" s="2"/>
      <c r="H19" s="2"/>
      <c r="I19" s="2"/>
      <c r="J19" s="2"/>
    </row>
  </sheetData>
  <mergeCells count="5">
    <mergeCell ref="A2:A3"/>
    <mergeCell ref="B2:D2"/>
    <mergeCell ref="E2:G2"/>
    <mergeCell ref="H2:J2"/>
    <mergeCell ref="A1:J1"/>
  </mergeCell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000"/>
  </sheetPr>
  <dimension ref="A1:J19"/>
  <sheetViews>
    <sheetView showGridLines="0" workbookViewId="0">
      <selection sqref="A1:J1"/>
    </sheetView>
  </sheetViews>
  <sheetFormatPr baseColWidth="10" defaultColWidth="11.5" defaultRowHeight="13" x14ac:dyDescent="0.15"/>
  <cols>
    <col min="1" max="1" width="25.6640625" style="4" customWidth="1"/>
    <col min="2" max="9" width="11.33203125" style="4" customWidth="1"/>
    <col min="10" max="10" width="12.33203125" style="4" customWidth="1"/>
    <col min="11" max="16384" width="11.5" style="4"/>
  </cols>
  <sheetData>
    <row r="1" spans="1:10" ht="19" x14ac:dyDescent="0.25">
      <c r="A1" s="1051" t="s">
        <v>158</v>
      </c>
      <c r="B1" s="1051"/>
      <c r="C1" s="1051"/>
      <c r="D1" s="1051"/>
      <c r="E1" s="1051"/>
      <c r="F1" s="1051"/>
      <c r="G1" s="1051"/>
      <c r="H1" s="1051"/>
      <c r="I1" s="1051"/>
      <c r="J1" s="1051"/>
    </row>
    <row r="2" spans="1:10" ht="12" customHeight="1" x14ac:dyDescent="0.15">
      <c r="A2" s="1064" t="s">
        <v>79</v>
      </c>
      <c r="B2" s="1064" t="s">
        <v>98</v>
      </c>
      <c r="C2" s="1064"/>
      <c r="D2" s="1064"/>
      <c r="E2" s="1064" t="s">
        <v>99</v>
      </c>
      <c r="F2" s="1064"/>
      <c r="G2" s="1064"/>
      <c r="H2" s="1064" t="s">
        <v>100</v>
      </c>
      <c r="I2" s="1064"/>
      <c r="J2" s="1064"/>
    </row>
    <row r="3" spans="1:10" ht="12" customHeight="1" x14ac:dyDescent="0.15">
      <c r="A3" s="1064"/>
      <c r="B3" s="72" t="s">
        <v>73</v>
      </c>
      <c r="C3" s="72" t="s">
        <v>74</v>
      </c>
      <c r="D3" s="72" t="s">
        <v>4</v>
      </c>
      <c r="E3" s="72" t="s">
        <v>73</v>
      </c>
      <c r="F3" s="72" t="s">
        <v>74</v>
      </c>
      <c r="G3" s="72" t="s">
        <v>4</v>
      </c>
      <c r="H3" s="72" t="s">
        <v>73</v>
      </c>
      <c r="I3" s="72" t="s">
        <v>74</v>
      </c>
      <c r="J3" s="72" t="s">
        <v>4</v>
      </c>
    </row>
    <row r="4" spans="1:10" ht="16" x14ac:dyDescent="0.15">
      <c r="A4" s="131" t="s">
        <v>36</v>
      </c>
      <c r="B4" s="76">
        <v>483</v>
      </c>
      <c r="C4" s="76">
        <v>484</v>
      </c>
      <c r="D4" s="76">
        <f>SUM(B4:C4)</f>
        <v>967</v>
      </c>
      <c r="E4" s="76">
        <v>293</v>
      </c>
      <c r="F4" s="76">
        <v>204</v>
      </c>
      <c r="G4" s="76">
        <f>SUM(E4:F4)</f>
        <v>497</v>
      </c>
      <c r="H4" s="76">
        <v>210</v>
      </c>
      <c r="I4" s="76">
        <v>143</v>
      </c>
      <c r="J4" s="95">
        <f>SUM(H4:I4)</f>
        <v>353</v>
      </c>
    </row>
    <row r="5" spans="1:10" ht="16" x14ac:dyDescent="0.15">
      <c r="A5" s="131" t="s">
        <v>80</v>
      </c>
      <c r="B5" s="76">
        <v>475</v>
      </c>
      <c r="C5" s="76">
        <v>466</v>
      </c>
      <c r="D5" s="76">
        <f t="shared" ref="D5:D6" si="0">SUM(B5:C5)</f>
        <v>941</v>
      </c>
      <c r="E5" s="76">
        <v>235</v>
      </c>
      <c r="F5" s="76">
        <v>177</v>
      </c>
      <c r="G5" s="76">
        <f t="shared" ref="G5:G6" si="1">SUM(E5:F5)</f>
        <v>412</v>
      </c>
      <c r="H5" s="76">
        <v>153</v>
      </c>
      <c r="I5" s="76">
        <v>109</v>
      </c>
      <c r="J5" s="95">
        <f t="shared" ref="J5:J6" si="2">SUM(H5:I5)</f>
        <v>262</v>
      </c>
    </row>
    <row r="6" spans="1:10" ht="32" x14ac:dyDescent="0.15">
      <c r="A6" s="131" t="s">
        <v>81</v>
      </c>
      <c r="B6" s="76">
        <v>168</v>
      </c>
      <c r="C6" s="76">
        <v>534</v>
      </c>
      <c r="D6" s="76">
        <f t="shared" si="0"/>
        <v>702</v>
      </c>
      <c r="E6" s="76">
        <v>52</v>
      </c>
      <c r="F6" s="76">
        <v>115</v>
      </c>
      <c r="G6" s="76">
        <f t="shared" si="1"/>
        <v>167</v>
      </c>
      <c r="H6" s="76">
        <v>34</v>
      </c>
      <c r="I6" s="76">
        <v>70</v>
      </c>
      <c r="J6" s="95">
        <f t="shared" si="2"/>
        <v>104</v>
      </c>
    </row>
    <row r="7" spans="1:10" ht="16" x14ac:dyDescent="0.15">
      <c r="A7" s="111" t="s">
        <v>82</v>
      </c>
      <c r="B7" s="109">
        <f>SUM(B4:B6)</f>
        <v>1126</v>
      </c>
      <c r="C7" s="109">
        <f t="shared" ref="C7:J7" si="3">SUM(C4:C6)</f>
        <v>1484</v>
      </c>
      <c r="D7" s="109">
        <f t="shared" si="3"/>
        <v>2610</v>
      </c>
      <c r="E7" s="109">
        <f t="shared" si="3"/>
        <v>580</v>
      </c>
      <c r="F7" s="109">
        <f t="shared" si="3"/>
        <v>496</v>
      </c>
      <c r="G7" s="109">
        <f t="shared" si="3"/>
        <v>1076</v>
      </c>
      <c r="H7" s="109">
        <f t="shared" si="3"/>
        <v>397</v>
      </c>
      <c r="I7" s="109">
        <f t="shared" si="3"/>
        <v>322</v>
      </c>
      <c r="J7" s="112">
        <f t="shared" si="3"/>
        <v>719</v>
      </c>
    </row>
    <row r="8" spans="1:10" ht="16" x14ac:dyDescent="0.15">
      <c r="A8" s="131" t="s">
        <v>83</v>
      </c>
      <c r="B8" s="76">
        <v>404</v>
      </c>
      <c r="C8" s="76">
        <v>303</v>
      </c>
      <c r="D8" s="76">
        <f t="shared" ref="D8:D11" si="4">SUM(B8:C8)</f>
        <v>707</v>
      </c>
      <c r="E8" s="76">
        <v>209</v>
      </c>
      <c r="F8" s="76">
        <v>128</v>
      </c>
      <c r="G8" s="76">
        <f t="shared" ref="G8:G11" si="5">SUM(E8:F8)</f>
        <v>337</v>
      </c>
      <c r="H8" s="76">
        <v>173</v>
      </c>
      <c r="I8" s="76">
        <v>101</v>
      </c>
      <c r="J8" s="95">
        <f t="shared" ref="J8:J11" si="6">SUM(H8:I8)</f>
        <v>274</v>
      </c>
    </row>
    <row r="9" spans="1:10" ht="16" x14ac:dyDescent="0.15">
      <c r="A9" s="131" t="s">
        <v>84</v>
      </c>
      <c r="B9" s="76">
        <v>319</v>
      </c>
      <c r="C9" s="76">
        <v>317</v>
      </c>
      <c r="D9" s="76">
        <f t="shared" si="4"/>
        <v>636</v>
      </c>
      <c r="E9" s="76">
        <v>128</v>
      </c>
      <c r="F9" s="76">
        <v>102</v>
      </c>
      <c r="G9" s="76">
        <f t="shared" si="5"/>
        <v>230</v>
      </c>
      <c r="H9" s="76">
        <v>96</v>
      </c>
      <c r="I9" s="76">
        <v>73</v>
      </c>
      <c r="J9" s="95">
        <f t="shared" si="6"/>
        <v>169</v>
      </c>
    </row>
    <row r="10" spans="1:10" ht="16" x14ac:dyDescent="0.15">
      <c r="A10" s="131" t="s">
        <v>85</v>
      </c>
      <c r="B10" s="76">
        <v>146</v>
      </c>
      <c r="C10" s="76">
        <v>667</v>
      </c>
      <c r="D10" s="76">
        <f t="shared" si="4"/>
        <v>813</v>
      </c>
      <c r="E10" s="76">
        <v>44</v>
      </c>
      <c r="F10" s="76">
        <v>209</v>
      </c>
      <c r="G10" s="76">
        <f t="shared" si="5"/>
        <v>253</v>
      </c>
      <c r="H10" s="76">
        <v>34</v>
      </c>
      <c r="I10" s="76">
        <v>146</v>
      </c>
      <c r="J10" s="95">
        <f t="shared" si="6"/>
        <v>180</v>
      </c>
    </row>
    <row r="11" spans="1:10" ht="16" x14ac:dyDescent="0.15">
      <c r="A11" s="131" t="s">
        <v>86</v>
      </c>
      <c r="B11" s="76">
        <v>168</v>
      </c>
      <c r="C11" s="76">
        <v>300</v>
      </c>
      <c r="D11" s="76">
        <f t="shared" si="4"/>
        <v>468</v>
      </c>
      <c r="E11" s="76">
        <v>51</v>
      </c>
      <c r="F11" s="76">
        <v>77</v>
      </c>
      <c r="G11" s="76">
        <f t="shared" si="5"/>
        <v>128</v>
      </c>
      <c r="H11" s="76">
        <v>39</v>
      </c>
      <c r="I11" s="76">
        <v>55</v>
      </c>
      <c r="J11" s="95">
        <f t="shared" si="6"/>
        <v>94</v>
      </c>
    </row>
    <row r="12" spans="1:10" ht="16" x14ac:dyDescent="0.15">
      <c r="A12" s="111" t="s">
        <v>87</v>
      </c>
      <c r="B12" s="109">
        <f>SUM(B8:B11)</f>
        <v>1037</v>
      </c>
      <c r="C12" s="109">
        <f t="shared" ref="C12:J12" si="7">SUM(C8:C11)</f>
        <v>1587</v>
      </c>
      <c r="D12" s="109">
        <f t="shared" si="7"/>
        <v>2624</v>
      </c>
      <c r="E12" s="109">
        <f t="shared" si="7"/>
        <v>432</v>
      </c>
      <c r="F12" s="109">
        <f t="shared" si="7"/>
        <v>516</v>
      </c>
      <c r="G12" s="109">
        <f t="shared" si="7"/>
        <v>948</v>
      </c>
      <c r="H12" s="109">
        <f t="shared" si="7"/>
        <v>342</v>
      </c>
      <c r="I12" s="109">
        <f t="shared" si="7"/>
        <v>375</v>
      </c>
      <c r="J12" s="112">
        <f t="shared" si="7"/>
        <v>717</v>
      </c>
    </row>
    <row r="13" spans="1:10" ht="16" x14ac:dyDescent="0.15">
      <c r="A13" s="131" t="s">
        <v>88</v>
      </c>
      <c r="B13" s="76">
        <v>497</v>
      </c>
      <c r="C13" s="76">
        <v>403</v>
      </c>
      <c r="D13" s="76">
        <f t="shared" ref="D13:D16" si="8">SUM(B13:C13)</f>
        <v>900</v>
      </c>
      <c r="E13" s="76">
        <v>339</v>
      </c>
      <c r="F13" s="76">
        <v>195</v>
      </c>
      <c r="G13" s="76">
        <f t="shared" ref="G13:G16" si="9">SUM(E13:F13)</f>
        <v>534</v>
      </c>
      <c r="H13" s="76">
        <v>274</v>
      </c>
      <c r="I13" s="76">
        <v>149</v>
      </c>
      <c r="J13" s="95">
        <f t="shared" ref="J13:J16" si="10">SUM(H13:I13)</f>
        <v>423</v>
      </c>
    </row>
    <row r="14" spans="1:10" ht="16" x14ac:dyDescent="0.15">
      <c r="A14" s="131" t="s">
        <v>89</v>
      </c>
      <c r="B14" s="76">
        <v>150</v>
      </c>
      <c r="C14" s="76">
        <v>133</v>
      </c>
      <c r="D14" s="76">
        <f t="shared" si="8"/>
        <v>283</v>
      </c>
      <c r="E14" s="76">
        <v>82</v>
      </c>
      <c r="F14" s="76">
        <v>62</v>
      </c>
      <c r="G14" s="76">
        <f t="shared" si="9"/>
        <v>144</v>
      </c>
      <c r="H14" s="76">
        <v>64</v>
      </c>
      <c r="I14" s="76">
        <v>50</v>
      </c>
      <c r="J14" s="95">
        <f t="shared" si="10"/>
        <v>114</v>
      </c>
    </row>
    <row r="15" spans="1:10" ht="16" x14ac:dyDescent="0.15">
      <c r="A15" s="131" t="s">
        <v>90</v>
      </c>
      <c r="B15" s="76">
        <v>346</v>
      </c>
      <c r="C15" s="76">
        <v>338</v>
      </c>
      <c r="D15" s="76">
        <f t="shared" si="8"/>
        <v>684</v>
      </c>
      <c r="E15" s="76">
        <v>140</v>
      </c>
      <c r="F15" s="76">
        <v>109</v>
      </c>
      <c r="G15" s="76">
        <f t="shared" si="9"/>
        <v>249</v>
      </c>
      <c r="H15" s="76">
        <v>104</v>
      </c>
      <c r="I15" s="76">
        <v>73</v>
      </c>
      <c r="J15" s="95">
        <f t="shared" si="10"/>
        <v>177</v>
      </c>
    </row>
    <row r="16" spans="1:10" ht="16" x14ac:dyDescent="0.15">
      <c r="A16" s="131" t="s">
        <v>45</v>
      </c>
      <c r="B16" s="76">
        <v>454</v>
      </c>
      <c r="C16" s="76">
        <v>285</v>
      </c>
      <c r="D16" s="76">
        <f t="shared" si="8"/>
        <v>739</v>
      </c>
      <c r="E16" s="76">
        <v>94</v>
      </c>
      <c r="F16" s="76">
        <v>63</v>
      </c>
      <c r="G16" s="76">
        <f t="shared" si="9"/>
        <v>157</v>
      </c>
      <c r="H16" s="76">
        <v>74</v>
      </c>
      <c r="I16" s="76">
        <v>53</v>
      </c>
      <c r="J16" s="95">
        <f t="shared" si="10"/>
        <v>127</v>
      </c>
    </row>
    <row r="17" spans="1:10" ht="16" x14ac:dyDescent="0.15">
      <c r="A17" s="111" t="s">
        <v>91</v>
      </c>
      <c r="B17" s="109">
        <f>SUM(B13:B16)</f>
        <v>1447</v>
      </c>
      <c r="C17" s="109">
        <f t="shared" ref="C17:J17" si="11">SUM(C13:C16)</f>
        <v>1159</v>
      </c>
      <c r="D17" s="109">
        <f t="shared" si="11"/>
        <v>2606</v>
      </c>
      <c r="E17" s="109">
        <f t="shared" si="11"/>
        <v>655</v>
      </c>
      <c r="F17" s="109">
        <f t="shared" si="11"/>
        <v>429</v>
      </c>
      <c r="G17" s="109">
        <f t="shared" si="11"/>
        <v>1084</v>
      </c>
      <c r="H17" s="109">
        <f t="shared" si="11"/>
        <v>516</v>
      </c>
      <c r="I17" s="109">
        <f t="shared" si="11"/>
        <v>325</v>
      </c>
      <c r="J17" s="112">
        <f t="shared" si="11"/>
        <v>841</v>
      </c>
    </row>
    <row r="18" spans="1:10" ht="16" x14ac:dyDescent="0.15">
      <c r="A18" s="96" t="s">
        <v>27</v>
      </c>
      <c r="B18" s="158">
        <f>SUM(B17,B12,B7)</f>
        <v>3610</v>
      </c>
      <c r="C18" s="158">
        <f t="shared" ref="C18:J18" si="12">SUM(C17,C12,C7)</f>
        <v>4230</v>
      </c>
      <c r="D18" s="158">
        <f t="shared" si="12"/>
        <v>7840</v>
      </c>
      <c r="E18" s="158">
        <f t="shared" si="12"/>
        <v>1667</v>
      </c>
      <c r="F18" s="158">
        <f t="shared" si="12"/>
        <v>1441</v>
      </c>
      <c r="G18" s="158">
        <f t="shared" si="12"/>
        <v>3108</v>
      </c>
      <c r="H18" s="158">
        <f t="shared" si="12"/>
        <v>1255</v>
      </c>
      <c r="I18" s="158">
        <f t="shared" si="12"/>
        <v>1022</v>
      </c>
      <c r="J18" s="159">
        <f t="shared" si="12"/>
        <v>2277</v>
      </c>
    </row>
    <row r="19" spans="1:10" ht="14" x14ac:dyDescent="0.2">
      <c r="A19" s="5" t="s">
        <v>65</v>
      </c>
      <c r="B19" s="2"/>
      <c r="C19" s="2"/>
      <c r="D19" s="2"/>
      <c r="E19" s="2"/>
      <c r="F19" s="2"/>
      <c r="G19" s="2"/>
      <c r="H19" s="2"/>
      <c r="I19" s="2"/>
      <c r="J19" s="2"/>
    </row>
  </sheetData>
  <mergeCells count="5">
    <mergeCell ref="A2:A3"/>
    <mergeCell ref="B2:D2"/>
    <mergeCell ref="E2:G2"/>
    <mergeCell ref="H2:J2"/>
    <mergeCell ref="A1:J1"/>
  </mergeCells>
  <pageMargins left="0.7" right="0.7" top="0.75" bottom="0.75" header="0.3" footer="0.3"/>
  <drawing r:id="rId1"/>
  <tableParts count="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000"/>
  </sheetPr>
  <dimension ref="A1:G22"/>
  <sheetViews>
    <sheetView showGridLines="0" workbookViewId="0">
      <selection sqref="A1:D1"/>
    </sheetView>
  </sheetViews>
  <sheetFormatPr baseColWidth="10" defaultColWidth="11.5" defaultRowHeight="13" x14ac:dyDescent="0.15"/>
  <cols>
    <col min="1" max="1" width="41.1640625" style="4" customWidth="1"/>
    <col min="2" max="4" width="11.33203125" style="4" customWidth="1"/>
    <col min="5" max="16384" width="11.5" style="4"/>
  </cols>
  <sheetData>
    <row r="1" spans="1:4" ht="19" x14ac:dyDescent="0.25">
      <c r="A1" s="1051" t="s">
        <v>159</v>
      </c>
      <c r="B1" s="1051"/>
      <c r="C1" s="1051"/>
      <c r="D1" s="1051"/>
    </row>
    <row r="2" spans="1:4" ht="17" x14ac:dyDescent="0.15">
      <c r="A2" s="72" t="s">
        <v>79</v>
      </c>
      <c r="B2" s="72" t="s">
        <v>160</v>
      </c>
      <c r="C2" s="72" t="s">
        <v>161</v>
      </c>
      <c r="D2" s="72" t="s">
        <v>4</v>
      </c>
    </row>
    <row r="3" spans="1:4" ht="16" x14ac:dyDescent="0.15">
      <c r="A3" s="131" t="s">
        <v>36</v>
      </c>
      <c r="B3" s="76">
        <v>17</v>
      </c>
      <c r="C3" s="76">
        <v>16</v>
      </c>
      <c r="D3" s="95">
        <f>SUM(B3:C3)</f>
        <v>33</v>
      </c>
    </row>
    <row r="4" spans="1:4" ht="16" x14ac:dyDescent="0.15">
      <c r="A4" s="131" t="s">
        <v>80</v>
      </c>
      <c r="B4" s="76">
        <v>20</v>
      </c>
      <c r="C4" s="76">
        <v>18</v>
      </c>
      <c r="D4" s="95">
        <f t="shared" ref="D4:D15" si="0">SUM(B4:C4)</f>
        <v>38</v>
      </c>
    </row>
    <row r="5" spans="1:4" ht="16" x14ac:dyDescent="0.15">
      <c r="A5" s="131" t="s">
        <v>81</v>
      </c>
      <c r="B5" s="76">
        <v>12</v>
      </c>
      <c r="C5" s="76">
        <v>15</v>
      </c>
      <c r="D5" s="95">
        <f t="shared" si="0"/>
        <v>27</v>
      </c>
    </row>
    <row r="6" spans="1:4" ht="16" x14ac:dyDescent="0.15">
      <c r="A6" s="111" t="s">
        <v>82</v>
      </c>
      <c r="B6" s="109">
        <f>SUM(B3:B5)</f>
        <v>49</v>
      </c>
      <c r="C6" s="109">
        <f t="shared" ref="C6:D6" si="1">SUM(C3:C5)</f>
        <v>49</v>
      </c>
      <c r="D6" s="112">
        <f t="shared" si="1"/>
        <v>98</v>
      </c>
    </row>
    <row r="7" spans="1:4" ht="16" x14ac:dyDescent="0.15">
      <c r="A7" s="131" t="s">
        <v>83</v>
      </c>
      <c r="B7" s="76">
        <v>22</v>
      </c>
      <c r="C7" s="76">
        <v>24</v>
      </c>
      <c r="D7" s="95">
        <f t="shared" si="0"/>
        <v>46</v>
      </c>
    </row>
    <row r="8" spans="1:4" ht="16" x14ac:dyDescent="0.15">
      <c r="A8" s="131" t="s">
        <v>84</v>
      </c>
      <c r="B8" s="76">
        <v>15</v>
      </c>
      <c r="C8" s="76">
        <v>12</v>
      </c>
      <c r="D8" s="95">
        <f t="shared" si="0"/>
        <v>27</v>
      </c>
    </row>
    <row r="9" spans="1:4" ht="16" x14ac:dyDescent="0.15">
      <c r="A9" s="131" t="s">
        <v>85</v>
      </c>
      <c r="B9" s="76">
        <v>1</v>
      </c>
      <c r="C9" s="76">
        <v>26</v>
      </c>
      <c r="D9" s="95">
        <f t="shared" si="0"/>
        <v>27</v>
      </c>
    </row>
    <row r="10" spans="1:4" ht="16" x14ac:dyDescent="0.15">
      <c r="A10" s="131" t="s">
        <v>86</v>
      </c>
      <c r="B10" s="76">
        <v>3</v>
      </c>
      <c r="C10" s="76">
        <v>7</v>
      </c>
      <c r="D10" s="95">
        <f t="shared" si="0"/>
        <v>10</v>
      </c>
    </row>
    <row r="11" spans="1:4" ht="16" x14ac:dyDescent="0.15">
      <c r="A11" s="111" t="s">
        <v>87</v>
      </c>
      <c r="B11" s="109">
        <f>SUM(B7:B10)</f>
        <v>41</v>
      </c>
      <c r="C11" s="109">
        <f t="shared" ref="C11:D11" si="2">SUM(C7:C10)</f>
        <v>69</v>
      </c>
      <c r="D11" s="112">
        <f t="shared" si="2"/>
        <v>110</v>
      </c>
    </row>
    <row r="12" spans="1:4" ht="16" x14ac:dyDescent="0.15">
      <c r="A12" s="131" t="s">
        <v>88</v>
      </c>
      <c r="B12" s="76">
        <v>20</v>
      </c>
      <c r="C12" s="76">
        <v>10</v>
      </c>
      <c r="D12" s="95">
        <f t="shared" si="0"/>
        <v>30</v>
      </c>
    </row>
    <row r="13" spans="1:4" ht="16" x14ac:dyDescent="0.15">
      <c r="A13" s="131" t="s">
        <v>89</v>
      </c>
      <c r="B13" s="76">
        <v>12</v>
      </c>
      <c r="C13" s="76">
        <v>6</v>
      </c>
      <c r="D13" s="95">
        <f t="shared" si="0"/>
        <v>18</v>
      </c>
    </row>
    <row r="14" spans="1:4" ht="16" x14ac:dyDescent="0.15">
      <c r="A14" s="131" t="s">
        <v>90</v>
      </c>
      <c r="B14" s="76">
        <v>16</v>
      </c>
      <c r="C14" s="76">
        <v>14</v>
      </c>
      <c r="D14" s="95">
        <f t="shared" si="0"/>
        <v>30</v>
      </c>
    </row>
    <row r="15" spans="1:4" ht="16" x14ac:dyDescent="0.15">
      <c r="A15" s="131" t="s">
        <v>45</v>
      </c>
      <c r="B15" s="76">
        <v>9</v>
      </c>
      <c r="C15" s="76">
        <v>8</v>
      </c>
      <c r="D15" s="95">
        <f t="shared" si="0"/>
        <v>17</v>
      </c>
    </row>
    <row r="16" spans="1:4" ht="16" x14ac:dyDescent="0.15">
      <c r="A16" s="111" t="s">
        <v>91</v>
      </c>
      <c r="B16" s="109">
        <f>SUM(B12:B15)</f>
        <v>57</v>
      </c>
      <c r="C16" s="109">
        <f t="shared" ref="C16:D16" si="3">SUM(C12:C15)</f>
        <v>38</v>
      </c>
      <c r="D16" s="112">
        <f t="shared" si="3"/>
        <v>95</v>
      </c>
    </row>
    <row r="17" spans="1:7" ht="16" x14ac:dyDescent="0.15">
      <c r="A17" s="96" t="s">
        <v>27</v>
      </c>
      <c r="B17" s="158">
        <f>SUM(B16,B11,B6)</f>
        <v>147</v>
      </c>
      <c r="C17" s="158">
        <f>SUM(C16,C11,C6)</f>
        <v>156</v>
      </c>
      <c r="D17" s="159">
        <f>SUM(D16,D11,D6)</f>
        <v>303</v>
      </c>
    </row>
    <row r="18" spans="1:7" ht="14" x14ac:dyDescent="0.2">
      <c r="A18" s="5" t="s">
        <v>65</v>
      </c>
      <c r="B18" s="2"/>
      <c r="C18" s="2"/>
      <c r="D18" s="2"/>
    </row>
    <row r="21" spans="1:7" x14ac:dyDescent="0.15">
      <c r="G21" s="9"/>
    </row>
    <row r="22" spans="1:7" x14ac:dyDescent="0.15">
      <c r="G22" s="7"/>
    </row>
  </sheetData>
  <mergeCells count="1">
    <mergeCell ref="A1:D1"/>
  </mergeCells>
  <pageMargins left="0.7" right="0.7" top="0.75" bottom="0.75" header="0.3" footer="0.3"/>
  <drawing r:id="rId1"/>
  <tableParts count="1">
    <tablePart r:id="rId2"/>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000"/>
  </sheetPr>
  <dimension ref="A1:I5"/>
  <sheetViews>
    <sheetView showGridLines="0" workbookViewId="0">
      <selection sqref="A1:I1"/>
    </sheetView>
  </sheetViews>
  <sheetFormatPr baseColWidth="10" defaultColWidth="11.5" defaultRowHeight="16" x14ac:dyDescent="0.2"/>
  <cols>
    <col min="1" max="9" width="11.6640625" style="1" customWidth="1"/>
    <col min="10" max="10" width="8.6640625" style="1" customWidth="1"/>
    <col min="11" max="16384" width="11.5" style="1"/>
  </cols>
  <sheetData>
    <row r="1" spans="1:9" ht="19" x14ac:dyDescent="0.25">
      <c r="A1" s="1051" t="s">
        <v>97</v>
      </c>
      <c r="B1" s="1051"/>
      <c r="C1" s="1051"/>
      <c r="D1" s="1051"/>
      <c r="E1" s="1051"/>
      <c r="F1" s="1051"/>
      <c r="G1" s="1051"/>
      <c r="H1" s="1051"/>
      <c r="I1" s="1051"/>
    </row>
    <row r="2" spans="1:9" ht="12" customHeight="1" x14ac:dyDescent="0.2">
      <c r="A2" s="80" t="s">
        <v>98</v>
      </c>
      <c r="B2" s="72"/>
      <c r="C2" s="72"/>
      <c r="D2" s="72" t="s">
        <v>99</v>
      </c>
      <c r="E2" s="72"/>
      <c r="F2" s="72"/>
      <c r="G2" s="72" t="s">
        <v>100</v>
      </c>
      <c r="H2" s="72"/>
      <c r="I2" s="83"/>
    </row>
    <row r="3" spans="1:9" ht="12" customHeight="1" x14ac:dyDescent="0.2">
      <c r="A3" s="80" t="s">
        <v>101</v>
      </c>
      <c r="B3" s="72" t="s">
        <v>73</v>
      </c>
      <c r="C3" s="72" t="s">
        <v>4</v>
      </c>
      <c r="D3" s="72" t="s">
        <v>101</v>
      </c>
      <c r="E3" s="72" t="s">
        <v>73</v>
      </c>
      <c r="F3" s="72" t="s">
        <v>4</v>
      </c>
      <c r="G3" s="72" t="s">
        <v>101</v>
      </c>
      <c r="H3" s="72" t="s">
        <v>73</v>
      </c>
      <c r="I3" s="83" t="s">
        <v>4</v>
      </c>
    </row>
    <row r="4" spans="1:9" x14ac:dyDescent="0.2">
      <c r="A4" s="167">
        <v>3610</v>
      </c>
      <c r="B4" s="168">
        <v>4230</v>
      </c>
      <c r="C4" s="168">
        <v>7840</v>
      </c>
      <c r="D4" s="168">
        <v>1667</v>
      </c>
      <c r="E4" s="168">
        <v>1441</v>
      </c>
      <c r="F4" s="168">
        <v>3108</v>
      </c>
      <c r="G4" s="168">
        <v>1255</v>
      </c>
      <c r="H4" s="168">
        <v>1022</v>
      </c>
      <c r="I4" s="169">
        <v>2277</v>
      </c>
    </row>
    <row r="5" spans="1:9" x14ac:dyDescent="0.2">
      <c r="A5" s="5" t="s">
        <v>65</v>
      </c>
      <c r="B5" s="99"/>
      <c r="C5" s="99"/>
      <c r="D5" s="99"/>
      <c r="E5" s="99"/>
      <c r="F5" s="99"/>
      <c r="G5" s="99"/>
      <c r="H5" s="99"/>
      <c r="I5" s="99"/>
    </row>
  </sheetData>
  <mergeCells count="1">
    <mergeCell ref="A1:I1"/>
  </mergeCells>
  <pageMargins left="0.7" right="0.7" top="0.75" bottom="0.75" header="0.3" footer="0.3"/>
  <drawing r:id="rId1"/>
  <tableParts count="1">
    <tablePart r:id="rId2"/>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000"/>
  </sheetPr>
  <dimension ref="A1:E16"/>
  <sheetViews>
    <sheetView showGridLines="0" workbookViewId="0">
      <selection sqref="A1:E1"/>
    </sheetView>
  </sheetViews>
  <sheetFormatPr baseColWidth="10" defaultColWidth="11.5" defaultRowHeight="13" x14ac:dyDescent="0.15"/>
  <cols>
    <col min="1" max="1" width="25.5" style="4" customWidth="1"/>
    <col min="2" max="2" width="20.6640625" style="4" customWidth="1"/>
    <col min="3" max="3" width="41.6640625" style="4" customWidth="1"/>
    <col min="4" max="5" width="13.83203125" style="4" bestFit="1" customWidth="1"/>
    <col min="6" max="16384" width="11.5" style="4"/>
  </cols>
  <sheetData>
    <row r="1" spans="1:5" ht="19" x14ac:dyDescent="0.25">
      <c r="A1" s="1051" t="s">
        <v>176</v>
      </c>
      <c r="B1" s="1051"/>
      <c r="C1" s="1051"/>
      <c r="D1" s="1051"/>
      <c r="E1" s="1051"/>
    </row>
    <row r="2" spans="1:5" ht="17" x14ac:dyDescent="0.15">
      <c r="A2" s="271" t="s">
        <v>2211</v>
      </c>
      <c r="B2" s="253" t="s">
        <v>177</v>
      </c>
      <c r="C2" s="253" t="s">
        <v>178</v>
      </c>
      <c r="D2" s="253" t="s">
        <v>179</v>
      </c>
      <c r="E2" s="272" t="s">
        <v>180</v>
      </c>
    </row>
    <row r="3" spans="1:5" ht="32" x14ac:dyDescent="0.15">
      <c r="A3" s="110" t="s">
        <v>83</v>
      </c>
      <c r="B3" s="76">
        <v>2010</v>
      </c>
      <c r="C3" s="171" t="s">
        <v>181</v>
      </c>
      <c r="D3" s="172">
        <v>44737</v>
      </c>
      <c r="E3" s="173">
        <v>46716</v>
      </c>
    </row>
    <row r="4" spans="1:5" ht="32" x14ac:dyDescent="0.15">
      <c r="A4" s="110" t="s">
        <v>36</v>
      </c>
      <c r="B4" s="76">
        <v>2007</v>
      </c>
      <c r="C4" s="171" t="s">
        <v>182</v>
      </c>
      <c r="D4" s="172">
        <v>43209</v>
      </c>
      <c r="E4" s="173">
        <v>45034</v>
      </c>
    </row>
    <row r="5" spans="1:5" ht="32" x14ac:dyDescent="0.15">
      <c r="A5" s="110" t="s">
        <v>80</v>
      </c>
      <c r="B5" s="76">
        <v>2005</v>
      </c>
      <c r="C5" s="171" t="s">
        <v>183</v>
      </c>
      <c r="D5" s="172">
        <v>45996</v>
      </c>
      <c r="E5" s="173">
        <v>47822</v>
      </c>
    </row>
    <row r="6" spans="1:5" ht="32" x14ac:dyDescent="0.15">
      <c r="A6" s="110" t="s">
        <v>84</v>
      </c>
      <c r="B6" s="76">
        <v>2008</v>
      </c>
      <c r="C6" s="171" t="s">
        <v>184</v>
      </c>
      <c r="D6" s="172">
        <v>43076</v>
      </c>
      <c r="E6" s="173">
        <v>44901</v>
      </c>
    </row>
    <row r="7" spans="1:5" ht="32" x14ac:dyDescent="0.15">
      <c r="A7" s="110" t="s">
        <v>85</v>
      </c>
      <c r="B7" s="76">
        <v>2005</v>
      </c>
      <c r="C7" s="171" t="s">
        <v>185</v>
      </c>
      <c r="D7" s="172">
        <v>45346</v>
      </c>
      <c r="E7" s="173">
        <v>47172</v>
      </c>
    </row>
    <row r="8" spans="1:5" ht="32" x14ac:dyDescent="0.15">
      <c r="A8" s="174" t="s">
        <v>86</v>
      </c>
      <c r="B8" s="148">
        <v>2005</v>
      </c>
      <c r="C8" s="175" t="s">
        <v>186</v>
      </c>
      <c r="D8" s="176">
        <v>43484</v>
      </c>
      <c r="E8" s="177">
        <v>45309</v>
      </c>
    </row>
    <row r="9" spans="1:5" ht="14" x14ac:dyDescent="0.2">
      <c r="A9" s="2"/>
      <c r="B9" s="2"/>
      <c r="C9" s="2"/>
      <c r="D9" s="2"/>
      <c r="E9" s="2"/>
    </row>
    <row r="10" spans="1:5" ht="19" x14ac:dyDescent="0.25">
      <c r="A10" s="1053" t="s">
        <v>201</v>
      </c>
      <c r="B10" s="1053"/>
      <c r="C10" s="1053"/>
      <c r="D10" s="1053"/>
      <c r="E10" s="1053"/>
    </row>
    <row r="11" spans="1:5" ht="17" x14ac:dyDescent="0.15">
      <c r="A11" s="271" t="s">
        <v>2211</v>
      </c>
      <c r="B11" s="253" t="s">
        <v>177</v>
      </c>
      <c r="C11" s="253" t="s">
        <v>178</v>
      </c>
      <c r="D11" s="253" t="s">
        <v>179</v>
      </c>
      <c r="E11" s="272" t="s">
        <v>180</v>
      </c>
    </row>
    <row r="12" spans="1:5" ht="16" x14ac:dyDescent="0.15">
      <c r="A12" s="110" t="s">
        <v>88</v>
      </c>
      <c r="B12" s="76">
        <v>2005</v>
      </c>
      <c r="C12" s="171" t="s">
        <v>187</v>
      </c>
      <c r="D12" s="76" t="s">
        <v>188</v>
      </c>
      <c r="E12" s="95" t="s">
        <v>188</v>
      </c>
    </row>
    <row r="13" spans="1:5" ht="16" x14ac:dyDescent="0.15">
      <c r="A13" s="110" t="s">
        <v>89</v>
      </c>
      <c r="B13" s="76">
        <v>2005</v>
      </c>
      <c r="C13" s="171" t="s">
        <v>187</v>
      </c>
      <c r="D13" s="76" t="s">
        <v>188</v>
      </c>
      <c r="E13" s="95" t="s">
        <v>188</v>
      </c>
    </row>
    <row r="14" spans="1:5" ht="16" x14ac:dyDescent="0.15">
      <c r="A14" s="110" t="s">
        <v>90</v>
      </c>
      <c r="B14" s="76">
        <v>2007</v>
      </c>
      <c r="C14" s="171" t="s">
        <v>187</v>
      </c>
      <c r="D14" s="76" t="s">
        <v>188</v>
      </c>
      <c r="E14" s="95" t="s">
        <v>188</v>
      </c>
    </row>
    <row r="15" spans="1:5" ht="16" x14ac:dyDescent="0.15">
      <c r="A15" s="110" t="s">
        <v>45</v>
      </c>
      <c r="B15" s="76">
        <v>2007</v>
      </c>
      <c r="C15" s="171" t="s">
        <v>187</v>
      </c>
      <c r="D15" s="76" t="s">
        <v>188</v>
      </c>
      <c r="E15" s="95" t="s">
        <v>188</v>
      </c>
    </row>
    <row r="16" spans="1:5" ht="32" x14ac:dyDescent="0.15">
      <c r="A16" s="174" t="s">
        <v>81</v>
      </c>
      <c r="B16" s="148">
        <v>2005</v>
      </c>
      <c r="C16" s="175" t="s">
        <v>187</v>
      </c>
      <c r="D16" s="148" t="s">
        <v>188</v>
      </c>
      <c r="E16" s="149" t="s">
        <v>188</v>
      </c>
    </row>
  </sheetData>
  <mergeCells count="2">
    <mergeCell ref="A1:E1"/>
    <mergeCell ref="A10:E10"/>
  </mergeCells>
  <pageMargins left="0.7" right="0.7" top="0.75" bottom="0.75" header="0.3" footer="0.3"/>
  <pageSetup orientation="portrait" r:id="rId1"/>
  <drawing r:id="rId2"/>
  <tableParts count="2">
    <tablePart r:id="rId3"/>
    <tablePart r:id="rId4"/>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000"/>
  </sheetPr>
  <dimension ref="A1:G13"/>
  <sheetViews>
    <sheetView showGridLines="0" workbookViewId="0">
      <selection sqref="A1:G1"/>
    </sheetView>
  </sheetViews>
  <sheetFormatPr baseColWidth="10" defaultColWidth="11.5" defaultRowHeight="13" x14ac:dyDescent="0.15"/>
  <cols>
    <col min="1" max="1" width="11.33203125" style="4" customWidth="1"/>
    <col min="2" max="2" width="11.5" style="4" bestFit="1" customWidth="1"/>
    <col min="3" max="3" width="30.6640625" style="4" customWidth="1"/>
    <col min="4" max="4" width="16.1640625" style="4" bestFit="1" customWidth="1"/>
    <col min="5" max="7" width="12.6640625" style="4" customWidth="1"/>
    <col min="8" max="16384" width="11.5" style="4"/>
  </cols>
  <sheetData>
    <row r="1" spans="1:7" ht="19" x14ac:dyDescent="0.25">
      <c r="A1" s="1051" t="s">
        <v>162</v>
      </c>
      <c r="B1" s="1051"/>
      <c r="C1" s="1051"/>
      <c r="D1" s="1051"/>
      <c r="E1" s="1051"/>
      <c r="F1" s="1051"/>
      <c r="G1" s="1051"/>
    </row>
    <row r="2" spans="1:7" ht="17" x14ac:dyDescent="0.15">
      <c r="A2" s="133" t="s">
        <v>0</v>
      </c>
      <c r="B2" s="133" t="s">
        <v>93</v>
      </c>
      <c r="C2" s="170" t="s">
        <v>2211</v>
      </c>
      <c r="D2" s="133" t="s">
        <v>103</v>
      </c>
      <c r="E2" s="133" t="s">
        <v>116</v>
      </c>
      <c r="F2" s="133" t="s">
        <v>163</v>
      </c>
      <c r="G2" s="133" t="s">
        <v>64</v>
      </c>
    </row>
    <row r="3" spans="1:7" ht="32" x14ac:dyDescent="0.2">
      <c r="A3" s="190" t="s">
        <v>6</v>
      </c>
      <c r="B3" s="182" t="s">
        <v>164</v>
      </c>
      <c r="C3" s="183" t="s">
        <v>107</v>
      </c>
      <c r="D3" s="178" t="s">
        <v>105</v>
      </c>
      <c r="E3" s="179">
        <v>3</v>
      </c>
      <c r="F3" s="179">
        <v>2</v>
      </c>
      <c r="G3" s="194">
        <v>2</v>
      </c>
    </row>
    <row r="4" spans="1:7" ht="15" x14ac:dyDescent="0.2">
      <c r="A4" s="191"/>
      <c r="B4" s="184"/>
      <c r="C4" s="185"/>
      <c r="D4" s="178" t="s">
        <v>22</v>
      </c>
      <c r="E4" s="179">
        <v>2</v>
      </c>
      <c r="F4" s="179">
        <v>1</v>
      </c>
      <c r="G4" s="194">
        <v>1</v>
      </c>
    </row>
    <row r="5" spans="1:7" ht="32" x14ac:dyDescent="0.2">
      <c r="A5" s="192" t="s">
        <v>5</v>
      </c>
      <c r="B5" s="180" t="s">
        <v>165</v>
      </c>
      <c r="C5" s="181" t="s">
        <v>104</v>
      </c>
      <c r="D5" s="178" t="s">
        <v>105</v>
      </c>
      <c r="E5" s="179">
        <v>19</v>
      </c>
      <c r="F5" s="179">
        <v>16</v>
      </c>
      <c r="G5" s="194">
        <v>13</v>
      </c>
    </row>
    <row r="6" spans="1:7" ht="32" x14ac:dyDescent="0.2">
      <c r="A6" s="94" t="s">
        <v>5</v>
      </c>
      <c r="B6" s="182" t="s">
        <v>166</v>
      </c>
      <c r="C6" s="181" t="s">
        <v>106</v>
      </c>
      <c r="D6" s="178" t="s">
        <v>21</v>
      </c>
      <c r="E6" s="179">
        <v>31</v>
      </c>
      <c r="F6" s="179">
        <v>13</v>
      </c>
      <c r="G6" s="194">
        <v>13</v>
      </c>
    </row>
    <row r="7" spans="1:7" ht="32" x14ac:dyDescent="0.15">
      <c r="A7" s="190" t="s">
        <v>6</v>
      </c>
      <c r="B7" s="186"/>
      <c r="C7" s="187" t="s">
        <v>107</v>
      </c>
      <c r="D7" s="178" t="s">
        <v>105</v>
      </c>
      <c r="E7" s="179">
        <v>5</v>
      </c>
      <c r="F7" s="179">
        <v>3</v>
      </c>
      <c r="G7" s="194">
        <v>3</v>
      </c>
    </row>
    <row r="8" spans="1:7" ht="15" x14ac:dyDescent="0.15">
      <c r="A8" s="193"/>
      <c r="B8" s="186"/>
      <c r="C8" s="188"/>
      <c r="D8" s="178" t="s">
        <v>21</v>
      </c>
      <c r="E8" s="179">
        <v>26</v>
      </c>
      <c r="F8" s="179">
        <v>8</v>
      </c>
      <c r="G8" s="194">
        <v>8</v>
      </c>
    </row>
    <row r="9" spans="1:7" ht="15" x14ac:dyDescent="0.15">
      <c r="A9" s="191"/>
      <c r="B9" s="186"/>
      <c r="C9" s="189"/>
      <c r="D9" s="178" t="s">
        <v>22</v>
      </c>
      <c r="E9" s="179">
        <v>3</v>
      </c>
      <c r="F9" s="179">
        <v>2</v>
      </c>
      <c r="G9" s="194">
        <v>1</v>
      </c>
    </row>
    <row r="10" spans="1:7" ht="32" x14ac:dyDescent="0.15">
      <c r="A10" s="190" t="s">
        <v>7</v>
      </c>
      <c r="B10" s="186"/>
      <c r="C10" s="199" t="s">
        <v>109</v>
      </c>
      <c r="D10" s="178" t="s">
        <v>21</v>
      </c>
      <c r="E10" s="179">
        <v>18</v>
      </c>
      <c r="F10" s="179">
        <v>13</v>
      </c>
      <c r="G10" s="194">
        <v>13</v>
      </c>
    </row>
    <row r="11" spans="1:7" ht="15" x14ac:dyDescent="0.15">
      <c r="A11" s="191"/>
      <c r="B11" s="184"/>
      <c r="C11" s="200"/>
      <c r="D11" s="178" t="s">
        <v>22</v>
      </c>
      <c r="E11" s="179">
        <v>17</v>
      </c>
      <c r="F11" s="179">
        <v>13</v>
      </c>
      <c r="G11" s="194">
        <v>13</v>
      </c>
    </row>
    <row r="12" spans="1:7" ht="15" x14ac:dyDescent="0.2">
      <c r="A12" s="195" t="s">
        <v>27</v>
      </c>
      <c r="B12" s="195"/>
      <c r="C12" s="195"/>
      <c r="D12" s="196"/>
      <c r="E12" s="197">
        <f>SUM(E3:E11)</f>
        <v>124</v>
      </c>
      <c r="F12" s="197">
        <f>SUM(F3:F11)</f>
        <v>71</v>
      </c>
      <c r="G12" s="198">
        <f>SUM(G3:G11)</f>
        <v>67</v>
      </c>
    </row>
    <row r="13" spans="1:7" ht="14" x14ac:dyDescent="0.2">
      <c r="A13" s="5" t="s">
        <v>65</v>
      </c>
      <c r="B13" s="2"/>
      <c r="C13" s="2"/>
      <c r="D13" s="2"/>
      <c r="E13" s="2"/>
      <c r="F13" s="2"/>
      <c r="G13" s="2"/>
    </row>
  </sheetData>
  <mergeCells count="1">
    <mergeCell ref="A1:G1"/>
  </mergeCells>
  <pageMargins left="0.7" right="0.7" top="0.75" bottom="0.75" header="0.3" footer="0.3"/>
  <pageSetup orientation="portrait" r:id="rId1"/>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000"/>
  </sheetPr>
  <dimension ref="A1:E16"/>
  <sheetViews>
    <sheetView showGridLines="0" workbookViewId="0">
      <selection activeCell="G5" sqref="G5"/>
    </sheetView>
  </sheetViews>
  <sheetFormatPr baseColWidth="10" defaultColWidth="11.5" defaultRowHeight="13" x14ac:dyDescent="0.15"/>
  <cols>
    <col min="1" max="1" width="54.33203125" style="4" customWidth="1"/>
    <col min="2" max="2" width="18" style="4" customWidth="1"/>
    <col min="3" max="3" width="12.5" style="4" customWidth="1"/>
    <col min="4" max="4" width="13.33203125" style="4" customWidth="1"/>
    <col min="5" max="5" width="12.33203125" style="4" customWidth="1"/>
    <col min="6" max="16384" width="11.5" style="4"/>
  </cols>
  <sheetData>
    <row r="1" spans="1:5" ht="19" x14ac:dyDescent="0.25">
      <c r="A1" s="1051" t="s">
        <v>102</v>
      </c>
      <c r="B1" s="1051"/>
      <c r="C1" s="1051"/>
      <c r="D1" s="1051"/>
      <c r="E1" s="1051"/>
    </row>
    <row r="2" spans="1:5" ht="15.75" customHeight="1" x14ac:dyDescent="0.15">
      <c r="A2" s="1066" t="s">
        <v>79</v>
      </c>
      <c r="B2" s="1068" t="s">
        <v>103</v>
      </c>
      <c r="C2" s="1061" t="s">
        <v>35</v>
      </c>
      <c r="D2" s="1062"/>
      <c r="E2" s="1063"/>
    </row>
    <row r="3" spans="1:5" ht="17" x14ac:dyDescent="0.15">
      <c r="A3" s="1067"/>
      <c r="B3" s="1069"/>
      <c r="C3" s="72" t="s">
        <v>73</v>
      </c>
      <c r="D3" s="72" t="s">
        <v>74</v>
      </c>
      <c r="E3" s="72" t="s">
        <v>4</v>
      </c>
    </row>
    <row r="4" spans="1:5" ht="16" x14ac:dyDescent="0.15">
      <c r="A4" s="125" t="s">
        <v>104</v>
      </c>
      <c r="B4" s="125" t="s">
        <v>105</v>
      </c>
      <c r="C4" s="76">
        <v>6</v>
      </c>
      <c r="D4" s="76">
        <v>6</v>
      </c>
      <c r="E4" s="76">
        <f t="shared" ref="E4:E5" si="0">SUM(C4:D4)</f>
        <v>12</v>
      </c>
    </row>
    <row r="5" spans="1:5" ht="16" x14ac:dyDescent="0.15">
      <c r="A5" s="125" t="s">
        <v>106</v>
      </c>
      <c r="B5" s="125" t="s">
        <v>21</v>
      </c>
      <c r="C5" s="76">
        <v>20</v>
      </c>
      <c r="D5" s="76">
        <v>14</v>
      </c>
      <c r="E5" s="76">
        <f t="shared" si="0"/>
        <v>34</v>
      </c>
    </row>
    <row r="6" spans="1:5" ht="16" x14ac:dyDescent="0.15">
      <c r="A6" s="108" t="s">
        <v>82</v>
      </c>
      <c r="B6" s="108"/>
      <c r="C6" s="109">
        <f t="shared" ref="C6:E6" si="1">SUM(C4:C5)</f>
        <v>26</v>
      </c>
      <c r="D6" s="109">
        <f t="shared" si="1"/>
        <v>20</v>
      </c>
      <c r="E6" s="109">
        <f t="shared" si="1"/>
        <v>46</v>
      </c>
    </row>
    <row r="7" spans="1:5" ht="16" x14ac:dyDescent="0.15">
      <c r="A7" s="1065" t="s">
        <v>107</v>
      </c>
      <c r="B7" s="125" t="s">
        <v>105</v>
      </c>
      <c r="C7" s="76">
        <v>3</v>
      </c>
      <c r="D7" s="76">
        <v>2</v>
      </c>
      <c r="E7" s="76">
        <f t="shared" ref="E7:E10" si="2">SUM(C7:D7)</f>
        <v>5</v>
      </c>
    </row>
    <row r="8" spans="1:5" ht="16" x14ac:dyDescent="0.15">
      <c r="A8" s="1065"/>
      <c r="B8" s="125" t="s">
        <v>21</v>
      </c>
      <c r="C8" s="76">
        <v>23</v>
      </c>
      <c r="D8" s="76">
        <v>21</v>
      </c>
      <c r="E8" s="76">
        <f t="shared" si="2"/>
        <v>44</v>
      </c>
    </row>
    <row r="9" spans="1:5" ht="16" x14ac:dyDescent="0.15">
      <c r="A9" s="1065"/>
      <c r="B9" s="125" t="s">
        <v>22</v>
      </c>
      <c r="C9" s="76">
        <v>8</v>
      </c>
      <c r="D9" s="76">
        <v>8</v>
      </c>
      <c r="E9" s="76">
        <f t="shared" si="2"/>
        <v>16</v>
      </c>
    </row>
    <row r="10" spans="1:5" ht="16" x14ac:dyDescent="0.15">
      <c r="A10" s="125" t="s">
        <v>108</v>
      </c>
      <c r="B10" s="125" t="s">
        <v>22</v>
      </c>
      <c r="C10" s="76">
        <v>1</v>
      </c>
      <c r="D10" s="76">
        <v>2</v>
      </c>
      <c r="E10" s="76">
        <f t="shared" si="2"/>
        <v>3</v>
      </c>
    </row>
    <row r="11" spans="1:5" ht="16" x14ac:dyDescent="0.15">
      <c r="A11" s="108" t="s">
        <v>87</v>
      </c>
      <c r="B11" s="108"/>
      <c r="C11" s="201">
        <f t="shared" ref="C11:E11" si="3">SUM(C7:C10)</f>
        <v>35</v>
      </c>
      <c r="D11" s="201">
        <f t="shared" si="3"/>
        <v>33</v>
      </c>
      <c r="E11" s="201">
        <f t="shared" si="3"/>
        <v>68</v>
      </c>
    </row>
    <row r="12" spans="1:5" ht="16" x14ac:dyDescent="0.15">
      <c r="A12" s="1065" t="s">
        <v>109</v>
      </c>
      <c r="B12" s="125" t="s">
        <v>21</v>
      </c>
      <c r="C12" s="76">
        <v>11</v>
      </c>
      <c r="D12" s="76">
        <v>18</v>
      </c>
      <c r="E12" s="76">
        <f t="shared" ref="E12:E13" si="4">SUM(C12:D12)</f>
        <v>29</v>
      </c>
    </row>
    <row r="13" spans="1:5" ht="16" x14ac:dyDescent="0.15">
      <c r="A13" s="1065"/>
      <c r="B13" s="125" t="s">
        <v>22</v>
      </c>
      <c r="C13" s="76">
        <v>32</v>
      </c>
      <c r="D13" s="76">
        <v>38</v>
      </c>
      <c r="E13" s="76">
        <f t="shared" si="4"/>
        <v>70</v>
      </c>
    </row>
    <row r="14" spans="1:5" ht="16" x14ac:dyDescent="0.15">
      <c r="A14" s="108" t="s">
        <v>91</v>
      </c>
      <c r="B14" s="108"/>
      <c r="C14" s="109">
        <f t="shared" ref="C14:E14" si="5">SUM(C12:C13)</f>
        <v>43</v>
      </c>
      <c r="D14" s="109">
        <f t="shared" si="5"/>
        <v>56</v>
      </c>
      <c r="E14" s="109">
        <f t="shared" si="5"/>
        <v>99</v>
      </c>
    </row>
    <row r="15" spans="1:5" ht="16" x14ac:dyDescent="0.15">
      <c r="A15" s="77" t="s">
        <v>27</v>
      </c>
      <c r="B15" s="202"/>
      <c r="C15" s="165">
        <f t="shared" ref="C15:E15" si="6">SUM(C14,C11,C6)</f>
        <v>104</v>
      </c>
      <c r="D15" s="165">
        <f t="shared" si="6"/>
        <v>109</v>
      </c>
      <c r="E15" s="165">
        <f t="shared" si="6"/>
        <v>213</v>
      </c>
    </row>
    <row r="16" spans="1:5" ht="14" x14ac:dyDescent="0.2">
      <c r="A16" s="5" t="s">
        <v>65</v>
      </c>
      <c r="B16" s="2"/>
      <c r="C16" s="2"/>
      <c r="D16" s="2"/>
      <c r="E16" s="2"/>
    </row>
  </sheetData>
  <mergeCells count="6">
    <mergeCell ref="A12:A13"/>
    <mergeCell ref="A1:E1"/>
    <mergeCell ref="A2:A3"/>
    <mergeCell ref="B2:B3"/>
    <mergeCell ref="C2:E2"/>
    <mergeCell ref="A7:A9"/>
  </mergeCell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000"/>
  </sheetPr>
  <dimension ref="A1:K16"/>
  <sheetViews>
    <sheetView showGridLines="0" workbookViewId="0">
      <selection activeCell="M15" sqref="M15"/>
    </sheetView>
  </sheetViews>
  <sheetFormatPr baseColWidth="10" defaultColWidth="11.5" defaultRowHeight="13" x14ac:dyDescent="0.15"/>
  <cols>
    <col min="1" max="1" width="49.1640625" style="4" customWidth="1"/>
    <col min="2" max="2" width="15.1640625" style="4" customWidth="1"/>
    <col min="3" max="3" width="10.83203125" style="4" customWidth="1"/>
    <col min="4" max="4" width="11" style="4" customWidth="1"/>
    <col min="5" max="5" width="11.1640625" style="4" customWidth="1"/>
    <col min="6" max="7" width="11.33203125" style="4" customWidth="1"/>
    <col min="8" max="9" width="11.5" style="4" customWidth="1"/>
    <col min="10" max="10" width="12" style="4" customWidth="1"/>
    <col min="11" max="11" width="11.83203125" style="4" customWidth="1"/>
    <col min="12" max="16384" width="11.5" style="4"/>
  </cols>
  <sheetData>
    <row r="1" spans="1:11" ht="19" x14ac:dyDescent="0.25">
      <c r="A1" s="1051" t="s">
        <v>102</v>
      </c>
      <c r="B1" s="1051"/>
      <c r="C1" s="1051"/>
      <c r="D1" s="1051"/>
      <c r="E1" s="1051"/>
      <c r="F1" s="1051"/>
      <c r="G1" s="1051"/>
      <c r="H1" s="1051"/>
      <c r="I1" s="1051"/>
      <c r="J1" s="1051"/>
      <c r="K1" s="1051"/>
    </row>
    <row r="2" spans="1:11" ht="16" x14ac:dyDescent="0.15">
      <c r="A2" s="1066" t="s">
        <v>79</v>
      </c>
      <c r="B2" s="1068" t="s">
        <v>103</v>
      </c>
      <c r="C2" s="1061" t="s">
        <v>33</v>
      </c>
      <c r="D2" s="1062"/>
      <c r="E2" s="1063"/>
      <c r="F2" s="1061" t="s">
        <v>34</v>
      </c>
      <c r="G2" s="1062"/>
      <c r="H2" s="1063"/>
      <c r="I2" s="1061" t="s">
        <v>35</v>
      </c>
      <c r="J2" s="1062"/>
      <c r="K2" s="1063"/>
    </row>
    <row r="3" spans="1:11" ht="17" x14ac:dyDescent="0.15">
      <c r="A3" s="1067"/>
      <c r="B3" s="1069"/>
      <c r="C3" s="72" t="s">
        <v>73</v>
      </c>
      <c r="D3" s="72" t="s">
        <v>74</v>
      </c>
      <c r="E3" s="72" t="s">
        <v>4</v>
      </c>
      <c r="F3" s="72" t="s">
        <v>73</v>
      </c>
      <c r="G3" s="72" t="s">
        <v>74</v>
      </c>
      <c r="H3" s="72" t="s">
        <v>4</v>
      </c>
      <c r="I3" s="72" t="s">
        <v>73</v>
      </c>
      <c r="J3" s="72" t="s">
        <v>74</v>
      </c>
      <c r="K3" s="72" t="s">
        <v>4</v>
      </c>
    </row>
    <row r="4" spans="1:11" ht="16" x14ac:dyDescent="0.15">
      <c r="A4" s="125" t="s">
        <v>104</v>
      </c>
      <c r="B4" s="125" t="s">
        <v>105</v>
      </c>
      <c r="C4" s="1070"/>
      <c r="D4" s="1071"/>
      <c r="E4" s="1072"/>
      <c r="F4" s="76">
        <v>7</v>
      </c>
      <c r="G4" s="76">
        <v>6</v>
      </c>
      <c r="H4" s="76">
        <f t="shared" ref="H4:H5" si="0">SUM(F4:G4)</f>
        <v>13</v>
      </c>
      <c r="I4" s="76">
        <v>6</v>
      </c>
      <c r="J4" s="76">
        <v>6</v>
      </c>
      <c r="K4" s="76">
        <f t="shared" ref="K4:K5" si="1">SUM(I4:J4)</f>
        <v>12</v>
      </c>
    </row>
    <row r="5" spans="1:11" ht="16" x14ac:dyDescent="0.15">
      <c r="A5" s="125" t="s">
        <v>106</v>
      </c>
      <c r="B5" s="125" t="s">
        <v>21</v>
      </c>
      <c r="C5" s="76">
        <v>20</v>
      </c>
      <c r="D5" s="76">
        <v>11</v>
      </c>
      <c r="E5" s="76">
        <f>SUM(C5:D5)</f>
        <v>31</v>
      </c>
      <c r="F5" s="76">
        <v>18</v>
      </c>
      <c r="G5" s="76">
        <v>7</v>
      </c>
      <c r="H5" s="76">
        <f t="shared" si="0"/>
        <v>25</v>
      </c>
      <c r="I5" s="76">
        <v>20</v>
      </c>
      <c r="J5" s="76">
        <v>14</v>
      </c>
      <c r="K5" s="76">
        <f t="shared" si="1"/>
        <v>34</v>
      </c>
    </row>
    <row r="6" spans="1:11" ht="16" x14ac:dyDescent="0.15">
      <c r="A6" s="108" t="s">
        <v>82</v>
      </c>
      <c r="B6" s="108"/>
      <c r="C6" s="109">
        <f>SUM(C5)</f>
        <v>20</v>
      </c>
      <c r="D6" s="109">
        <f t="shared" ref="D6:E6" si="2">SUM(D5)</f>
        <v>11</v>
      </c>
      <c r="E6" s="109">
        <f t="shared" si="2"/>
        <v>31</v>
      </c>
      <c r="F6" s="109">
        <f>SUM(F4:F5)</f>
        <v>25</v>
      </c>
      <c r="G6" s="109">
        <f t="shared" ref="G6:K6" si="3">SUM(G4:G5)</f>
        <v>13</v>
      </c>
      <c r="H6" s="109">
        <f t="shared" si="3"/>
        <v>38</v>
      </c>
      <c r="I6" s="109">
        <f t="shared" si="3"/>
        <v>26</v>
      </c>
      <c r="J6" s="109">
        <f t="shared" si="3"/>
        <v>20</v>
      </c>
      <c r="K6" s="109">
        <f t="shared" si="3"/>
        <v>46</v>
      </c>
    </row>
    <row r="7" spans="1:11" ht="16" x14ac:dyDescent="0.15">
      <c r="A7" s="1065" t="s">
        <v>107</v>
      </c>
      <c r="B7" s="125" t="s">
        <v>105</v>
      </c>
      <c r="C7" s="203">
        <v>2</v>
      </c>
      <c r="D7" s="203">
        <v>1</v>
      </c>
      <c r="E7" s="76">
        <f t="shared" ref="E7:E10" si="4">SUM(C7:D7)</f>
        <v>3</v>
      </c>
      <c r="F7" s="76">
        <v>2</v>
      </c>
      <c r="G7" s="76">
        <v>1</v>
      </c>
      <c r="H7" s="76">
        <f t="shared" ref="H7:H10" si="5">SUM(F7:G7)</f>
        <v>3</v>
      </c>
      <c r="I7" s="76">
        <v>3</v>
      </c>
      <c r="J7" s="76">
        <v>2</v>
      </c>
      <c r="K7" s="76">
        <f t="shared" ref="K7:K10" si="6">SUM(I7:J7)</f>
        <v>5</v>
      </c>
    </row>
    <row r="8" spans="1:11" ht="16" x14ac:dyDescent="0.15">
      <c r="A8" s="1065"/>
      <c r="B8" s="125" t="s">
        <v>21</v>
      </c>
      <c r="C8" s="203">
        <v>21</v>
      </c>
      <c r="D8" s="203">
        <v>16</v>
      </c>
      <c r="E8" s="76">
        <f t="shared" si="4"/>
        <v>37</v>
      </c>
      <c r="F8" s="76">
        <v>22</v>
      </c>
      <c r="G8" s="76">
        <v>16</v>
      </c>
      <c r="H8" s="76">
        <f t="shared" si="5"/>
        <v>38</v>
      </c>
      <c r="I8" s="76">
        <v>23</v>
      </c>
      <c r="J8" s="76">
        <v>21</v>
      </c>
      <c r="K8" s="76">
        <f t="shared" si="6"/>
        <v>44</v>
      </c>
    </row>
    <row r="9" spans="1:11" ht="16" x14ac:dyDescent="0.15">
      <c r="A9" s="1065"/>
      <c r="B9" s="125" t="s">
        <v>22</v>
      </c>
      <c r="C9" s="203">
        <v>7</v>
      </c>
      <c r="D9" s="203">
        <v>14</v>
      </c>
      <c r="E9" s="76">
        <f t="shared" si="4"/>
        <v>21</v>
      </c>
      <c r="F9" s="76">
        <v>6</v>
      </c>
      <c r="G9" s="76">
        <v>10</v>
      </c>
      <c r="H9" s="76">
        <f t="shared" si="5"/>
        <v>16</v>
      </c>
      <c r="I9" s="76">
        <v>8</v>
      </c>
      <c r="J9" s="76">
        <v>8</v>
      </c>
      <c r="K9" s="76">
        <f t="shared" si="6"/>
        <v>16</v>
      </c>
    </row>
    <row r="10" spans="1:11" ht="16" x14ac:dyDescent="0.15">
      <c r="A10" s="125" t="s">
        <v>108</v>
      </c>
      <c r="B10" s="125" t="s">
        <v>22</v>
      </c>
      <c r="C10" s="203">
        <v>1</v>
      </c>
      <c r="D10" s="203">
        <v>2</v>
      </c>
      <c r="E10" s="76">
        <f t="shared" si="4"/>
        <v>3</v>
      </c>
      <c r="F10" s="76">
        <v>1</v>
      </c>
      <c r="G10" s="76">
        <v>2</v>
      </c>
      <c r="H10" s="76">
        <f t="shared" si="5"/>
        <v>3</v>
      </c>
      <c r="I10" s="76">
        <v>1</v>
      </c>
      <c r="J10" s="76">
        <v>2</v>
      </c>
      <c r="K10" s="76">
        <f t="shared" si="6"/>
        <v>3</v>
      </c>
    </row>
    <row r="11" spans="1:11" ht="16" x14ac:dyDescent="0.15">
      <c r="A11" s="108" t="s">
        <v>87</v>
      </c>
      <c r="B11" s="108"/>
      <c r="C11" s="201">
        <f>SUM(C7:C10)</f>
        <v>31</v>
      </c>
      <c r="D11" s="201">
        <f t="shared" ref="D11:K11" si="7">SUM(D7:D10)</f>
        <v>33</v>
      </c>
      <c r="E11" s="201">
        <f t="shared" si="7"/>
        <v>64</v>
      </c>
      <c r="F11" s="201">
        <f t="shared" si="7"/>
        <v>31</v>
      </c>
      <c r="G11" s="201">
        <f t="shared" si="7"/>
        <v>29</v>
      </c>
      <c r="H11" s="201">
        <f t="shared" si="7"/>
        <v>60</v>
      </c>
      <c r="I11" s="201">
        <f t="shared" si="7"/>
        <v>35</v>
      </c>
      <c r="J11" s="201">
        <f t="shared" si="7"/>
        <v>33</v>
      </c>
      <c r="K11" s="201">
        <f t="shared" si="7"/>
        <v>68</v>
      </c>
    </row>
    <row r="12" spans="1:11" ht="16" x14ac:dyDescent="0.15">
      <c r="A12" s="1065" t="s">
        <v>109</v>
      </c>
      <c r="B12" s="125" t="s">
        <v>21</v>
      </c>
      <c r="C12" s="76">
        <v>6</v>
      </c>
      <c r="D12" s="76">
        <v>15</v>
      </c>
      <c r="E12" s="76">
        <f t="shared" ref="E12:E13" si="8">SUM(C12:D12)</f>
        <v>21</v>
      </c>
      <c r="F12" s="76">
        <v>4</v>
      </c>
      <c r="G12" s="76">
        <v>15</v>
      </c>
      <c r="H12" s="76">
        <f t="shared" ref="H12:H13" si="9">SUM(F12:G12)</f>
        <v>19</v>
      </c>
      <c r="I12" s="76">
        <v>11</v>
      </c>
      <c r="J12" s="76">
        <v>18</v>
      </c>
      <c r="K12" s="76">
        <f t="shared" ref="K12:K13" si="10">SUM(I12:J12)</f>
        <v>29</v>
      </c>
    </row>
    <row r="13" spans="1:11" ht="16" x14ac:dyDescent="0.15">
      <c r="A13" s="1065"/>
      <c r="B13" s="125" t="s">
        <v>22</v>
      </c>
      <c r="C13" s="76">
        <v>28</v>
      </c>
      <c r="D13" s="76">
        <v>37</v>
      </c>
      <c r="E13" s="76">
        <f t="shared" si="8"/>
        <v>65</v>
      </c>
      <c r="F13" s="76">
        <v>29</v>
      </c>
      <c r="G13" s="76">
        <v>31</v>
      </c>
      <c r="H13" s="76">
        <f t="shared" si="9"/>
        <v>60</v>
      </c>
      <c r="I13" s="76">
        <v>32</v>
      </c>
      <c r="J13" s="76">
        <v>38</v>
      </c>
      <c r="K13" s="76">
        <f t="shared" si="10"/>
        <v>70</v>
      </c>
    </row>
    <row r="14" spans="1:11" ht="16" x14ac:dyDescent="0.15">
      <c r="A14" s="108" t="s">
        <v>91</v>
      </c>
      <c r="B14" s="108"/>
      <c r="C14" s="109">
        <f>SUM(C12:C13)</f>
        <v>34</v>
      </c>
      <c r="D14" s="109">
        <f t="shared" ref="D14:K14" si="11">SUM(D12:D13)</f>
        <v>52</v>
      </c>
      <c r="E14" s="109">
        <f t="shared" si="11"/>
        <v>86</v>
      </c>
      <c r="F14" s="109">
        <f t="shared" si="11"/>
        <v>33</v>
      </c>
      <c r="G14" s="109">
        <f t="shared" si="11"/>
        <v>46</v>
      </c>
      <c r="H14" s="109">
        <f t="shared" si="11"/>
        <v>79</v>
      </c>
      <c r="I14" s="109">
        <f t="shared" si="11"/>
        <v>43</v>
      </c>
      <c r="J14" s="109">
        <f t="shared" si="11"/>
        <v>56</v>
      </c>
      <c r="K14" s="109">
        <f t="shared" si="11"/>
        <v>99</v>
      </c>
    </row>
    <row r="15" spans="1:11" ht="16" x14ac:dyDescent="0.15">
      <c r="A15" s="77" t="s">
        <v>27</v>
      </c>
      <c r="B15" s="202"/>
      <c r="C15" s="165">
        <f>SUM(C14,C11,C6)</f>
        <v>85</v>
      </c>
      <c r="D15" s="165">
        <f t="shared" ref="D15:K15" si="12">SUM(D14,D11,D6)</f>
        <v>96</v>
      </c>
      <c r="E15" s="165">
        <f t="shared" si="12"/>
        <v>181</v>
      </c>
      <c r="F15" s="165">
        <f t="shared" si="12"/>
        <v>89</v>
      </c>
      <c r="G15" s="165">
        <f t="shared" si="12"/>
        <v>88</v>
      </c>
      <c r="H15" s="165">
        <f t="shared" si="12"/>
        <v>177</v>
      </c>
      <c r="I15" s="165">
        <f t="shared" si="12"/>
        <v>104</v>
      </c>
      <c r="J15" s="165">
        <f t="shared" si="12"/>
        <v>109</v>
      </c>
      <c r="K15" s="165">
        <f t="shared" si="12"/>
        <v>213</v>
      </c>
    </row>
    <row r="16" spans="1:11" ht="14" x14ac:dyDescent="0.2">
      <c r="A16" s="5" t="s">
        <v>65</v>
      </c>
      <c r="B16" s="2"/>
      <c r="C16" s="2"/>
      <c r="D16" s="2"/>
      <c r="E16" s="2"/>
      <c r="F16" s="2"/>
      <c r="G16" s="2"/>
      <c r="H16" s="2"/>
      <c r="I16" s="2"/>
      <c r="J16" s="2"/>
      <c r="K16" s="2"/>
    </row>
  </sheetData>
  <mergeCells count="9">
    <mergeCell ref="A12:A13"/>
    <mergeCell ref="A2:A3"/>
    <mergeCell ref="B2:B3"/>
    <mergeCell ref="C2:E2"/>
    <mergeCell ref="A1:K1"/>
    <mergeCell ref="F2:H2"/>
    <mergeCell ref="I2:K2"/>
    <mergeCell ref="C4:E4"/>
    <mergeCell ref="A7:A9"/>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000"/>
  </sheetPr>
  <dimension ref="A1:E15"/>
  <sheetViews>
    <sheetView showGridLines="0" workbookViewId="0">
      <selection activeCell="I13" sqref="I13"/>
    </sheetView>
  </sheetViews>
  <sheetFormatPr baseColWidth="10" defaultColWidth="11.5" defaultRowHeight="13" x14ac:dyDescent="0.15"/>
  <cols>
    <col min="1" max="1" width="47.83203125" style="4" customWidth="1"/>
    <col min="2" max="2" width="16.1640625" style="4" customWidth="1"/>
    <col min="3" max="5" width="11.6640625" style="10" customWidth="1"/>
    <col min="6" max="16384" width="11.5" style="4"/>
  </cols>
  <sheetData>
    <row r="1" spans="1:5" ht="19" x14ac:dyDescent="0.25">
      <c r="A1" s="1051" t="s">
        <v>167</v>
      </c>
      <c r="B1" s="1051"/>
      <c r="C1" s="1051"/>
      <c r="D1" s="1051"/>
      <c r="E1" s="1051"/>
    </row>
    <row r="2" spans="1:5" ht="34" x14ac:dyDescent="0.15">
      <c r="A2" s="72" t="s">
        <v>79</v>
      </c>
      <c r="B2" s="72" t="s">
        <v>103</v>
      </c>
      <c r="C2" s="132" t="s">
        <v>168</v>
      </c>
      <c r="D2" s="132" t="s">
        <v>169</v>
      </c>
      <c r="E2" s="208" t="s">
        <v>170</v>
      </c>
    </row>
    <row r="3" spans="1:5" ht="16" x14ac:dyDescent="0.15">
      <c r="A3" s="72"/>
      <c r="B3" s="72"/>
      <c r="C3" s="88"/>
      <c r="D3" s="88"/>
      <c r="E3" s="89"/>
    </row>
    <row r="4" spans="1:5" ht="16" x14ac:dyDescent="0.15">
      <c r="A4" s="125" t="s">
        <v>171</v>
      </c>
      <c r="B4" s="107" t="s">
        <v>21</v>
      </c>
      <c r="C4" s="76">
        <v>234</v>
      </c>
      <c r="D4" s="76">
        <v>169</v>
      </c>
      <c r="E4" s="95">
        <v>126</v>
      </c>
    </row>
    <row r="5" spans="1:5" ht="15" x14ac:dyDescent="0.15">
      <c r="A5" s="204"/>
      <c r="B5" s="205"/>
      <c r="C5" s="154">
        <f>SUM(C4)</f>
        <v>234</v>
      </c>
      <c r="D5" s="154">
        <f t="shared" ref="D5:E5" si="0">SUM(D4)</f>
        <v>169</v>
      </c>
      <c r="E5" s="155">
        <f t="shared" si="0"/>
        <v>126</v>
      </c>
    </row>
    <row r="6" spans="1:5" ht="16" x14ac:dyDescent="0.15">
      <c r="A6" s="199" t="s">
        <v>107</v>
      </c>
      <c r="B6" s="107" t="s">
        <v>105</v>
      </c>
      <c r="C6" s="76">
        <v>33</v>
      </c>
      <c r="D6" s="76">
        <v>13</v>
      </c>
      <c r="E6" s="95">
        <v>10</v>
      </c>
    </row>
    <row r="7" spans="1:5" ht="16" x14ac:dyDescent="0.15">
      <c r="A7" s="207"/>
      <c r="B7" s="107" t="s">
        <v>21</v>
      </c>
      <c r="C7" s="76">
        <v>130</v>
      </c>
      <c r="D7" s="76">
        <v>71</v>
      </c>
      <c r="E7" s="95">
        <v>60</v>
      </c>
    </row>
    <row r="8" spans="1:5" ht="16" x14ac:dyDescent="0.15">
      <c r="A8" s="200"/>
      <c r="B8" s="107" t="s">
        <v>22</v>
      </c>
      <c r="C8" s="76">
        <v>58</v>
      </c>
      <c r="D8" s="76">
        <v>33</v>
      </c>
      <c r="E8" s="95">
        <v>19</v>
      </c>
    </row>
    <row r="9" spans="1:5" ht="16" x14ac:dyDescent="0.15">
      <c r="A9" s="125" t="s">
        <v>108</v>
      </c>
      <c r="B9" s="107" t="s">
        <v>22</v>
      </c>
      <c r="C9" s="76">
        <v>7</v>
      </c>
      <c r="D9" s="76">
        <v>5</v>
      </c>
      <c r="E9" s="95">
        <v>4</v>
      </c>
    </row>
    <row r="10" spans="1:5" ht="15" x14ac:dyDescent="0.15">
      <c r="A10" s="204"/>
      <c r="B10" s="205"/>
      <c r="C10" s="154">
        <f>SUM(C6:C9)</f>
        <v>228</v>
      </c>
      <c r="D10" s="154">
        <f t="shared" ref="D10:E10" si="1">SUM(D6:D9)</f>
        <v>122</v>
      </c>
      <c r="E10" s="155">
        <f t="shared" si="1"/>
        <v>93</v>
      </c>
    </row>
    <row r="11" spans="1:5" ht="16" x14ac:dyDescent="0.15">
      <c r="A11" s="199" t="s">
        <v>109</v>
      </c>
      <c r="B11" s="107" t="s">
        <v>21</v>
      </c>
      <c r="C11" s="76">
        <v>200</v>
      </c>
      <c r="D11" s="76">
        <v>109</v>
      </c>
      <c r="E11" s="95">
        <v>97</v>
      </c>
    </row>
    <row r="12" spans="1:5" ht="16" x14ac:dyDescent="0.15">
      <c r="A12" s="200"/>
      <c r="B12" s="107" t="s">
        <v>22</v>
      </c>
      <c r="C12" s="76">
        <v>164</v>
      </c>
      <c r="D12" s="76">
        <v>68</v>
      </c>
      <c r="E12" s="95">
        <v>52</v>
      </c>
    </row>
    <row r="13" spans="1:5" ht="15" x14ac:dyDescent="0.15">
      <c r="A13" s="204"/>
      <c r="B13" s="205"/>
      <c r="C13" s="154">
        <f>SUM(C11:C12)</f>
        <v>364</v>
      </c>
      <c r="D13" s="154">
        <f t="shared" ref="D13:E13" si="2">SUM(D11:D12)</f>
        <v>177</v>
      </c>
      <c r="E13" s="155">
        <f t="shared" si="2"/>
        <v>149</v>
      </c>
    </row>
    <row r="14" spans="1:5" ht="16" x14ac:dyDescent="0.15">
      <c r="A14" s="206" t="s">
        <v>27</v>
      </c>
      <c r="B14" s="96"/>
      <c r="C14" s="97">
        <f>SUM(C13,C10,C5)</f>
        <v>826</v>
      </c>
      <c r="D14" s="97">
        <f t="shared" ref="D14:E14" si="3">SUM(D13,D10,D5)</f>
        <v>468</v>
      </c>
      <c r="E14" s="98">
        <f t="shared" si="3"/>
        <v>368</v>
      </c>
    </row>
    <row r="15" spans="1:5" ht="14" x14ac:dyDescent="0.2">
      <c r="A15" s="5" t="s">
        <v>65</v>
      </c>
      <c r="B15" s="2"/>
      <c r="C15" s="101"/>
      <c r="D15" s="101"/>
      <c r="E15" s="101"/>
    </row>
  </sheetData>
  <mergeCells count="1">
    <mergeCell ref="A1:E1"/>
  </mergeCells>
  <pageMargins left="0.7" right="0.7" top="0.75" bottom="0.75" header="0.3" footer="0.3"/>
  <drawing r:id="rId1"/>
  <tableParts count="1">
    <tablePart r:id="rId2"/>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000"/>
  </sheetPr>
  <dimension ref="A1:E8"/>
  <sheetViews>
    <sheetView showGridLines="0" workbookViewId="0">
      <selection sqref="A1:E1"/>
    </sheetView>
  </sheetViews>
  <sheetFormatPr baseColWidth="10" defaultColWidth="11.5" defaultRowHeight="13" x14ac:dyDescent="0.15"/>
  <cols>
    <col min="1" max="1" width="57.33203125" style="4" customWidth="1"/>
    <col min="2" max="2" width="18.1640625" style="4" customWidth="1"/>
    <col min="3" max="5" width="12.6640625" style="4" customWidth="1"/>
    <col min="6" max="16384" width="11.5" style="4"/>
  </cols>
  <sheetData>
    <row r="1" spans="1:5" ht="19" x14ac:dyDescent="0.25">
      <c r="A1" s="1051" t="s">
        <v>172</v>
      </c>
      <c r="B1" s="1051"/>
      <c r="C1" s="1051"/>
      <c r="D1" s="1051"/>
      <c r="E1" s="1051"/>
    </row>
    <row r="2" spans="1:5" ht="17" x14ac:dyDescent="0.15">
      <c r="A2" s="87" t="s">
        <v>173</v>
      </c>
      <c r="B2" s="88" t="s">
        <v>105</v>
      </c>
      <c r="C2" s="88" t="s">
        <v>21</v>
      </c>
      <c r="D2" s="88" t="s">
        <v>22</v>
      </c>
      <c r="E2" s="89" t="s">
        <v>4</v>
      </c>
    </row>
    <row r="3" spans="1:5" ht="16" x14ac:dyDescent="0.15">
      <c r="A3" s="131" t="s">
        <v>171</v>
      </c>
      <c r="B3" s="210"/>
      <c r="C3" s="76">
        <v>24</v>
      </c>
      <c r="D3" s="210"/>
      <c r="E3" s="95">
        <f>SUM(B3:D3)</f>
        <v>24</v>
      </c>
    </row>
    <row r="4" spans="1:5" ht="16" x14ac:dyDescent="0.15">
      <c r="A4" s="131" t="s">
        <v>107</v>
      </c>
      <c r="B4" s="76">
        <v>1</v>
      </c>
      <c r="C4" s="76">
        <v>7</v>
      </c>
      <c r="D4" s="76">
        <v>9</v>
      </c>
      <c r="E4" s="95">
        <f t="shared" ref="E4:E6" si="0">SUM(B4:D4)</f>
        <v>17</v>
      </c>
    </row>
    <row r="5" spans="1:5" ht="16" x14ac:dyDescent="0.15">
      <c r="A5" s="131" t="s">
        <v>108</v>
      </c>
      <c r="B5" s="210"/>
      <c r="C5" s="210"/>
      <c r="D5" s="76">
        <v>0</v>
      </c>
      <c r="E5" s="95">
        <f t="shared" si="0"/>
        <v>0</v>
      </c>
    </row>
    <row r="6" spans="1:5" ht="16" x14ac:dyDescent="0.15">
      <c r="A6" s="131" t="s">
        <v>109</v>
      </c>
      <c r="B6" s="210"/>
      <c r="C6" s="76">
        <v>9</v>
      </c>
      <c r="D6" s="76">
        <v>9</v>
      </c>
      <c r="E6" s="95">
        <f t="shared" si="0"/>
        <v>18</v>
      </c>
    </row>
    <row r="7" spans="1:5" ht="16" x14ac:dyDescent="0.15">
      <c r="A7" s="96" t="s">
        <v>27</v>
      </c>
      <c r="B7" s="97">
        <f>SUM(B3:B6)</f>
        <v>1</v>
      </c>
      <c r="C7" s="97">
        <f t="shared" ref="C7:E7" si="1">SUM(C3:C6)</f>
        <v>40</v>
      </c>
      <c r="D7" s="97">
        <f t="shared" si="1"/>
        <v>18</v>
      </c>
      <c r="E7" s="98">
        <f t="shared" si="1"/>
        <v>59</v>
      </c>
    </row>
    <row r="8" spans="1:5" ht="14" x14ac:dyDescent="0.2">
      <c r="A8" s="5" t="s">
        <v>65</v>
      </c>
      <c r="B8" s="2"/>
      <c r="C8" s="2"/>
      <c r="D8" s="2"/>
      <c r="E8" s="2"/>
    </row>
  </sheetData>
  <mergeCells count="1">
    <mergeCell ref="A1:E1"/>
  </mergeCells>
  <pageMargins left="0.7" right="0.7" top="0.75" bottom="0.75" header="0.3" footer="0.3"/>
  <drawing r:id="rId1"/>
  <tableParts count="1">
    <tablePart r:id="rId2"/>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C8"/>
  <sheetViews>
    <sheetView showGridLines="0" workbookViewId="0">
      <selection sqref="A1:C1"/>
    </sheetView>
  </sheetViews>
  <sheetFormatPr baseColWidth="10" defaultColWidth="11.5" defaultRowHeight="13" x14ac:dyDescent="0.15"/>
  <cols>
    <col min="1" max="1" width="41.5" style="4" customWidth="1"/>
    <col min="2" max="2" width="11.5" style="4"/>
    <col min="3" max="3" width="15.83203125" style="4" customWidth="1"/>
    <col min="4" max="16384" width="11.5" style="4"/>
  </cols>
  <sheetData>
    <row r="1" spans="1:3" ht="19" x14ac:dyDescent="0.25">
      <c r="A1" s="1053" t="s">
        <v>189</v>
      </c>
      <c r="B1" s="1053"/>
      <c r="C1" s="1053"/>
    </row>
    <row r="2" spans="1:3" ht="17" x14ac:dyDescent="0.15">
      <c r="A2" s="87" t="s">
        <v>190</v>
      </c>
      <c r="B2" s="88" t="s">
        <v>191</v>
      </c>
      <c r="C2" s="89" t="s">
        <v>192</v>
      </c>
    </row>
    <row r="3" spans="1:3" ht="16" x14ac:dyDescent="0.15">
      <c r="A3" s="81" t="s">
        <v>171</v>
      </c>
      <c r="B3" s="211" t="s">
        <v>193</v>
      </c>
      <c r="C3" s="212" t="s">
        <v>194</v>
      </c>
    </row>
    <row r="4" spans="1:3" ht="16" x14ac:dyDescent="0.15">
      <c r="A4" s="81" t="s">
        <v>195</v>
      </c>
      <c r="B4" s="211" t="s">
        <v>193</v>
      </c>
      <c r="C4" s="212" t="s">
        <v>194</v>
      </c>
    </row>
    <row r="5" spans="1:3" ht="16" x14ac:dyDescent="0.15">
      <c r="A5" s="81" t="s">
        <v>196</v>
      </c>
      <c r="B5" s="211" t="s">
        <v>197</v>
      </c>
      <c r="C5" s="212" t="s">
        <v>194</v>
      </c>
    </row>
    <row r="6" spans="1:3" ht="16" x14ac:dyDescent="0.15">
      <c r="A6" s="81" t="s">
        <v>198</v>
      </c>
      <c r="B6" s="211" t="s">
        <v>193</v>
      </c>
      <c r="C6" s="212" t="s">
        <v>194</v>
      </c>
    </row>
    <row r="7" spans="1:3" ht="16" x14ac:dyDescent="0.15">
      <c r="A7" s="81" t="s">
        <v>199</v>
      </c>
      <c r="B7" s="211" t="s">
        <v>200</v>
      </c>
      <c r="C7" s="212" t="s">
        <v>194</v>
      </c>
    </row>
    <row r="8" spans="1:3" ht="16" x14ac:dyDescent="0.15">
      <c r="A8" s="213" t="s">
        <v>108</v>
      </c>
      <c r="B8" s="214" t="s">
        <v>193</v>
      </c>
      <c r="C8" s="215" t="s">
        <v>194</v>
      </c>
    </row>
  </sheetData>
  <mergeCells count="1">
    <mergeCell ref="A1:C1"/>
  </mergeCells>
  <pageMargins left="0.7" right="0.7" top="0.75" bottom="0.75" header="0.3" footer="0.3"/>
  <drawing r:id="rId1"/>
  <tableParts count="1">
    <tablePart r:id="rId2"/>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000"/>
  </sheetPr>
  <dimension ref="A1:I18"/>
  <sheetViews>
    <sheetView showGridLines="0" workbookViewId="0">
      <selection sqref="A1:I1"/>
    </sheetView>
  </sheetViews>
  <sheetFormatPr baseColWidth="10" defaultColWidth="11.5" defaultRowHeight="13" x14ac:dyDescent="0.15"/>
  <cols>
    <col min="1" max="1" width="30.6640625" style="4" customWidth="1"/>
    <col min="2" max="5" width="15.6640625" style="4" customWidth="1"/>
    <col min="6" max="9" width="11.33203125" style="4" customWidth="1"/>
    <col min="10" max="16384" width="11.5" style="4"/>
  </cols>
  <sheetData>
    <row r="1" spans="1:9" ht="19" x14ac:dyDescent="0.15">
      <c r="A1" s="1073" t="s">
        <v>202</v>
      </c>
      <c r="B1" s="1073"/>
      <c r="C1" s="1073"/>
      <c r="D1" s="1073"/>
      <c r="E1" s="1073"/>
      <c r="F1" s="1073"/>
      <c r="G1" s="1073"/>
      <c r="H1" s="1073"/>
      <c r="I1" s="1073"/>
    </row>
    <row r="2" spans="1:9" ht="16" x14ac:dyDescent="0.15">
      <c r="A2" s="1074" t="s">
        <v>79</v>
      </c>
      <c r="B2" s="1076" t="s">
        <v>202</v>
      </c>
      <c r="C2" s="1077"/>
      <c r="D2" s="1077"/>
      <c r="E2" s="1077"/>
      <c r="F2" s="1078"/>
      <c r="G2" s="1076" t="s">
        <v>93</v>
      </c>
      <c r="H2" s="1077"/>
      <c r="I2" s="1078"/>
    </row>
    <row r="3" spans="1:9" ht="51" x14ac:dyDescent="0.15">
      <c r="A3" s="1075"/>
      <c r="B3" s="217" t="s">
        <v>203</v>
      </c>
      <c r="C3" s="217" t="s">
        <v>204</v>
      </c>
      <c r="D3" s="217" t="s">
        <v>205</v>
      </c>
      <c r="E3" s="217" t="s">
        <v>206</v>
      </c>
      <c r="F3" s="217" t="s">
        <v>4</v>
      </c>
      <c r="G3" s="217" t="s">
        <v>207</v>
      </c>
      <c r="H3" s="217" t="s">
        <v>208</v>
      </c>
      <c r="I3" s="217" t="s">
        <v>209</v>
      </c>
    </row>
    <row r="4" spans="1:9" ht="16" x14ac:dyDescent="0.15">
      <c r="A4" s="131" t="s">
        <v>36</v>
      </c>
      <c r="B4" s="76">
        <v>51</v>
      </c>
      <c r="C4" s="76">
        <v>4</v>
      </c>
      <c r="D4" s="76">
        <v>6</v>
      </c>
      <c r="E4" s="76">
        <v>14</v>
      </c>
      <c r="F4" s="76">
        <v>75</v>
      </c>
      <c r="G4" s="76">
        <v>17</v>
      </c>
      <c r="H4" s="76">
        <v>5</v>
      </c>
      <c r="I4" s="95">
        <v>53</v>
      </c>
    </row>
    <row r="5" spans="1:9" ht="16" x14ac:dyDescent="0.15">
      <c r="A5" s="131" t="s">
        <v>80</v>
      </c>
      <c r="B5" s="76">
        <v>32</v>
      </c>
      <c r="C5" s="76">
        <v>2</v>
      </c>
      <c r="D5" s="76">
        <v>7</v>
      </c>
      <c r="E5" s="76">
        <v>14</v>
      </c>
      <c r="F5" s="76">
        <v>55</v>
      </c>
      <c r="G5" s="76">
        <v>14</v>
      </c>
      <c r="H5" s="76">
        <v>16</v>
      </c>
      <c r="I5" s="95">
        <v>25</v>
      </c>
    </row>
    <row r="6" spans="1:9" ht="32" x14ac:dyDescent="0.15">
      <c r="A6" s="131" t="s">
        <v>210</v>
      </c>
      <c r="B6" s="76">
        <v>19</v>
      </c>
      <c r="C6" s="76">
        <v>16</v>
      </c>
      <c r="D6" s="76">
        <v>6</v>
      </c>
      <c r="E6" s="76">
        <v>1</v>
      </c>
      <c r="F6" s="76">
        <v>42</v>
      </c>
      <c r="G6" s="76">
        <v>22</v>
      </c>
      <c r="H6" s="76">
        <v>7</v>
      </c>
      <c r="I6" s="95">
        <v>13</v>
      </c>
    </row>
    <row r="7" spans="1:9" ht="16" x14ac:dyDescent="0.15">
      <c r="A7" s="131" t="s">
        <v>83</v>
      </c>
      <c r="B7" s="76">
        <v>29</v>
      </c>
      <c r="C7" s="76">
        <v>10</v>
      </c>
      <c r="D7" s="76">
        <v>10</v>
      </c>
      <c r="E7" s="76">
        <v>7</v>
      </c>
      <c r="F7" s="76">
        <v>56</v>
      </c>
      <c r="G7" s="76">
        <v>27</v>
      </c>
      <c r="H7" s="76">
        <v>9</v>
      </c>
      <c r="I7" s="95">
        <v>20</v>
      </c>
    </row>
    <row r="8" spans="1:9" ht="16" x14ac:dyDescent="0.15">
      <c r="A8" s="131" t="s">
        <v>84</v>
      </c>
      <c r="B8" s="76">
        <v>13</v>
      </c>
      <c r="C8" s="76">
        <v>12</v>
      </c>
      <c r="D8" s="76">
        <v>4</v>
      </c>
      <c r="E8" s="76">
        <v>13</v>
      </c>
      <c r="F8" s="76">
        <v>42</v>
      </c>
      <c r="G8" s="76">
        <v>24</v>
      </c>
      <c r="H8" s="76">
        <v>6</v>
      </c>
      <c r="I8" s="95">
        <v>12</v>
      </c>
    </row>
    <row r="9" spans="1:9" ht="16" x14ac:dyDescent="0.15">
      <c r="A9" s="131" t="s">
        <v>85</v>
      </c>
      <c r="B9" s="76">
        <v>16</v>
      </c>
      <c r="C9" s="76">
        <v>16</v>
      </c>
      <c r="D9" s="76">
        <v>3</v>
      </c>
      <c r="E9" s="76">
        <v>3</v>
      </c>
      <c r="F9" s="76">
        <v>38</v>
      </c>
      <c r="G9" s="76">
        <v>23</v>
      </c>
      <c r="H9" s="76">
        <v>2</v>
      </c>
      <c r="I9" s="95">
        <v>13</v>
      </c>
    </row>
    <row r="10" spans="1:9" ht="16" x14ac:dyDescent="0.15">
      <c r="A10" s="131" t="s">
        <v>86</v>
      </c>
      <c r="B10" s="76">
        <v>16</v>
      </c>
      <c r="C10" s="76">
        <v>4</v>
      </c>
      <c r="D10" s="76">
        <v>1</v>
      </c>
      <c r="E10" s="76">
        <v>2</v>
      </c>
      <c r="F10" s="76">
        <v>23</v>
      </c>
      <c r="G10" s="76">
        <v>7</v>
      </c>
      <c r="H10" s="76">
        <v>5</v>
      </c>
      <c r="I10" s="95">
        <v>11</v>
      </c>
    </row>
    <row r="11" spans="1:9" ht="16" x14ac:dyDescent="0.15">
      <c r="A11" s="131" t="s">
        <v>88</v>
      </c>
      <c r="B11" s="76">
        <v>14</v>
      </c>
      <c r="C11" s="76">
        <v>9</v>
      </c>
      <c r="D11" s="76">
        <v>16</v>
      </c>
      <c r="E11" s="76">
        <v>15</v>
      </c>
      <c r="F11" s="76">
        <v>54</v>
      </c>
      <c r="G11" s="76">
        <v>13</v>
      </c>
      <c r="H11" s="76">
        <v>8</v>
      </c>
      <c r="I11" s="95">
        <v>33</v>
      </c>
    </row>
    <row r="12" spans="1:9" ht="16" x14ac:dyDescent="0.15">
      <c r="A12" s="131" t="s">
        <v>89</v>
      </c>
      <c r="B12" s="76">
        <v>6</v>
      </c>
      <c r="C12" s="76">
        <v>6</v>
      </c>
      <c r="D12" s="76">
        <v>12</v>
      </c>
      <c r="E12" s="76">
        <v>9</v>
      </c>
      <c r="F12" s="76">
        <v>33</v>
      </c>
      <c r="G12" s="76">
        <v>10</v>
      </c>
      <c r="H12" s="76">
        <v>2</v>
      </c>
      <c r="I12" s="95">
        <v>21</v>
      </c>
    </row>
    <row r="13" spans="1:9" ht="16" x14ac:dyDescent="0.15">
      <c r="A13" s="131" t="s">
        <v>90</v>
      </c>
      <c r="B13" s="76">
        <v>8</v>
      </c>
      <c r="C13" s="76">
        <v>8</v>
      </c>
      <c r="D13" s="76">
        <v>2</v>
      </c>
      <c r="E13" s="76">
        <v>2</v>
      </c>
      <c r="F13" s="76">
        <v>20</v>
      </c>
      <c r="G13" s="76">
        <v>14</v>
      </c>
      <c r="H13" s="76">
        <v>1</v>
      </c>
      <c r="I13" s="95">
        <v>5</v>
      </c>
    </row>
    <row r="14" spans="1:9" ht="16" x14ac:dyDescent="0.15">
      <c r="A14" s="131" t="s">
        <v>45</v>
      </c>
      <c r="B14" s="76">
        <v>20</v>
      </c>
      <c r="C14" s="76">
        <v>9</v>
      </c>
      <c r="D14" s="76">
        <v>9</v>
      </c>
      <c r="E14" s="76">
        <v>5</v>
      </c>
      <c r="F14" s="76">
        <v>43</v>
      </c>
      <c r="G14" s="76">
        <v>18</v>
      </c>
      <c r="H14" s="76">
        <v>10</v>
      </c>
      <c r="I14" s="95">
        <v>15</v>
      </c>
    </row>
    <row r="15" spans="1:9" ht="32" x14ac:dyDescent="0.15">
      <c r="A15" s="131" t="s">
        <v>107</v>
      </c>
      <c r="B15" s="76"/>
      <c r="C15" s="76"/>
      <c r="D15" s="76">
        <v>1</v>
      </c>
      <c r="E15" s="76">
        <v>2</v>
      </c>
      <c r="F15" s="76">
        <v>3</v>
      </c>
      <c r="G15" s="76"/>
      <c r="H15" s="76">
        <v>1</v>
      </c>
      <c r="I15" s="95">
        <v>2</v>
      </c>
    </row>
    <row r="16" spans="1:9" ht="32" x14ac:dyDescent="0.15">
      <c r="A16" s="131" t="s">
        <v>109</v>
      </c>
      <c r="B16" s="76"/>
      <c r="C16" s="76"/>
      <c r="D16" s="76"/>
      <c r="E16" s="76">
        <v>2</v>
      </c>
      <c r="F16" s="76">
        <v>2</v>
      </c>
      <c r="G16" s="76">
        <v>1</v>
      </c>
      <c r="H16" s="76"/>
      <c r="I16" s="95">
        <v>1</v>
      </c>
    </row>
    <row r="17" spans="1:9" ht="16" x14ac:dyDescent="0.15">
      <c r="A17" s="218" t="s">
        <v>211</v>
      </c>
      <c r="B17" s="219">
        <v>224</v>
      </c>
      <c r="C17" s="219">
        <v>96</v>
      </c>
      <c r="D17" s="219">
        <v>77</v>
      </c>
      <c r="E17" s="219">
        <v>89</v>
      </c>
      <c r="F17" s="219">
        <v>486</v>
      </c>
      <c r="G17" s="219">
        <v>190</v>
      </c>
      <c r="H17" s="219">
        <v>72</v>
      </c>
      <c r="I17" s="220">
        <v>224</v>
      </c>
    </row>
    <row r="18" spans="1:9" x14ac:dyDescent="0.15">
      <c r="A18" s="11"/>
      <c r="B18" s="11"/>
      <c r="C18" s="11"/>
      <c r="D18" s="1079"/>
      <c r="E18" s="1079"/>
      <c r="F18" s="1080"/>
      <c r="G18" s="1080"/>
      <c r="H18" s="12"/>
      <c r="I18" s="12"/>
    </row>
  </sheetData>
  <mergeCells count="6">
    <mergeCell ref="A1:I1"/>
    <mergeCell ref="A2:A3"/>
    <mergeCell ref="B2:F2"/>
    <mergeCell ref="G2:I2"/>
    <mergeCell ref="D18:E18"/>
    <mergeCell ref="F18:G18"/>
  </mergeCells>
  <pageMargins left="0.7" right="0.7" top="0.75" bottom="0.75" header="0.3" footer="0.3"/>
  <pageSetup orientation="portrait" r:id="rId1"/>
  <drawing r:id="rId2"/>
  <tableParts count="1">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000"/>
  </sheetPr>
  <dimension ref="A1:E17"/>
  <sheetViews>
    <sheetView showGridLines="0" workbookViewId="0">
      <selection sqref="A1:E1"/>
    </sheetView>
  </sheetViews>
  <sheetFormatPr baseColWidth="10" defaultColWidth="11.5" defaultRowHeight="13" x14ac:dyDescent="0.15"/>
  <cols>
    <col min="1" max="1" width="30.6640625" style="4" customWidth="1"/>
    <col min="2" max="2" width="25" style="4" customWidth="1"/>
    <col min="3" max="3" width="17" style="4" customWidth="1"/>
    <col min="4" max="4" width="31" style="4" customWidth="1"/>
    <col min="5" max="5" width="15.6640625" style="4" customWidth="1"/>
    <col min="6" max="16384" width="11.5" style="4"/>
  </cols>
  <sheetData>
    <row r="1" spans="1:5" ht="19" x14ac:dyDescent="0.15">
      <c r="A1" s="1073" t="s">
        <v>212</v>
      </c>
      <c r="B1" s="1073"/>
      <c r="C1" s="1073"/>
      <c r="D1" s="1073"/>
      <c r="E1" s="1073"/>
    </row>
    <row r="2" spans="1:5" ht="42" customHeight="1" x14ac:dyDescent="0.15">
      <c r="A2" s="268" t="s">
        <v>79</v>
      </c>
      <c r="B2" s="269" t="s">
        <v>213</v>
      </c>
      <c r="C2" s="269" t="s">
        <v>204</v>
      </c>
      <c r="D2" s="269" t="s">
        <v>205</v>
      </c>
      <c r="E2" s="270" t="s">
        <v>206</v>
      </c>
    </row>
    <row r="3" spans="1:5" ht="16" x14ac:dyDescent="0.15">
      <c r="A3" s="131" t="s">
        <v>36</v>
      </c>
      <c r="B3" s="76">
        <v>4</v>
      </c>
      <c r="C3" s="76">
        <v>1</v>
      </c>
      <c r="D3" s="76">
        <v>5</v>
      </c>
      <c r="E3" s="95">
        <v>10</v>
      </c>
    </row>
    <row r="4" spans="1:5" ht="16" x14ac:dyDescent="0.15">
      <c r="A4" s="131" t="s">
        <v>80</v>
      </c>
      <c r="B4" s="76">
        <v>3</v>
      </c>
      <c r="C4" s="76">
        <v>1</v>
      </c>
      <c r="D4" s="76">
        <v>5</v>
      </c>
      <c r="E4" s="95">
        <v>10</v>
      </c>
    </row>
    <row r="5" spans="1:5" ht="32" x14ac:dyDescent="0.15">
      <c r="A5" s="131" t="s">
        <v>210</v>
      </c>
      <c r="B5" s="76">
        <v>4</v>
      </c>
      <c r="C5" s="76">
        <v>1</v>
      </c>
      <c r="D5" s="76">
        <v>4</v>
      </c>
      <c r="E5" s="95">
        <v>1</v>
      </c>
    </row>
    <row r="6" spans="1:5" ht="16" x14ac:dyDescent="0.15">
      <c r="A6" s="131" t="s">
        <v>83</v>
      </c>
      <c r="B6" s="76">
        <v>4</v>
      </c>
      <c r="C6" s="76">
        <v>1</v>
      </c>
      <c r="D6" s="76">
        <v>8</v>
      </c>
      <c r="E6" s="95">
        <v>7</v>
      </c>
    </row>
    <row r="7" spans="1:5" ht="16" x14ac:dyDescent="0.15">
      <c r="A7" s="131" t="s">
        <v>84</v>
      </c>
      <c r="B7" s="76">
        <v>3</v>
      </c>
      <c r="C7" s="76">
        <v>1</v>
      </c>
      <c r="D7" s="76">
        <v>3</v>
      </c>
      <c r="E7" s="95">
        <v>9</v>
      </c>
    </row>
    <row r="8" spans="1:5" ht="16" x14ac:dyDescent="0.15">
      <c r="A8" s="131" t="s">
        <v>85</v>
      </c>
      <c r="B8" s="76">
        <v>3</v>
      </c>
      <c r="C8" s="76">
        <v>1</v>
      </c>
      <c r="D8" s="76">
        <v>3</v>
      </c>
      <c r="E8" s="95">
        <v>2</v>
      </c>
    </row>
    <row r="9" spans="1:5" ht="16" x14ac:dyDescent="0.15">
      <c r="A9" s="131" t="s">
        <v>86</v>
      </c>
      <c r="B9" s="76">
        <v>4</v>
      </c>
      <c r="C9" s="76">
        <v>1</v>
      </c>
      <c r="D9" s="76">
        <v>1</v>
      </c>
      <c r="E9" s="95">
        <v>2</v>
      </c>
    </row>
    <row r="10" spans="1:5" ht="16" x14ac:dyDescent="0.15">
      <c r="A10" s="131" t="s">
        <v>88</v>
      </c>
      <c r="B10" s="76">
        <v>3</v>
      </c>
      <c r="C10" s="76">
        <v>1</v>
      </c>
      <c r="D10" s="76">
        <v>8</v>
      </c>
      <c r="E10" s="95">
        <v>12</v>
      </c>
    </row>
    <row r="11" spans="1:5" ht="16" x14ac:dyDescent="0.15">
      <c r="A11" s="131" t="s">
        <v>89</v>
      </c>
      <c r="B11" s="76">
        <v>3</v>
      </c>
      <c r="C11" s="76">
        <v>1</v>
      </c>
      <c r="D11" s="76">
        <v>8</v>
      </c>
      <c r="E11" s="95">
        <v>6</v>
      </c>
    </row>
    <row r="12" spans="1:5" ht="16" x14ac:dyDescent="0.15">
      <c r="A12" s="131" t="s">
        <v>90</v>
      </c>
      <c r="B12" s="76">
        <v>4</v>
      </c>
      <c r="C12" s="76">
        <v>1</v>
      </c>
      <c r="D12" s="76">
        <v>2</v>
      </c>
      <c r="E12" s="95">
        <v>2</v>
      </c>
    </row>
    <row r="13" spans="1:5" ht="16" x14ac:dyDescent="0.15">
      <c r="A13" s="131" t="s">
        <v>45</v>
      </c>
      <c r="B13" s="76">
        <v>4</v>
      </c>
      <c r="C13" s="76">
        <v>1</v>
      </c>
      <c r="D13" s="76">
        <v>4</v>
      </c>
      <c r="E13" s="95">
        <v>4</v>
      </c>
    </row>
    <row r="14" spans="1:5" ht="32" x14ac:dyDescent="0.15">
      <c r="A14" s="131" t="s">
        <v>171</v>
      </c>
      <c r="B14" s="76"/>
      <c r="C14" s="76"/>
      <c r="D14" s="76"/>
      <c r="E14" s="95"/>
    </row>
    <row r="15" spans="1:5" ht="32" x14ac:dyDescent="0.15">
      <c r="A15" s="131" t="s">
        <v>107</v>
      </c>
      <c r="B15" s="76"/>
      <c r="C15" s="76"/>
      <c r="D15" s="76">
        <v>1</v>
      </c>
      <c r="E15" s="95">
        <v>2</v>
      </c>
    </row>
    <row r="16" spans="1:5" ht="32" x14ac:dyDescent="0.15">
      <c r="A16" s="147" t="s">
        <v>109</v>
      </c>
      <c r="B16" s="148"/>
      <c r="C16" s="148"/>
      <c r="D16" s="148"/>
      <c r="E16" s="149">
        <v>2</v>
      </c>
    </row>
    <row r="17" spans="1:5" ht="14" x14ac:dyDescent="0.2">
      <c r="A17" s="2" t="s">
        <v>214</v>
      </c>
      <c r="B17" s="2"/>
      <c r="C17" s="2"/>
      <c r="D17" s="2"/>
      <c r="E17" s="2"/>
    </row>
  </sheetData>
  <mergeCells count="1">
    <mergeCell ref="A1:E1"/>
  </mergeCells>
  <pageMargins left="0.7" right="0.7" top="0.75" bottom="0.75" header="0.3" footer="0.3"/>
  <pageSetup orientation="portrait" r:id="rId1"/>
  <drawing r:id="rId2"/>
  <tableParts count="1">
    <tablePart r:id="rId3"/>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000"/>
  </sheetPr>
  <dimension ref="A1:J19"/>
  <sheetViews>
    <sheetView showGridLines="0" workbookViewId="0">
      <selection sqref="A1:J1"/>
    </sheetView>
  </sheetViews>
  <sheetFormatPr baseColWidth="10" defaultColWidth="11.5" defaultRowHeight="13" x14ac:dyDescent="0.15"/>
  <cols>
    <col min="1" max="1" width="30.6640625" style="4" customWidth="1"/>
    <col min="2" max="9" width="11.33203125" style="4" customWidth="1"/>
    <col min="10" max="10" width="12.33203125" style="4" customWidth="1"/>
    <col min="11" max="16384" width="11.5" style="4"/>
  </cols>
  <sheetData>
    <row r="1" spans="1:10" ht="19" x14ac:dyDescent="0.25">
      <c r="A1" s="1051" t="s">
        <v>215</v>
      </c>
      <c r="B1" s="1051"/>
      <c r="C1" s="1051"/>
      <c r="D1" s="1051"/>
      <c r="E1" s="1051"/>
      <c r="F1" s="1051"/>
      <c r="G1" s="1051"/>
      <c r="H1" s="1051"/>
      <c r="I1" s="1051"/>
      <c r="J1" s="1051"/>
    </row>
    <row r="2" spans="1:10" ht="31.5" customHeight="1" x14ac:dyDescent="0.15">
      <c r="A2" s="1081" t="s">
        <v>79</v>
      </c>
      <c r="B2" s="1081" t="s">
        <v>205</v>
      </c>
      <c r="C2" s="1081"/>
      <c r="D2" s="1081"/>
      <c r="E2" s="1081" t="s">
        <v>206</v>
      </c>
      <c r="F2" s="1081"/>
      <c r="G2" s="1081"/>
      <c r="H2" s="1081" t="s">
        <v>4</v>
      </c>
      <c r="I2" s="1081"/>
      <c r="J2" s="1081"/>
    </row>
    <row r="3" spans="1:10" ht="17" x14ac:dyDescent="0.15">
      <c r="A3" s="1081"/>
      <c r="B3" s="170" t="s">
        <v>73</v>
      </c>
      <c r="C3" s="170" t="s">
        <v>74</v>
      </c>
      <c r="D3" s="170" t="s">
        <v>4</v>
      </c>
      <c r="E3" s="170" t="s">
        <v>73</v>
      </c>
      <c r="F3" s="170" t="s">
        <v>74</v>
      </c>
      <c r="G3" s="170" t="s">
        <v>4</v>
      </c>
      <c r="H3" s="170" t="s">
        <v>73</v>
      </c>
      <c r="I3" s="170" t="s">
        <v>74</v>
      </c>
      <c r="J3" s="170" t="s">
        <v>4</v>
      </c>
    </row>
    <row r="4" spans="1:10" ht="16" x14ac:dyDescent="0.15">
      <c r="A4" s="131" t="s">
        <v>36</v>
      </c>
      <c r="B4" s="76">
        <v>4</v>
      </c>
      <c r="C4" s="76"/>
      <c r="D4" s="76">
        <v>4</v>
      </c>
      <c r="E4" s="76">
        <v>12</v>
      </c>
      <c r="F4" s="76">
        <v>3</v>
      </c>
      <c r="G4" s="76">
        <v>15</v>
      </c>
      <c r="H4" s="76">
        <v>16</v>
      </c>
      <c r="I4" s="76">
        <v>3</v>
      </c>
      <c r="J4" s="95">
        <v>19</v>
      </c>
    </row>
    <row r="5" spans="1:10" ht="16" x14ac:dyDescent="0.15">
      <c r="A5" s="131" t="s">
        <v>80</v>
      </c>
      <c r="B5" s="76">
        <v>1</v>
      </c>
      <c r="C5" s="76"/>
      <c r="D5" s="76">
        <v>1</v>
      </c>
      <c r="E5" s="76">
        <v>9</v>
      </c>
      <c r="F5" s="76">
        <v>4</v>
      </c>
      <c r="G5" s="76">
        <v>13</v>
      </c>
      <c r="H5" s="76">
        <v>10</v>
      </c>
      <c r="I5" s="76">
        <v>4</v>
      </c>
      <c r="J5" s="95">
        <v>14</v>
      </c>
    </row>
    <row r="6" spans="1:10" ht="16" x14ac:dyDescent="0.15">
      <c r="A6" s="131" t="s">
        <v>81</v>
      </c>
      <c r="B6" s="76">
        <v>2</v>
      </c>
      <c r="C6" s="76">
        <v>1</v>
      </c>
      <c r="D6" s="76">
        <v>3</v>
      </c>
      <c r="E6" s="76">
        <v>2</v>
      </c>
      <c r="F6" s="76">
        <v>1</v>
      </c>
      <c r="G6" s="76">
        <v>3</v>
      </c>
      <c r="H6" s="76">
        <v>4</v>
      </c>
      <c r="I6" s="76">
        <v>2</v>
      </c>
      <c r="J6" s="95">
        <v>6</v>
      </c>
    </row>
    <row r="7" spans="1:10" ht="16" x14ac:dyDescent="0.15">
      <c r="A7" s="131" t="s">
        <v>83</v>
      </c>
      <c r="B7" s="76">
        <v>5</v>
      </c>
      <c r="C7" s="76"/>
      <c r="D7" s="76">
        <v>5</v>
      </c>
      <c r="E7" s="76">
        <v>6</v>
      </c>
      <c r="F7" s="76">
        <v>1</v>
      </c>
      <c r="G7" s="76">
        <v>7</v>
      </c>
      <c r="H7" s="76">
        <v>11</v>
      </c>
      <c r="I7" s="76">
        <v>1</v>
      </c>
      <c r="J7" s="95">
        <v>12</v>
      </c>
    </row>
    <row r="8" spans="1:10" ht="16" x14ac:dyDescent="0.15">
      <c r="A8" s="131" t="s">
        <v>84</v>
      </c>
      <c r="B8" s="76">
        <v>1</v>
      </c>
      <c r="C8" s="76"/>
      <c r="D8" s="76">
        <v>1</v>
      </c>
      <c r="E8" s="76">
        <v>3</v>
      </c>
      <c r="F8" s="76">
        <v>2</v>
      </c>
      <c r="G8" s="76">
        <v>5</v>
      </c>
      <c r="H8" s="76">
        <v>4</v>
      </c>
      <c r="I8" s="76">
        <v>2</v>
      </c>
      <c r="J8" s="95">
        <v>6</v>
      </c>
    </row>
    <row r="9" spans="1:10" ht="16" x14ac:dyDescent="0.15">
      <c r="A9" s="131" t="s">
        <v>85</v>
      </c>
      <c r="B9" s="76"/>
      <c r="C9" s="76"/>
      <c r="D9" s="76"/>
      <c r="E9" s="76"/>
      <c r="F9" s="76">
        <v>1</v>
      </c>
      <c r="G9" s="76">
        <v>1</v>
      </c>
      <c r="H9" s="76"/>
      <c r="I9" s="76">
        <v>1</v>
      </c>
      <c r="J9" s="95">
        <v>1</v>
      </c>
    </row>
    <row r="10" spans="1:10" ht="16" x14ac:dyDescent="0.15">
      <c r="A10" s="131" t="s">
        <v>86</v>
      </c>
      <c r="B10" s="76"/>
      <c r="C10" s="76"/>
      <c r="D10" s="76"/>
      <c r="E10" s="76"/>
      <c r="F10" s="76">
        <v>1</v>
      </c>
      <c r="G10" s="76">
        <v>1</v>
      </c>
      <c r="H10" s="76"/>
      <c r="I10" s="76">
        <v>1</v>
      </c>
      <c r="J10" s="95">
        <v>1</v>
      </c>
    </row>
    <row r="11" spans="1:10" ht="16" x14ac:dyDescent="0.15">
      <c r="A11" s="131" t="s">
        <v>88</v>
      </c>
      <c r="B11" s="76">
        <v>5</v>
      </c>
      <c r="C11" s="76"/>
      <c r="D11" s="76">
        <v>5</v>
      </c>
      <c r="E11" s="76">
        <v>8</v>
      </c>
      <c r="F11" s="76">
        <v>7</v>
      </c>
      <c r="G11" s="76">
        <v>15</v>
      </c>
      <c r="H11" s="76">
        <v>13</v>
      </c>
      <c r="I11" s="76">
        <v>7</v>
      </c>
      <c r="J11" s="95">
        <v>20</v>
      </c>
    </row>
    <row r="12" spans="1:10" ht="16" x14ac:dyDescent="0.15">
      <c r="A12" s="131" t="s">
        <v>89</v>
      </c>
      <c r="B12" s="76">
        <v>2</v>
      </c>
      <c r="C12" s="76"/>
      <c r="D12" s="76">
        <v>2</v>
      </c>
      <c r="E12" s="76">
        <v>10</v>
      </c>
      <c r="F12" s="76">
        <v>2</v>
      </c>
      <c r="G12" s="76">
        <v>12</v>
      </c>
      <c r="H12" s="76">
        <v>12</v>
      </c>
      <c r="I12" s="76">
        <v>2</v>
      </c>
      <c r="J12" s="95">
        <v>14</v>
      </c>
    </row>
    <row r="13" spans="1:10" ht="16" x14ac:dyDescent="0.15">
      <c r="A13" s="131" t="s">
        <v>90</v>
      </c>
      <c r="B13" s="76">
        <v>1</v>
      </c>
      <c r="C13" s="76">
        <v>1</v>
      </c>
      <c r="D13" s="76">
        <v>2</v>
      </c>
      <c r="E13" s="76"/>
      <c r="F13" s="76"/>
      <c r="G13" s="76"/>
      <c r="H13" s="76">
        <v>1</v>
      </c>
      <c r="I13" s="76">
        <v>1</v>
      </c>
      <c r="J13" s="95">
        <v>2</v>
      </c>
    </row>
    <row r="14" spans="1:10" ht="16" x14ac:dyDescent="0.15">
      <c r="A14" s="131" t="s">
        <v>45</v>
      </c>
      <c r="B14" s="76">
        <v>2</v>
      </c>
      <c r="C14" s="76">
        <v>2</v>
      </c>
      <c r="D14" s="76">
        <v>4</v>
      </c>
      <c r="E14" s="76">
        <v>3</v>
      </c>
      <c r="F14" s="76"/>
      <c r="G14" s="76">
        <v>3</v>
      </c>
      <c r="H14" s="76">
        <v>5</v>
      </c>
      <c r="I14" s="76">
        <v>2</v>
      </c>
      <c r="J14" s="95">
        <v>7</v>
      </c>
    </row>
    <row r="15" spans="1:10" ht="16" x14ac:dyDescent="0.15">
      <c r="A15" s="223" t="s">
        <v>216</v>
      </c>
      <c r="B15" s="222">
        <v>23</v>
      </c>
      <c r="C15" s="222">
        <v>4</v>
      </c>
      <c r="D15" s="222">
        <v>27</v>
      </c>
      <c r="E15" s="222">
        <v>53</v>
      </c>
      <c r="F15" s="222">
        <v>22</v>
      </c>
      <c r="G15" s="222">
        <v>75</v>
      </c>
      <c r="H15" s="222">
        <v>76</v>
      </c>
      <c r="I15" s="222">
        <v>26</v>
      </c>
      <c r="J15" s="224">
        <v>102</v>
      </c>
    </row>
    <row r="16" spans="1:10" ht="32" x14ac:dyDescent="0.15">
      <c r="A16" s="131" t="s">
        <v>171</v>
      </c>
      <c r="B16" s="76"/>
      <c r="C16" s="76"/>
      <c r="D16" s="76"/>
      <c r="E16" s="76"/>
      <c r="F16" s="76"/>
      <c r="G16" s="76"/>
      <c r="H16" s="76"/>
      <c r="I16" s="76"/>
      <c r="J16" s="95"/>
    </row>
    <row r="17" spans="1:10" ht="32" x14ac:dyDescent="0.15">
      <c r="A17" s="131" t="s">
        <v>107</v>
      </c>
      <c r="B17" s="76">
        <v>1</v>
      </c>
      <c r="C17" s="76"/>
      <c r="D17" s="76">
        <v>1</v>
      </c>
      <c r="E17" s="76">
        <v>2</v>
      </c>
      <c r="F17" s="76"/>
      <c r="G17" s="76">
        <v>2</v>
      </c>
      <c r="H17" s="76">
        <v>3</v>
      </c>
      <c r="I17" s="76"/>
      <c r="J17" s="95">
        <v>3</v>
      </c>
    </row>
    <row r="18" spans="1:10" ht="32" x14ac:dyDescent="0.15">
      <c r="A18" s="131" t="s">
        <v>109</v>
      </c>
      <c r="B18" s="76"/>
      <c r="C18" s="76"/>
      <c r="D18" s="76"/>
      <c r="E18" s="76">
        <v>1</v>
      </c>
      <c r="F18" s="76"/>
      <c r="G18" s="76">
        <v>1</v>
      </c>
      <c r="H18" s="76">
        <v>1</v>
      </c>
      <c r="I18" s="76"/>
      <c r="J18" s="95">
        <v>1</v>
      </c>
    </row>
    <row r="19" spans="1:10" ht="16" x14ac:dyDescent="0.15">
      <c r="A19" s="225" t="s">
        <v>217</v>
      </c>
      <c r="B19" s="226">
        <v>1</v>
      </c>
      <c r="C19" s="226">
        <v>0</v>
      </c>
      <c r="D19" s="226">
        <v>1</v>
      </c>
      <c r="E19" s="226">
        <v>3</v>
      </c>
      <c r="F19" s="226">
        <v>0</v>
      </c>
      <c r="G19" s="226">
        <v>3</v>
      </c>
      <c r="H19" s="226">
        <v>4</v>
      </c>
      <c r="I19" s="226">
        <v>0</v>
      </c>
      <c r="J19" s="227">
        <v>4</v>
      </c>
    </row>
  </sheetData>
  <mergeCells count="5">
    <mergeCell ref="A2:A3"/>
    <mergeCell ref="B2:D2"/>
    <mergeCell ref="E2:G2"/>
    <mergeCell ref="H2:J2"/>
    <mergeCell ref="A1:J1"/>
  </mergeCells>
  <pageMargins left="0.7" right="0.7" top="0.75" bottom="0.75" header="0.3" footer="0.3"/>
  <drawing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C000"/>
  </sheetPr>
  <dimension ref="A1:H18"/>
  <sheetViews>
    <sheetView showGridLines="0" workbookViewId="0">
      <selection sqref="A1:H1"/>
    </sheetView>
  </sheetViews>
  <sheetFormatPr baseColWidth="10" defaultColWidth="11.5" defaultRowHeight="13" x14ac:dyDescent="0.15"/>
  <cols>
    <col min="1" max="1" width="31.5" style="4" customWidth="1"/>
    <col min="2" max="3" width="14.6640625" style="10" customWidth="1"/>
    <col min="4" max="4" width="40.6640625" style="4" customWidth="1"/>
    <col min="5" max="8" width="11.33203125" style="4" customWidth="1"/>
    <col min="9" max="16384" width="11.5" style="4"/>
  </cols>
  <sheetData>
    <row r="1" spans="1:8" ht="19" x14ac:dyDescent="0.25">
      <c r="A1" s="1051" t="s">
        <v>218</v>
      </c>
      <c r="B1" s="1051"/>
      <c r="C1" s="1051"/>
      <c r="D1" s="1051"/>
      <c r="E1" s="1051"/>
      <c r="F1" s="1051"/>
      <c r="G1" s="1051"/>
      <c r="H1" s="1051"/>
    </row>
    <row r="2" spans="1:8" ht="16" x14ac:dyDescent="0.15">
      <c r="A2" s="1081" t="s">
        <v>219</v>
      </c>
      <c r="B2" s="1081" t="s">
        <v>220</v>
      </c>
      <c r="C2" s="1081" t="s">
        <v>221</v>
      </c>
      <c r="D2" s="1081" t="s">
        <v>222</v>
      </c>
      <c r="E2" s="1081" t="s">
        <v>223</v>
      </c>
      <c r="F2" s="1081"/>
      <c r="G2" s="1081"/>
      <c r="H2" s="1081"/>
    </row>
    <row r="3" spans="1:8" ht="17" x14ac:dyDescent="0.15">
      <c r="A3" s="1081"/>
      <c r="B3" s="1081"/>
      <c r="C3" s="1081"/>
      <c r="D3" s="1081"/>
      <c r="E3" s="170" t="s">
        <v>164</v>
      </c>
      <c r="F3" s="170" t="s">
        <v>165</v>
      </c>
      <c r="G3" s="170" t="s">
        <v>166</v>
      </c>
      <c r="H3" s="170" t="s">
        <v>4</v>
      </c>
    </row>
    <row r="4" spans="1:8" ht="32" x14ac:dyDescent="0.15">
      <c r="A4" s="131" t="s">
        <v>224</v>
      </c>
      <c r="B4" s="76" t="s">
        <v>225</v>
      </c>
      <c r="C4" s="76" t="s">
        <v>226</v>
      </c>
      <c r="D4" s="125" t="s">
        <v>227</v>
      </c>
      <c r="E4" s="76">
        <v>1</v>
      </c>
      <c r="F4" s="76"/>
      <c r="G4" s="76"/>
      <c r="H4" s="95">
        <v>1</v>
      </c>
    </row>
    <row r="5" spans="1:8" ht="16" x14ac:dyDescent="0.15">
      <c r="A5" s="131" t="s">
        <v>228</v>
      </c>
      <c r="B5" s="76" t="s">
        <v>225</v>
      </c>
      <c r="C5" s="76" t="s">
        <v>229</v>
      </c>
      <c r="D5" s="125" t="s">
        <v>230</v>
      </c>
      <c r="E5" s="76">
        <v>1</v>
      </c>
      <c r="F5" s="76"/>
      <c r="G5" s="76"/>
      <c r="H5" s="95">
        <v>1</v>
      </c>
    </row>
    <row r="6" spans="1:8" ht="16" x14ac:dyDescent="0.15">
      <c r="A6" s="131" t="s">
        <v>231</v>
      </c>
      <c r="B6" s="76" t="s">
        <v>225</v>
      </c>
      <c r="C6" s="76" t="s">
        <v>232</v>
      </c>
      <c r="D6" s="125" t="s">
        <v>233</v>
      </c>
      <c r="E6" s="76">
        <v>1</v>
      </c>
      <c r="F6" s="76"/>
      <c r="G6" s="76"/>
      <c r="H6" s="95">
        <v>1</v>
      </c>
    </row>
    <row r="7" spans="1:8" ht="64" x14ac:dyDescent="0.15">
      <c r="A7" s="131" t="s">
        <v>234</v>
      </c>
      <c r="B7" s="76" t="s">
        <v>235</v>
      </c>
      <c r="C7" s="76" t="s">
        <v>236</v>
      </c>
      <c r="D7" s="125" t="s">
        <v>237</v>
      </c>
      <c r="E7" s="76"/>
      <c r="F7" s="76">
        <v>1</v>
      </c>
      <c r="G7" s="76"/>
      <c r="H7" s="95">
        <v>1</v>
      </c>
    </row>
    <row r="8" spans="1:8" ht="48" x14ac:dyDescent="0.15">
      <c r="A8" s="131" t="s">
        <v>238</v>
      </c>
      <c r="B8" s="76" t="s">
        <v>235</v>
      </c>
      <c r="C8" s="76" t="s">
        <v>239</v>
      </c>
      <c r="D8" s="125" t="s">
        <v>240</v>
      </c>
      <c r="E8" s="76"/>
      <c r="F8" s="76">
        <v>1</v>
      </c>
      <c r="G8" s="76"/>
      <c r="H8" s="95">
        <v>1</v>
      </c>
    </row>
    <row r="9" spans="1:8" ht="16" x14ac:dyDescent="0.15">
      <c r="A9" s="131" t="s">
        <v>241</v>
      </c>
      <c r="B9" s="76" t="s">
        <v>235</v>
      </c>
      <c r="C9" s="76" t="s">
        <v>242</v>
      </c>
      <c r="D9" s="125" t="s">
        <v>243</v>
      </c>
      <c r="E9" s="76"/>
      <c r="F9" s="76"/>
      <c r="G9" s="76">
        <v>1</v>
      </c>
      <c r="H9" s="95">
        <v>1</v>
      </c>
    </row>
    <row r="10" spans="1:8" ht="16" x14ac:dyDescent="0.15">
      <c r="A10" s="131" t="s">
        <v>244</v>
      </c>
      <c r="B10" s="76" t="s">
        <v>235</v>
      </c>
      <c r="C10" s="76" t="s">
        <v>245</v>
      </c>
      <c r="D10" s="125" t="s">
        <v>246</v>
      </c>
      <c r="E10" s="76"/>
      <c r="F10" s="76"/>
      <c r="G10" s="76">
        <v>2</v>
      </c>
      <c r="H10" s="95">
        <v>2</v>
      </c>
    </row>
    <row r="11" spans="1:8" ht="32" x14ac:dyDescent="0.15">
      <c r="A11" s="131" t="s">
        <v>247</v>
      </c>
      <c r="B11" s="76" t="s">
        <v>235</v>
      </c>
      <c r="C11" s="76" t="s">
        <v>232</v>
      </c>
      <c r="D11" s="125" t="s">
        <v>248</v>
      </c>
      <c r="E11" s="76"/>
      <c r="F11" s="76"/>
      <c r="G11" s="76">
        <v>1</v>
      </c>
      <c r="H11" s="95">
        <v>1</v>
      </c>
    </row>
    <row r="12" spans="1:8" ht="32" x14ac:dyDescent="0.15">
      <c r="A12" s="131" t="s">
        <v>249</v>
      </c>
      <c r="B12" s="76" t="s">
        <v>235</v>
      </c>
      <c r="C12" s="76" t="s">
        <v>250</v>
      </c>
      <c r="D12" s="125" t="s">
        <v>251</v>
      </c>
      <c r="E12" s="76"/>
      <c r="F12" s="76"/>
      <c r="G12" s="76">
        <v>1</v>
      </c>
      <c r="H12" s="95">
        <v>1</v>
      </c>
    </row>
    <row r="13" spans="1:8" ht="16" x14ac:dyDescent="0.15">
      <c r="A13" s="131" t="s">
        <v>252</v>
      </c>
      <c r="B13" s="76" t="s">
        <v>235</v>
      </c>
      <c r="C13" s="76" t="s">
        <v>229</v>
      </c>
      <c r="D13" s="125" t="s">
        <v>253</v>
      </c>
      <c r="E13" s="76"/>
      <c r="F13" s="76"/>
      <c r="G13" s="76">
        <v>1</v>
      </c>
      <c r="H13" s="95">
        <v>1</v>
      </c>
    </row>
    <row r="14" spans="1:8" ht="16" x14ac:dyDescent="0.15">
      <c r="A14" s="131" t="s">
        <v>254</v>
      </c>
      <c r="B14" s="76" t="s">
        <v>235</v>
      </c>
      <c r="C14" s="76" t="s">
        <v>255</v>
      </c>
      <c r="D14" s="125" t="s">
        <v>248</v>
      </c>
      <c r="E14" s="76"/>
      <c r="F14" s="76"/>
      <c r="G14" s="76">
        <v>1</v>
      </c>
      <c r="H14" s="95">
        <v>1</v>
      </c>
    </row>
    <row r="15" spans="1:8" ht="32" x14ac:dyDescent="0.15">
      <c r="A15" s="131" t="s">
        <v>256</v>
      </c>
      <c r="B15" s="76" t="s">
        <v>235</v>
      </c>
      <c r="C15" s="76" t="s">
        <v>239</v>
      </c>
      <c r="D15" s="125" t="s">
        <v>257</v>
      </c>
      <c r="E15" s="76"/>
      <c r="F15" s="76"/>
      <c r="G15" s="76">
        <v>1</v>
      </c>
      <c r="H15" s="95">
        <v>1</v>
      </c>
    </row>
    <row r="16" spans="1:8" ht="16" x14ac:dyDescent="0.15">
      <c r="A16" s="131" t="s">
        <v>258</v>
      </c>
      <c r="B16" s="76" t="s">
        <v>235</v>
      </c>
      <c r="C16" s="76" t="s">
        <v>239</v>
      </c>
      <c r="D16" s="125" t="s">
        <v>259</v>
      </c>
      <c r="E16" s="76"/>
      <c r="F16" s="76"/>
      <c r="G16" s="76">
        <v>1</v>
      </c>
      <c r="H16" s="95">
        <v>1</v>
      </c>
    </row>
    <row r="17" spans="1:8" ht="32" x14ac:dyDescent="0.15">
      <c r="A17" s="131" t="s">
        <v>260</v>
      </c>
      <c r="B17" s="76" t="s">
        <v>235</v>
      </c>
      <c r="C17" s="76" t="s">
        <v>239</v>
      </c>
      <c r="D17" s="125" t="s">
        <v>261</v>
      </c>
      <c r="E17" s="76"/>
      <c r="F17" s="76"/>
      <c r="G17" s="76">
        <v>1</v>
      </c>
      <c r="H17" s="95">
        <v>1</v>
      </c>
    </row>
    <row r="18" spans="1:8" ht="16" x14ac:dyDescent="0.15">
      <c r="A18" s="225" t="s">
        <v>4</v>
      </c>
      <c r="B18" s="228"/>
      <c r="C18" s="228"/>
      <c r="D18" s="228"/>
      <c r="E18" s="226">
        <v>3</v>
      </c>
      <c r="F18" s="226">
        <v>2</v>
      </c>
      <c r="G18" s="226">
        <v>10</v>
      </c>
      <c r="H18" s="227">
        <v>15</v>
      </c>
    </row>
  </sheetData>
  <mergeCells count="6">
    <mergeCell ref="A1:H1"/>
    <mergeCell ref="E2:H2"/>
    <mergeCell ref="A2:A3"/>
    <mergeCell ref="B2:B3"/>
    <mergeCell ref="C2:C3"/>
    <mergeCell ref="D2:D3"/>
  </mergeCells>
  <pageMargins left="0.7" right="0.7" top="0.75" bottom="0.75" header="0.3" footer="0.3"/>
  <drawing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000"/>
  </sheetPr>
  <dimension ref="A1:C20"/>
  <sheetViews>
    <sheetView showGridLines="0" workbookViewId="0">
      <selection sqref="A1:C1"/>
    </sheetView>
  </sheetViews>
  <sheetFormatPr baseColWidth="10" defaultColWidth="11.5" defaultRowHeight="13" x14ac:dyDescent="0.15"/>
  <cols>
    <col min="1" max="1" width="34.5" style="4" customWidth="1"/>
    <col min="2" max="16384" width="11.5" style="4"/>
  </cols>
  <sheetData>
    <row r="1" spans="1:3" ht="19" x14ac:dyDescent="0.25">
      <c r="A1" s="1082" t="s">
        <v>692</v>
      </c>
      <c r="B1" s="1082"/>
      <c r="C1" s="1082"/>
    </row>
    <row r="2" spans="1:3" ht="16" x14ac:dyDescent="0.2">
      <c r="A2" s="238" t="s">
        <v>2211</v>
      </c>
      <c r="B2" s="239" t="s">
        <v>693</v>
      </c>
      <c r="C2" s="240" t="s">
        <v>694</v>
      </c>
    </row>
    <row r="3" spans="1:3" ht="15" x14ac:dyDescent="0.2">
      <c r="A3" s="231" t="s">
        <v>36</v>
      </c>
      <c r="B3" s="229">
        <v>37</v>
      </c>
      <c r="C3" s="233">
        <v>16</v>
      </c>
    </row>
    <row r="4" spans="1:3" ht="15" x14ac:dyDescent="0.2">
      <c r="A4" s="231" t="s">
        <v>80</v>
      </c>
      <c r="B4" s="229">
        <v>24</v>
      </c>
      <c r="C4" s="233">
        <v>17</v>
      </c>
    </row>
    <row r="5" spans="1:3" ht="15" x14ac:dyDescent="0.2">
      <c r="A5" s="231" t="s">
        <v>81</v>
      </c>
      <c r="B5" s="229">
        <v>9</v>
      </c>
      <c r="C5" s="233">
        <v>22</v>
      </c>
    </row>
    <row r="6" spans="1:3" ht="15" x14ac:dyDescent="0.2">
      <c r="A6" s="232" t="s">
        <v>338</v>
      </c>
      <c r="B6" s="230">
        <f t="shared" ref="B6:C6" si="0">SUM(B3:B5)</f>
        <v>70</v>
      </c>
      <c r="C6" s="234">
        <f t="shared" si="0"/>
        <v>55</v>
      </c>
    </row>
    <row r="7" spans="1:3" ht="15" x14ac:dyDescent="0.2">
      <c r="A7" s="231" t="s">
        <v>83</v>
      </c>
      <c r="B7" s="229">
        <v>28</v>
      </c>
      <c r="C7" s="233">
        <v>17</v>
      </c>
    </row>
    <row r="8" spans="1:3" ht="15" x14ac:dyDescent="0.2">
      <c r="A8" s="231" t="s">
        <v>84</v>
      </c>
      <c r="B8" s="229">
        <v>22</v>
      </c>
      <c r="C8" s="233">
        <v>13</v>
      </c>
    </row>
    <row r="9" spans="1:3" ht="15" x14ac:dyDescent="0.2">
      <c r="A9" s="231" t="s">
        <v>85</v>
      </c>
      <c r="B9" s="229">
        <v>1</v>
      </c>
      <c r="C9" s="233">
        <v>28</v>
      </c>
    </row>
    <row r="10" spans="1:3" ht="15" x14ac:dyDescent="0.2">
      <c r="A10" s="231" t="s">
        <v>86</v>
      </c>
      <c r="B10" s="229">
        <v>5</v>
      </c>
      <c r="C10" s="233">
        <v>11</v>
      </c>
    </row>
    <row r="11" spans="1:3" ht="15" x14ac:dyDescent="0.2">
      <c r="A11" s="232" t="s">
        <v>339</v>
      </c>
      <c r="B11" s="230">
        <f t="shared" ref="B11:C11" si="1">SUM(B7:B10)</f>
        <v>56</v>
      </c>
      <c r="C11" s="234">
        <f t="shared" si="1"/>
        <v>69</v>
      </c>
    </row>
    <row r="12" spans="1:3" ht="15" x14ac:dyDescent="0.2">
      <c r="A12" s="231" t="s">
        <v>88</v>
      </c>
      <c r="B12" s="229">
        <v>31</v>
      </c>
      <c r="C12" s="233">
        <v>19</v>
      </c>
    </row>
    <row r="13" spans="1:3" ht="15" x14ac:dyDescent="0.2">
      <c r="A13" s="231" t="s">
        <v>89</v>
      </c>
      <c r="B13" s="229">
        <v>17</v>
      </c>
      <c r="C13" s="233">
        <v>14</v>
      </c>
    </row>
    <row r="14" spans="1:3" ht="15" x14ac:dyDescent="0.2">
      <c r="A14" s="231" t="s">
        <v>90</v>
      </c>
      <c r="B14" s="229">
        <v>22</v>
      </c>
      <c r="C14" s="233">
        <v>17</v>
      </c>
    </row>
    <row r="15" spans="1:3" ht="15" x14ac:dyDescent="0.2">
      <c r="A15" s="231" t="s">
        <v>45</v>
      </c>
      <c r="B15" s="229">
        <v>18</v>
      </c>
      <c r="C15" s="233">
        <v>7</v>
      </c>
    </row>
    <row r="16" spans="1:3" ht="15" x14ac:dyDescent="0.2">
      <c r="A16" s="232" t="s">
        <v>340</v>
      </c>
      <c r="B16" s="230">
        <f t="shared" ref="B16:C16" si="2">SUM(B12:B15)</f>
        <v>88</v>
      </c>
      <c r="C16" s="234">
        <f t="shared" si="2"/>
        <v>57</v>
      </c>
    </row>
    <row r="17" spans="1:3" ht="15" x14ac:dyDescent="0.2">
      <c r="A17" s="235" t="s">
        <v>27</v>
      </c>
      <c r="B17" s="236">
        <f t="shared" ref="B17:C17" si="3">SUM(B16,B11,B6)</f>
        <v>214</v>
      </c>
      <c r="C17" s="237">
        <f t="shared" si="3"/>
        <v>181</v>
      </c>
    </row>
    <row r="18" spans="1:3" ht="14" x14ac:dyDescent="0.2">
      <c r="A18" s="2" t="s">
        <v>695</v>
      </c>
      <c r="B18" s="2"/>
      <c r="C18" s="2"/>
    </row>
    <row r="19" spans="1:3" ht="14" x14ac:dyDescent="0.2">
      <c r="A19" s="2" t="s">
        <v>696</v>
      </c>
      <c r="B19" s="2"/>
      <c r="C19" s="2"/>
    </row>
    <row r="20" spans="1:3" ht="14" x14ac:dyDescent="0.2">
      <c r="A20" s="2" t="s">
        <v>697</v>
      </c>
      <c r="B20" s="2"/>
      <c r="C20" s="2"/>
    </row>
  </sheetData>
  <mergeCells count="1">
    <mergeCell ref="A1:C1"/>
  </mergeCells>
  <pageMargins left="0.7" right="0.7" top="0.75" bottom="0.75" header="0.3" footer="0.3"/>
  <drawing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C000"/>
  </sheetPr>
  <dimension ref="A1:G18"/>
  <sheetViews>
    <sheetView showGridLines="0" workbookViewId="0">
      <selection activeCell="I15" sqref="I15"/>
    </sheetView>
  </sheetViews>
  <sheetFormatPr baseColWidth="10" defaultColWidth="11.5" defaultRowHeight="13" x14ac:dyDescent="0.15"/>
  <cols>
    <col min="1" max="1" width="11.33203125" style="4" customWidth="1"/>
    <col min="2" max="2" width="25.6640625" style="4" customWidth="1"/>
    <col min="3" max="16384" width="11.5" style="4"/>
  </cols>
  <sheetData>
    <row r="1" spans="1:7" ht="19" x14ac:dyDescent="0.25">
      <c r="A1" s="1082" t="s">
        <v>2246</v>
      </c>
      <c r="B1" s="1082"/>
      <c r="C1" s="1082"/>
      <c r="D1" s="1082"/>
      <c r="E1" s="1082"/>
      <c r="F1" s="1082"/>
      <c r="G1" s="1082"/>
    </row>
    <row r="2" spans="1:7" ht="16" x14ac:dyDescent="0.15">
      <c r="A2" s="1085" t="s">
        <v>0</v>
      </c>
      <c r="B2" s="1087" t="s">
        <v>79</v>
      </c>
      <c r="C2" s="1089" t="s">
        <v>698</v>
      </c>
      <c r="D2" s="1090"/>
      <c r="E2" s="1090"/>
      <c r="F2" s="1090"/>
      <c r="G2" s="1083" t="s">
        <v>4</v>
      </c>
    </row>
    <row r="3" spans="1:7" ht="17" x14ac:dyDescent="0.15">
      <c r="A3" s="1086"/>
      <c r="B3" s="1088"/>
      <c r="C3" s="241" t="s">
        <v>699</v>
      </c>
      <c r="D3" s="241" t="s">
        <v>700</v>
      </c>
      <c r="E3" s="241" t="s">
        <v>701</v>
      </c>
      <c r="F3" s="241" t="s">
        <v>702</v>
      </c>
      <c r="G3" s="1084"/>
    </row>
    <row r="4" spans="1:7" ht="16" x14ac:dyDescent="0.2">
      <c r="A4" s="245" t="s">
        <v>13</v>
      </c>
      <c r="B4" s="242" t="s">
        <v>80</v>
      </c>
      <c r="C4" s="243">
        <v>10</v>
      </c>
      <c r="D4" s="243">
        <v>0</v>
      </c>
      <c r="E4" s="243">
        <v>19</v>
      </c>
      <c r="F4" s="243">
        <v>12</v>
      </c>
      <c r="G4" s="248">
        <f t="shared" ref="G4:G14" si="0">SUM(C4:F4)</f>
        <v>41</v>
      </c>
    </row>
    <row r="5" spans="1:7" ht="16" x14ac:dyDescent="0.2">
      <c r="A5" s="246"/>
      <c r="B5" s="242" t="s">
        <v>36</v>
      </c>
      <c r="C5" s="243">
        <v>22</v>
      </c>
      <c r="D5" s="243">
        <v>0</v>
      </c>
      <c r="E5" s="243">
        <v>20</v>
      </c>
      <c r="F5" s="243">
        <v>11</v>
      </c>
      <c r="G5" s="248">
        <f t="shared" si="0"/>
        <v>53</v>
      </c>
    </row>
    <row r="6" spans="1:7" ht="32" x14ac:dyDescent="0.2">
      <c r="A6" s="247"/>
      <c r="B6" s="242" t="s">
        <v>81</v>
      </c>
      <c r="C6" s="243">
        <v>7</v>
      </c>
      <c r="D6" s="243">
        <v>0</v>
      </c>
      <c r="E6" s="243">
        <v>15</v>
      </c>
      <c r="F6" s="243">
        <v>9</v>
      </c>
      <c r="G6" s="248">
        <f t="shared" si="0"/>
        <v>31</v>
      </c>
    </row>
    <row r="7" spans="1:7" ht="16" x14ac:dyDescent="0.2">
      <c r="A7" s="245" t="s">
        <v>14</v>
      </c>
      <c r="B7" s="244" t="s">
        <v>85</v>
      </c>
      <c r="C7" s="243">
        <v>2</v>
      </c>
      <c r="D7" s="243">
        <v>1</v>
      </c>
      <c r="E7" s="243">
        <v>4</v>
      </c>
      <c r="F7" s="243">
        <v>22</v>
      </c>
      <c r="G7" s="248">
        <f t="shared" si="0"/>
        <v>29</v>
      </c>
    </row>
    <row r="8" spans="1:7" ht="16" x14ac:dyDescent="0.2">
      <c r="A8" s="246"/>
      <c r="B8" s="244" t="s">
        <v>86</v>
      </c>
      <c r="C8" s="243">
        <v>2</v>
      </c>
      <c r="D8" s="243">
        <v>0</v>
      </c>
      <c r="E8" s="243">
        <v>3</v>
      </c>
      <c r="F8" s="243">
        <v>11</v>
      </c>
      <c r="G8" s="248">
        <f t="shared" si="0"/>
        <v>16</v>
      </c>
    </row>
    <row r="9" spans="1:7" ht="16" x14ac:dyDescent="0.2">
      <c r="A9" s="246"/>
      <c r="B9" s="244" t="s">
        <v>84</v>
      </c>
      <c r="C9" s="243">
        <v>13</v>
      </c>
      <c r="D9" s="243">
        <v>3</v>
      </c>
      <c r="E9" s="243">
        <v>0</v>
      </c>
      <c r="F9" s="243">
        <v>19</v>
      </c>
      <c r="G9" s="248">
        <f t="shared" si="0"/>
        <v>35</v>
      </c>
    </row>
    <row r="10" spans="1:7" ht="16" x14ac:dyDescent="0.2">
      <c r="A10" s="247"/>
      <c r="B10" s="244" t="s">
        <v>83</v>
      </c>
      <c r="C10" s="243">
        <v>24</v>
      </c>
      <c r="D10" s="243">
        <v>3</v>
      </c>
      <c r="E10" s="243">
        <v>0</v>
      </c>
      <c r="F10" s="243">
        <v>18</v>
      </c>
      <c r="G10" s="248">
        <f t="shared" si="0"/>
        <v>45</v>
      </c>
    </row>
    <row r="11" spans="1:7" ht="16" x14ac:dyDescent="0.2">
      <c r="A11" s="245" t="s">
        <v>15</v>
      </c>
      <c r="B11" s="242" t="s">
        <v>88</v>
      </c>
      <c r="C11" s="243">
        <v>12</v>
      </c>
      <c r="D11" s="243">
        <v>0</v>
      </c>
      <c r="E11" s="243">
        <v>8</v>
      </c>
      <c r="F11" s="243">
        <v>30</v>
      </c>
      <c r="G11" s="248">
        <f t="shared" si="0"/>
        <v>50</v>
      </c>
    </row>
    <row r="12" spans="1:7" ht="16" x14ac:dyDescent="0.2">
      <c r="A12" s="246"/>
      <c r="B12" s="242" t="s">
        <v>89</v>
      </c>
      <c r="C12" s="243">
        <v>18</v>
      </c>
      <c r="D12" s="243">
        <v>0</v>
      </c>
      <c r="E12" s="243">
        <v>4</v>
      </c>
      <c r="F12" s="243">
        <v>9</v>
      </c>
      <c r="G12" s="248">
        <f t="shared" si="0"/>
        <v>31</v>
      </c>
    </row>
    <row r="13" spans="1:7" ht="16" x14ac:dyDescent="0.2">
      <c r="A13" s="246"/>
      <c r="B13" s="242" t="s">
        <v>90</v>
      </c>
      <c r="C13" s="243">
        <v>16</v>
      </c>
      <c r="D13" s="243">
        <v>0</v>
      </c>
      <c r="E13" s="243">
        <v>8</v>
      </c>
      <c r="F13" s="243">
        <v>15</v>
      </c>
      <c r="G13" s="248">
        <f t="shared" si="0"/>
        <v>39</v>
      </c>
    </row>
    <row r="14" spans="1:7" ht="16" x14ac:dyDescent="0.2">
      <c r="A14" s="247"/>
      <c r="B14" s="242" t="s">
        <v>45</v>
      </c>
      <c r="C14" s="243">
        <v>9</v>
      </c>
      <c r="D14" s="243">
        <v>0</v>
      </c>
      <c r="E14" s="243">
        <v>3</v>
      </c>
      <c r="F14" s="243">
        <v>13</v>
      </c>
      <c r="G14" s="248">
        <f t="shared" si="0"/>
        <v>25</v>
      </c>
    </row>
    <row r="15" spans="1:7" ht="15" x14ac:dyDescent="0.2">
      <c r="A15" s="249" t="s">
        <v>4</v>
      </c>
      <c r="B15" s="250"/>
      <c r="C15" s="251">
        <f t="shared" ref="C15:G15" si="1">SUM(C4:C14)</f>
        <v>135</v>
      </c>
      <c r="D15" s="251">
        <f t="shared" si="1"/>
        <v>7</v>
      </c>
      <c r="E15" s="251">
        <f t="shared" si="1"/>
        <v>84</v>
      </c>
      <c r="F15" s="251">
        <f t="shared" si="1"/>
        <v>169</v>
      </c>
      <c r="G15" s="252">
        <f t="shared" si="1"/>
        <v>395</v>
      </c>
    </row>
    <row r="16" spans="1:7" ht="14" x14ac:dyDescent="0.2">
      <c r="A16" s="2" t="s">
        <v>695</v>
      </c>
      <c r="B16" s="2"/>
      <c r="C16" s="2"/>
      <c r="D16" s="2"/>
      <c r="E16" s="2"/>
      <c r="F16" s="2"/>
      <c r="G16" s="2"/>
    </row>
    <row r="17" spans="1:7" ht="14" x14ac:dyDescent="0.2">
      <c r="A17" s="2" t="s">
        <v>696</v>
      </c>
      <c r="B17" s="2"/>
      <c r="C17" s="2"/>
      <c r="D17" s="2"/>
      <c r="E17" s="2"/>
      <c r="F17" s="2"/>
      <c r="G17" s="2"/>
    </row>
    <row r="18" spans="1:7" ht="14" x14ac:dyDescent="0.2">
      <c r="A18" s="2" t="s">
        <v>697</v>
      </c>
      <c r="B18" s="2"/>
      <c r="C18" s="2"/>
      <c r="D18" s="2"/>
      <c r="E18" s="2"/>
      <c r="F18" s="2"/>
      <c r="G18" s="2"/>
    </row>
  </sheetData>
  <mergeCells count="5">
    <mergeCell ref="A1:G1"/>
    <mergeCell ref="G2:G3"/>
    <mergeCell ref="A2:A3"/>
    <mergeCell ref="B2:B3"/>
    <mergeCell ref="C2:F2"/>
  </mergeCells>
  <pageMargins left="0.7" right="0.7" top="0.75" bottom="0.75" header="0.3" footer="0.3"/>
  <drawing r:id="rId1"/>
  <tableParts count="1">
    <tablePart r:id="rId2"/>
  </tablePar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C000"/>
  </sheetPr>
  <dimension ref="A1:D6"/>
  <sheetViews>
    <sheetView showGridLines="0" workbookViewId="0">
      <selection sqref="A1:D1"/>
    </sheetView>
  </sheetViews>
  <sheetFormatPr baseColWidth="10" defaultColWidth="11.5" defaultRowHeight="14" x14ac:dyDescent="0.2"/>
  <cols>
    <col min="1" max="1" width="15.6640625" style="2" customWidth="1"/>
    <col min="2" max="2" width="18.1640625" style="2" customWidth="1"/>
    <col min="3" max="3" width="19.33203125" style="2" customWidth="1"/>
    <col min="4" max="4" width="15.6640625" style="2" customWidth="1"/>
    <col min="5" max="16384" width="11.5" style="2"/>
  </cols>
  <sheetData>
    <row r="1" spans="1:4" ht="19" x14ac:dyDescent="0.25">
      <c r="A1" s="1051" t="s">
        <v>262</v>
      </c>
      <c r="B1" s="1051"/>
      <c r="C1" s="1051"/>
      <c r="D1" s="1051"/>
    </row>
    <row r="2" spans="1:4" ht="17" x14ac:dyDescent="0.2">
      <c r="A2" s="253" t="s">
        <v>93</v>
      </c>
      <c r="B2" s="253" t="s">
        <v>175</v>
      </c>
      <c r="C2" s="253" t="s">
        <v>263</v>
      </c>
      <c r="D2" s="253" t="s">
        <v>264</v>
      </c>
    </row>
    <row r="3" spans="1:4" ht="16" x14ac:dyDescent="0.2">
      <c r="A3" s="125" t="s">
        <v>33</v>
      </c>
      <c r="B3" s="76">
        <v>159</v>
      </c>
      <c r="C3" s="76">
        <v>58</v>
      </c>
      <c r="D3" s="76">
        <v>39</v>
      </c>
    </row>
    <row r="4" spans="1:4" ht="16" x14ac:dyDescent="0.2">
      <c r="A4" s="125" t="s">
        <v>34</v>
      </c>
      <c r="B4" s="76">
        <v>0</v>
      </c>
      <c r="C4" s="76">
        <v>0</v>
      </c>
      <c r="D4" s="76">
        <v>0</v>
      </c>
    </row>
    <row r="5" spans="1:4" ht="16" x14ac:dyDescent="0.2">
      <c r="A5" s="125" t="s">
        <v>35</v>
      </c>
      <c r="B5" s="76">
        <v>0</v>
      </c>
      <c r="C5" s="76">
        <v>0</v>
      </c>
      <c r="D5" s="76">
        <v>0</v>
      </c>
    </row>
    <row r="6" spans="1:4" ht="16" x14ac:dyDescent="0.2">
      <c r="A6" s="221" t="s">
        <v>4</v>
      </c>
      <c r="B6" s="222">
        <v>159</v>
      </c>
      <c r="C6" s="222">
        <v>58</v>
      </c>
      <c r="D6" s="222">
        <v>39</v>
      </c>
    </row>
  </sheetData>
  <mergeCells count="1">
    <mergeCell ref="A1:D1"/>
  </mergeCells>
  <pageMargins left="0.7" right="0.7" top="0.75" bottom="0.75" header="0.3" footer="0.3"/>
  <pageSetup orientation="portrait" r:id="rId1"/>
  <drawing r:id="rId2"/>
  <tableParts count="1">
    <tablePart r:id="rId3"/>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C000"/>
  </sheetPr>
  <dimension ref="A1:B14"/>
  <sheetViews>
    <sheetView showGridLines="0" workbookViewId="0">
      <selection sqref="A1:B1"/>
    </sheetView>
  </sheetViews>
  <sheetFormatPr baseColWidth="10" defaultColWidth="11.5" defaultRowHeight="13" x14ac:dyDescent="0.15"/>
  <cols>
    <col min="1" max="1" width="42.83203125" style="4" customWidth="1"/>
    <col min="2" max="16384" width="11.5" style="4"/>
  </cols>
  <sheetData>
    <row r="1" spans="1:2" ht="19" x14ac:dyDescent="0.25">
      <c r="A1" s="1051" t="s">
        <v>265</v>
      </c>
      <c r="B1" s="1051"/>
    </row>
    <row r="2" spans="1:2" ht="17" x14ac:dyDescent="0.15">
      <c r="A2" s="87" t="s">
        <v>20</v>
      </c>
      <c r="B2" s="89" t="s">
        <v>266</v>
      </c>
    </row>
    <row r="3" spans="1:2" ht="16" x14ac:dyDescent="0.15">
      <c r="A3" s="254" t="s">
        <v>88</v>
      </c>
      <c r="B3" s="95">
        <v>54</v>
      </c>
    </row>
    <row r="4" spans="1:2" ht="16" x14ac:dyDescent="0.15">
      <c r="A4" s="255" t="s">
        <v>80</v>
      </c>
      <c r="B4" s="256">
        <v>51</v>
      </c>
    </row>
    <row r="5" spans="1:2" ht="16" x14ac:dyDescent="0.15">
      <c r="A5" s="255" t="s">
        <v>83</v>
      </c>
      <c r="B5" s="256">
        <v>42</v>
      </c>
    </row>
    <row r="6" spans="1:2" ht="16" x14ac:dyDescent="0.15">
      <c r="A6" s="255" t="s">
        <v>89</v>
      </c>
      <c r="B6" s="256">
        <v>40</v>
      </c>
    </row>
    <row r="7" spans="1:2" ht="16" x14ac:dyDescent="0.15">
      <c r="A7" s="255" t="s">
        <v>84</v>
      </c>
      <c r="B7" s="256">
        <v>19</v>
      </c>
    </row>
    <row r="8" spans="1:2" ht="16" x14ac:dyDescent="0.15">
      <c r="A8" s="255" t="s">
        <v>85</v>
      </c>
      <c r="B8" s="256">
        <v>30</v>
      </c>
    </row>
    <row r="9" spans="1:2" ht="16" x14ac:dyDescent="0.15">
      <c r="A9" s="255" t="s">
        <v>36</v>
      </c>
      <c r="B9" s="256">
        <v>18</v>
      </c>
    </row>
    <row r="10" spans="1:2" ht="16" x14ac:dyDescent="0.15">
      <c r="A10" s="255" t="s">
        <v>45</v>
      </c>
      <c r="B10" s="256">
        <v>16</v>
      </c>
    </row>
    <row r="11" spans="1:2" ht="16" x14ac:dyDescent="0.15">
      <c r="A11" s="255" t="s">
        <v>267</v>
      </c>
      <c r="B11" s="256">
        <v>12</v>
      </c>
    </row>
    <row r="12" spans="1:2" ht="16" x14ac:dyDescent="0.15">
      <c r="A12" s="255" t="s">
        <v>86</v>
      </c>
      <c r="B12" s="256">
        <v>7</v>
      </c>
    </row>
    <row r="13" spans="1:2" ht="16" x14ac:dyDescent="0.15">
      <c r="A13" s="255" t="s">
        <v>90</v>
      </c>
      <c r="B13" s="256">
        <v>6</v>
      </c>
    </row>
    <row r="14" spans="1:2" ht="16" x14ac:dyDescent="0.15">
      <c r="A14" s="225" t="s">
        <v>4</v>
      </c>
      <c r="B14" s="227">
        <v>295</v>
      </c>
    </row>
  </sheetData>
  <mergeCells count="1">
    <mergeCell ref="A1:B1"/>
  </mergeCells>
  <pageMargins left="0.7" right="0.7" top="0.75" bottom="0.75" header="0.3" footer="0.3"/>
  <drawing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C000"/>
  </sheetPr>
  <dimension ref="A1:D17"/>
  <sheetViews>
    <sheetView showGridLines="0" workbookViewId="0">
      <selection sqref="A1:D1"/>
    </sheetView>
  </sheetViews>
  <sheetFormatPr baseColWidth="10" defaultColWidth="11.5" defaultRowHeight="13" x14ac:dyDescent="0.15"/>
  <cols>
    <col min="1" max="1" width="40.6640625" style="4" customWidth="1"/>
    <col min="2" max="2" width="24" style="4" customWidth="1"/>
    <col min="3" max="3" width="22.5" style="4" customWidth="1"/>
    <col min="4" max="4" width="25" style="4" customWidth="1"/>
    <col min="5" max="16384" width="11.5" style="4"/>
  </cols>
  <sheetData>
    <row r="1" spans="1:4" ht="19" x14ac:dyDescent="0.25">
      <c r="A1" s="1051" t="s">
        <v>268</v>
      </c>
      <c r="B1" s="1051"/>
      <c r="C1" s="1051"/>
      <c r="D1" s="1051"/>
    </row>
    <row r="2" spans="1:4" ht="17" x14ac:dyDescent="0.15">
      <c r="A2" s="87" t="s">
        <v>269</v>
      </c>
      <c r="B2" s="88" t="s">
        <v>270</v>
      </c>
      <c r="C2" s="88" t="s">
        <v>271</v>
      </c>
      <c r="D2" s="89" t="s">
        <v>272</v>
      </c>
    </row>
    <row r="3" spans="1:4" ht="16" x14ac:dyDescent="0.15">
      <c r="A3" s="254" t="s">
        <v>273</v>
      </c>
      <c r="B3" s="76">
        <v>138</v>
      </c>
      <c r="C3" s="258">
        <v>2192</v>
      </c>
      <c r="D3" s="95">
        <v>174</v>
      </c>
    </row>
    <row r="4" spans="1:4" ht="16" x14ac:dyDescent="0.15">
      <c r="A4" s="254" t="s">
        <v>274</v>
      </c>
      <c r="B4" s="76">
        <v>24</v>
      </c>
      <c r="C4" s="76">
        <v>58</v>
      </c>
      <c r="D4" s="95">
        <v>11</v>
      </c>
    </row>
    <row r="5" spans="1:4" ht="16" x14ac:dyDescent="0.15">
      <c r="A5" s="254" t="s">
        <v>275</v>
      </c>
      <c r="B5" s="76">
        <v>210</v>
      </c>
      <c r="C5" s="258">
        <v>2652</v>
      </c>
      <c r="D5" s="95">
        <v>240</v>
      </c>
    </row>
    <row r="6" spans="1:4" ht="16" x14ac:dyDescent="0.15">
      <c r="A6" s="254" t="s">
        <v>276</v>
      </c>
      <c r="B6" s="76">
        <v>41</v>
      </c>
      <c r="C6" s="76">
        <v>45</v>
      </c>
      <c r="D6" s="95">
        <v>13</v>
      </c>
    </row>
    <row r="7" spans="1:4" ht="16" x14ac:dyDescent="0.15">
      <c r="A7" s="254" t="s">
        <v>277</v>
      </c>
      <c r="B7" s="76">
        <v>82</v>
      </c>
      <c r="C7" s="76">
        <v>962</v>
      </c>
      <c r="D7" s="95">
        <v>66</v>
      </c>
    </row>
    <row r="8" spans="1:4" ht="16" x14ac:dyDescent="0.15">
      <c r="A8" s="254" t="s">
        <v>278</v>
      </c>
      <c r="B8" s="76">
        <v>12</v>
      </c>
      <c r="C8" s="76">
        <v>21</v>
      </c>
      <c r="D8" s="95">
        <v>5</v>
      </c>
    </row>
    <row r="9" spans="1:4" ht="16" x14ac:dyDescent="0.15">
      <c r="A9" s="254" t="s">
        <v>279</v>
      </c>
      <c r="B9" s="76">
        <v>4</v>
      </c>
      <c r="C9" s="76">
        <v>159</v>
      </c>
      <c r="D9" s="95">
        <v>4</v>
      </c>
    </row>
    <row r="10" spans="1:4" ht="16" x14ac:dyDescent="0.15">
      <c r="A10" s="225" t="s">
        <v>4</v>
      </c>
      <c r="B10" s="226">
        <v>130</v>
      </c>
      <c r="C10" s="259">
        <v>6089</v>
      </c>
      <c r="D10" s="227">
        <v>511</v>
      </c>
    </row>
    <row r="11" spans="1:4" ht="14" x14ac:dyDescent="0.15">
      <c r="A11" s="1091"/>
      <c r="B11" s="1091"/>
      <c r="C11" s="1091"/>
      <c r="D11" s="1091"/>
    </row>
    <row r="12" spans="1:4" ht="14" customHeight="1" x14ac:dyDescent="0.15">
      <c r="A12" s="1092" t="s">
        <v>280</v>
      </c>
      <c r="B12" s="1092"/>
      <c r="C12" s="1092"/>
      <c r="D12" s="1092"/>
    </row>
    <row r="13" spans="1:4" ht="17" x14ac:dyDescent="0.15">
      <c r="A13" s="87" t="s">
        <v>269</v>
      </c>
      <c r="B13" s="88" t="s">
        <v>281</v>
      </c>
      <c r="C13" s="88" t="s">
        <v>175</v>
      </c>
      <c r="D13" s="89" t="s">
        <v>282</v>
      </c>
    </row>
    <row r="14" spans="1:4" ht="16" x14ac:dyDescent="0.15">
      <c r="A14" s="110" t="s">
        <v>283</v>
      </c>
      <c r="B14" s="76">
        <v>35</v>
      </c>
      <c r="C14" s="76">
        <v>341</v>
      </c>
      <c r="D14" s="95">
        <v>35</v>
      </c>
    </row>
    <row r="15" spans="1:4" ht="16" x14ac:dyDescent="0.15">
      <c r="A15" s="110" t="s">
        <v>284</v>
      </c>
      <c r="B15" s="76">
        <v>62</v>
      </c>
      <c r="C15" s="76">
        <v>3028</v>
      </c>
      <c r="D15" s="95">
        <v>60</v>
      </c>
    </row>
    <row r="16" spans="1:4" ht="16" x14ac:dyDescent="0.15">
      <c r="A16" s="110" t="s">
        <v>285</v>
      </c>
      <c r="B16" s="76">
        <v>33</v>
      </c>
      <c r="C16" s="76">
        <v>1075</v>
      </c>
      <c r="D16" s="95">
        <v>34</v>
      </c>
    </row>
    <row r="17" spans="1:4" ht="16" x14ac:dyDescent="0.15">
      <c r="A17" s="225" t="s">
        <v>4</v>
      </c>
      <c r="B17" s="226">
        <v>130</v>
      </c>
      <c r="C17" s="259">
        <v>4444</v>
      </c>
      <c r="D17" s="227">
        <v>129</v>
      </c>
    </row>
  </sheetData>
  <mergeCells count="3">
    <mergeCell ref="A11:D11"/>
    <mergeCell ref="A1:D1"/>
    <mergeCell ref="A12:D12"/>
  </mergeCells>
  <pageMargins left="0.7" right="0.7" top="0.75" bottom="0.75" header="0.3" footer="0.3"/>
  <pageSetup orientation="portrait" r:id="rId1"/>
  <drawing r:id="rId2"/>
  <tableParts count="2">
    <tablePart r:id="rId3"/>
    <tablePart r:id="rId4"/>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C000"/>
  </sheetPr>
  <dimension ref="A1:C26"/>
  <sheetViews>
    <sheetView showGridLines="0" workbookViewId="0">
      <selection sqref="A1:C1"/>
    </sheetView>
  </sheetViews>
  <sheetFormatPr baseColWidth="10" defaultColWidth="11.5" defaultRowHeight="13" x14ac:dyDescent="0.15"/>
  <cols>
    <col min="1" max="1" width="64.5" style="4" customWidth="1"/>
    <col min="2" max="2" width="20.5" style="4" customWidth="1"/>
    <col min="3" max="3" width="24.6640625" style="4" customWidth="1"/>
    <col min="4" max="16384" width="11.5" style="4"/>
  </cols>
  <sheetData>
    <row r="1" spans="1:3" ht="18" x14ac:dyDescent="0.2">
      <c r="A1" s="1055" t="s">
        <v>286</v>
      </c>
      <c r="B1" s="1055"/>
      <c r="C1" s="1055"/>
    </row>
    <row r="2" spans="1:3" ht="17" x14ac:dyDescent="0.15">
      <c r="A2" s="119" t="s">
        <v>287</v>
      </c>
      <c r="B2" s="120" t="s">
        <v>288</v>
      </c>
      <c r="C2" s="121" t="s">
        <v>289</v>
      </c>
    </row>
    <row r="3" spans="1:3" ht="15" x14ac:dyDescent="0.15">
      <c r="A3" s="115" t="s">
        <v>290</v>
      </c>
      <c r="B3" s="113" t="s">
        <v>291</v>
      </c>
      <c r="C3" s="260">
        <v>31</v>
      </c>
    </row>
    <row r="4" spans="1:3" ht="15" x14ac:dyDescent="0.15">
      <c r="A4" s="115" t="s">
        <v>292</v>
      </c>
      <c r="B4" s="113" t="s">
        <v>291</v>
      </c>
      <c r="C4" s="260">
        <v>10</v>
      </c>
    </row>
    <row r="5" spans="1:3" ht="15" x14ac:dyDescent="0.15">
      <c r="A5" s="115" t="s">
        <v>293</v>
      </c>
      <c r="B5" s="113" t="s">
        <v>291</v>
      </c>
      <c r="C5" s="260">
        <v>27</v>
      </c>
    </row>
    <row r="6" spans="1:3" ht="15" x14ac:dyDescent="0.15">
      <c r="A6" s="115" t="s">
        <v>294</v>
      </c>
      <c r="B6" s="113" t="s">
        <v>291</v>
      </c>
      <c r="C6" s="260">
        <v>27</v>
      </c>
    </row>
    <row r="7" spans="1:3" ht="15" x14ac:dyDescent="0.15">
      <c r="A7" s="115" t="s">
        <v>295</v>
      </c>
      <c r="B7" s="113" t="s">
        <v>296</v>
      </c>
      <c r="C7" s="260">
        <v>5</v>
      </c>
    </row>
    <row r="8" spans="1:3" ht="15" x14ac:dyDescent="0.15">
      <c r="A8" s="115" t="s">
        <v>297</v>
      </c>
      <c r="B8" s="113" t="s">
        <v>291</v>
      </c>
      <c r="C8" s="260">
        <v>15</v>
      </c>
    </row>
    <row r="9" spans="1:3" ht="15" x14ac:dyDescent="0.15">
      <c r="A9" s="115" t="s">
        <v>298</v>
      </c>
      <c r="B9" s="113" t="s">
        <v>299</v>
      </c>
      <c r="C9" s="260">
        <v>4</v>
      </c>
    </row>
    <row r="10" spans="1:3" ht="30" x14ac:dyDescent="0.15">
      <c r="A10" s="115" t="s">
        <v>300</v>
      </c>
      <c r="B10" s="113" t="s">
        <v>207</v>
      </c>
      <c r="C10" s="260">
        <v>20</v>
      </c>
    </row>
    <row r="11" spans="1:3" ht="15" x14ac:dyDescent="0.15">
      <c r="A11" s="115" t="s">
        <v>301</v>
      </c>
      <c r="B11" s="113" t="s">
        <v>207</v>
      </c>
      <c r="C11" s="260">
        <v>42</v>
      </c>
    </row>
    <row r="12" spans="1:3" ht="30" x14ac:dyDescent="0.15">
      <c r="A12" s="115" t="s">
        <v>302</v>
      </c>
      <c r="B12" s="113" t="s">
        <v>207</v>
      </c>
      <c r="C12" s="260">
        <v>12</v>
      </c>
    </row>
    <row r="13" spans="1:3" ht="30" x14ac:dyDescent="0.15">
      <c r="A13" s="115" t="s">
        <v>303</v>
      </c>
      <c r="B13" s="113" t="s">
        <v>207</v>
      </c>
      <c r="C13" s="260">
        <v>11</v>
      </c>
    </row>
    <row r="14" spans="1:3" ht="15" x14ac:dyDescent="0.15">
      <c r="A14" s="115" t="s">
        <v>304</v>
      </c>
      <c r="B14" s="113" t="s">
        <v>207</v>
      </c>
      <c r="C14" s="260">
        <v>11</v>
      </c>
    </row>
    <row r="15" spans="1:3" ht="15" x14ac:dyDescent="0.15">
      <c r="A15" s="115" t="s">
        <v>305</v>
      </c>
      <c r="B15" s="113" t="s">
        <v>207</v>
      </c>
      <c r="C15" s="260">
        <v>11</v>
      </c>
    </row>
    <row r="16" spans="1:3" ht="15" x14ac:dyDescent="0.15">
      <c r="A16" s="115" t="s">
        <v>306</v>
      </c>
      <c r="B16" s="113" t="s">
        <v>208</v>
      </c>
      <c r="C16" s="260">
        <v>8</v>
      </c>
    </row>
    <row r="17" spans="1:3" ht="15" x14ac:dyDescent="0.15">
      <c r="A17" s="115" t="s">
        <v>307</v>
      </c>
      <c r="B17" s="113" t="s">
        <v>208</v>
      </c>
      <c r="C17" s="260">
        <v>9</v>
      </c>
    </row>
    <row r="18" spans="1:3" ht="15" x14ac:dyDescent="0.15">
      <c r="A18" s="115" t="s">
        <v>308</v>
      </c>
      <c r="B18" s="113" t="s">
        <v>208</v>
      </c>
      <c r="C18" s="260">
        <v>5</v>
      </c>
    </row>
    <row r="19" spans="1:3" ht="15" x14ac:dyDescent="0.15">
      <c r="A19" s="115" t="s">
        <v>309</v>
      </c>
      <c r="B19" s="113" t="s">
        <v>208</v>
      </c>
      <c r="C19" s="260">
        <v>7</v>
      </c>
    </row>
    <row r="20" spans="1:3" ht="15" x14ac:dyDescent="0.15">
      <c r="A20" s="115" t="s">
        <v>310</v>
      </c>
      <c r="B20" s="113" t="s">
        <v>208</v>
      </c>
      <c r="C20" s="260">
        <v>6</v>
      </c>
    </row>
    <row r="21" spans="1:3" ht="15" x14ac:dyDescent="0.15">
      <c r="A21" s="115" t="s">
        <v>311</v>
      </c>
      <c r="B21" s="113" t="s">
        <v>209</v>
      </c>
      <c r="C21" s="260">
        <v>22</v>
      </c>
    </row>
    <row r="22" spans="1:3" ht="15" x14ac:dyDescent="0.15">
      <c r="A22" s="115" t="s">
        <v>312</v>
      </c>
      <c r="B22" s="113" t="s">
        <v>209</v>
      </c>
      <c r="C22" s="260">
        <v>21</v>
      </c>
    </row>
    <row r="23" spans="1:3" ht="15" x14ac:dyDescent="0.15">
      <c r="A23" s="115" t="s">
        <v>313</v>
      </c>
      <c r="B23" s="113" t="s">
        <v>209</v>
      </c>
      <c r="C23" s="260">
        <v>9</v>
      </c>
    </row>
    <row r="24" spans="1:3" ht="30" x14ac:dyDescent="0.15">
      <c r="A24" s="115" t="s">
        <v>314</v>
      </c>
      <c r="B24" s="113" t="s">
        <v>209</v>
      </c>
      <c r="C24" s="260">
        <v>17</v>
      </c>
    </row>
    <row r="25" spans="1:3" ht="15" x14ac:dyDescent="0.15">
      <c r="A25" s="115" t="s">
        <v>315</v>
      </c>
      <c r="B25" s="113" t="s">
        <v>209</v>
      </c>
      <c r="C25" s="260">
        <v>11</v>
      </c>
    </row>
    <row r="26" spans="1:3" ht="15" x14ac:dyDescent="0.15">
      <c r="A26" s="261" t="s">
        <v>316</v>
      </c>
      <c r="B26" s="262" t="s">
        <v>4</v>
      </c>
      <c r="C26" s="263">
        <v>341</v>
      </c>
    </row>
  </sheetData>
  <mergeCells count="1">
    <mergeCell ref="A1:C1"/>
  </mergeCells>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C000"/>
  </sheetPr>
  <dimension ref="A1:B17"/>
  <sheetViews>
    <sheetView showGridLines="0" workbookViewId="0">
      <selection sqref="A1:B1"/>
    </sheetView>
  </sheetViews>
  <sheetFormatPr baseColWidth="10" defaultColWidth="11.5" defaultRowHeight="13" x14ac:dyDescent="0.15"/>
  <cols>
    <col min="1" max="1" width="61.6640625" style="4" customWidth="1"/>
    <col min="2" max="2" width="27.5" style="4" customWidth="1"/>
    <col min="3" max="16384" width="11.5" style="4"/>
  </cols>
  <sheetData>
    <row r="1" spans="1:2" ht="19" x14ac:dyDescent="0.25">
      <c r="A1" s="1051" t="s">
        <v>317</v>
      </c>
      <c r="B1" s="1051"/>
    </row>
    <row r="2" spans="1:2" ht="17" x14ac:dyDescent="0.15">
      <c r="A2" s="87" t="s">
        <v>287</v>
      </c>
      <c r="B2" s="89" t="s">
        <v>67</v>
      </c>
    </row>
    <row r="3" spans="1:2" ht="32" x14ac:dyDescent="0.15">
      <c r="A3" s="254" t="s">
        <v>300</v>
      </c>
      <c r="B3" s="264" t="s">
        <v>318</v>
      </c>
    </row>
    <row r="4" spans="1:2" ht="16" x14ac:dyDescent="0.15">
      <c r="A4" s="254" t="s">
        <v>301</v>
      </c>
      <c r="B4" s="264" t="s">
        <v>319</v>
      </c>
    </row>
    <row r="5" spans="1:2" ht="32" x14ac:dyDescent="0.15">
      <c r="A5" s="254" t="s">
        <v>302</v>
      </c>
      <c r="B5" s="264" t="s">
        <v>318</v>
      </c>
    </row>
    <row r="6" spans="1:2" ht="32" x14ac:dyDescent="0.15">
      <c r="A6" s="254" t="s">
        <v>303</v>
      </c>
      <c r="B6" s="264" t="s">
        <v>318</v>
      </c>
    </row>
    <row r="7" spans="1:2" ht="16" x14ac:dyDescent="0.15">
      <c r="A7" s="254" t="s">
        <v>304</v>
      </c>
      <c r="B7" s="264" t="s">
        <v>318</v>
      </c>
    </row>
    <row r="8" spans="1:2" ht="16" x14ac:dyDescent="0.15">
      <c r="A8" s="254" t="s">
        <v>305</v>
      </c>
      <c r="B8" s="264" t="s">
        <v>318</v>
      </c>
    </row>
    <row r="9" spans="1:2" ht="16" x14ac:dyDescent="0.15">
      <c r="A9" s="254" t="s">
        <v>298</v>
      </c>
      <c r="B9" s="264" t="s">
        <v>318</v>
      </c>
    </row>
    <row r="10" spans="1:2" ht="16" x14ac:dyDescent="0.15">
      <c r="A10" s="254" t="s">
        <v>306</v>
      </c>
      <c r="B10" s="264" t="s">
        <v>318</v>
      </c>
    </row>
    <row r="11" spans="1:2" ht="32" x14ac:dyDescent="0.15">
      <c r="A11" s="254" t="s">
        <v>308</v>
      </c>
      <c r="B11" s="264" t="s">
        <v>320</v>
      </c>
    </row>
    <row r="12" spans="1:2" ht="16" x14ac:dyDescent="0.15">
      <c r="A12" s="254" t="s">
        <v>309</v>
      </c>
      <c r="B12" s="265" t="s">
        <v>318</v>
      </c>
    </row>
    <row r="13" spans="1:2" ht="32" x14ac:dyDescent="0.15">
      <c r="A13" s="254" t="s">
        <v>311</v>
      </c>
      <c r="B13" s="265" t="s">
        <v>320</v>
      </c>
    </row>
    <row r="14" spans="1:2" ht="16" x14ac:dyDescent="0.15">
      <c r="A14" s="254" t="s">
        <v>321</v>
      </c>
      <c r="B14" s="265" t="s">
        <v>318</v>
      </c>
    </row>
    <row r="15" spans="1:2" ht="16" x14ac:dyDescent="0.15">
      <c r="A15" s="254" t="s">
        <v>322</v>
      </c>
      <c r="B15" s="265" t="s">
        <v>318</v>
      </c>
    </row>
    <row r="16" spans="1:2" ht="32" x14ac:dyDescent="0.15">
      <c r="A16" s="254" t="s">
        <v>314</v>
      </c>
      <c r="B16" s="265" t="s">
        <v>318</v>
      </c>
    </row>
    <row r="17" spans="1:2" ht="32" x14ac:dyDescent="0.15">
      <c r="A17" s="266" t="s">
        <v>323</v>
      </c>
      <c r="B17" s="267" t="s">
        <v>320</v>
      </c>
    </row>
  </sheetData>
  <mergeCells count="1">
    <mergeCell ref="A1:B1"/>
  </mergeCells>
  <pageMargins left="0.7" right="0.7" top="0.75" bottom="0.75" header="0.3" footer="0.3"/>
  <pageSetup orientation="portrait" r:id="rId1"/>
  <drawing r:id="rId2"/>
  <tableParts count="1">
    <tablePart r:id="rId3"/>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2D050"/>
  </sheetPr>
  <dimension ref="A1:H6"/>
  <sheetViews>
    <sheetView showGridLines="0" workbookViewId="0">
      <selection activeCell="A2" sqref="A2"/>
    </sheetView>
  </sheetViews>
  <sheetFormatPr baseColWidth="10" defaultRowHeight="13" x14ac:dyDescent="0.15"/>
  <cols>
    <col min="1" max="1" width="10.6640625" style="4" customWidth="1"/>
    <col min="2" max="2" width="12.6640625" style="4" customWidth="1"/>
    <col min="3" max="7" width="10.6640625" style="4" customWidth="1"/>
    <col min="8" max="8" width="15.1640625" style="4" customWidth="1"/>
    <col min="9" max="256" width="11.5" style="4"/>
    <col min="257" max="257" width="10.6640625" style="4" customWidth="1"/>
    <col min="258" max="258" width="12.6640625" style="4" customWidth="1"/>
    <col min="259" max="264" width="10.6640625" style="4" customWidth="1"/>
    <col min="265" max="512" width="11.5" style="4"/>
    <col min="513" max="513" width="10.6640625" style="4" customWidth="1"/>
    <col min="514" max="514" width="12.6640625" style="4" customWidth="1"/>
    <col min="515" max="520" width="10.6640625" style="4" customWidth="1"/>
    <col min="521" max="768" width="11.5" style="4"/>
    <col min="769" max="769" width="10.6640625" style="4" customWidth="1"/>
    <col min="770" max="770" width="12.6640625" style="4" customWidth="1"/>
    <col min="771" max="776" width="10.6640625" style="4" customWidth="1"/>
    <col min="777" max="1024" width="11.5" style="4"/>
    <col min="1025" max="1025" width="10.6640625" style="4" customWidth="1"/>
    <col min="1026" max="1026" width="12.6640625" style="4" customWidth="1"/>
    <col min="1027" max="1032" width="10.6640625" style="4" customWidth="1"/>
    <col min="1033" max="1280" width="11.5" style="4"/>
    <col min="1281" max="1281" width="10.6640625" style="4" customWidth="1"/>
    <col min="1282" max="1282" width="12.6640625" style="4" customWidth="1"/>
    <col min="1283" max="1288" width="10.6640625" style="4" customWidth="1"/>
    <col min="1289" max="1536" width="11.5" style="4"/>
    <col min="1537" max="1537" width="10.6640625" style="4" customWidth="1"/>
    <col min="1538" max="1538" width="12.6640625" style="4" customWidth="1"/>
    <col min="1539" max="1544" width="10.6640625" style="4" customWidth="1"/>
    <col min="1545" max="1792" width="11.5" style="4"/>
    <col min="1793" max="1793" width="10.6640625" style="4" customWidth="1"/>
    <col min="1794" max="1794" width="12.6640625" style="4" customWidth="1"/>
    <col min="1795" max="1800" width="10.6640625" style="4" customWidth="1"/>
    <col min="1801" max="2048" width="11.5" style="4"/>
    <col min="2049" max="2049" width="10.6640625" style="4" customWidth="1"/>
    <col min="2050" max="2050" width="12.6640625" style="4" customWidth="1"/>
    <col min="2051" max="2056" width="10.6640625" style="4" customWidth="1"/>
    <col min="2057" max="2304" width="11.5" style="4"/>
    <col min="2305" max="2305" width="10.6640625" style="4" customWidth="1"/>
    <col min="2306" max="2306" width="12.6640625" style="4" customWidth="1"/>
    <col min="2307" max="2312" width="10.6640625" style="4" customWidth="1"/>
    <col min="2313" max="2560" width="11.5" style="4"/>
    <col min="2561" max="2561" width="10.6640625" style="4" customWidth="1"/>
    <col min="2562" max="2562" width="12.6640625" style="4" customWidth="1"/>
    <col min="2563" max="2568" width="10.6640625" style="4" customWidth="1"/>
    <col min="2569" max="2816" width="11.5" style="4"/>
    <col min="2817" max="2817" width="10.6640625" style="4" customWidth="1"/>
    <col min="2818" max="2818" width="12.6640625" style="4" customWidth="1"/>
    <col min="2819" max="2824" width="10.6640625" style="4" customWidth="1"/>
    <col min="2825" max="3072" width="11.5" style="4"/>
    <col min="3073" max="3073" width="10.6640625" style="4" customWidth="1"/>
    <col min="3074" max="3074" width="12.6640625" style="4" customWidth="1"/>
    <col min="3075" max="3080" width="10.6640625" style="4" customWidth="1"/>
    <col min="3081" max="3328" width="11.5" style="4"/>
    <col min="3329" max="3329" width="10.6640625" style="4" customWidth="1"/>
    <col min="3330" max="3330" width="12.6640625" style="4" customWidth="1"/>
    <col min="3331" max="3336" width="10.6640625" style="4" customWidth="1"/>
    <col min="3337" max="3584" width="11.5" style="4"/>
    <col min="3585" max="3585" width="10.6640625" style="4" customWidth="1"/>
    <col min="3586" max="3586" width="12.6640625" style="4" customWidth="1"/>
    <col min="3587" max="3592" width="10.6640625" style="4" customWidth="1"/>
    <col min="3593" max="3840" width="11.5" style="4"/>
    <col min="3841" max="3841" width="10.6640625" style="4" customWidth="1"/>
    <col min="3842" max="3842" width="12.6640625" style="4" customWidth="1"/>
    <col min="3843" max="3848" width="10.6640625" style="4" customWidth="1"/>
    <col min="3849" max="4096" width="11.5" style="4"/>
    <col min="4097" max="4097" width="10.6640625" style="4" customWidth="1"/>
    <col min="4098" max="4098" width="12.6640625" style="4" customWidth="1"/>
    <col min="4099" max="4104" width="10.6640625" style="4" customWidth="1"/>
    <col min="4105" max="4352" width="11.5" style="4"/>
    <col min="4353" max="4353" width="10.6640625" style="4" customWidth="1"/>
    <col min="4354" max="4354" width="12.6640625" style="4" customWidth="1"/>
    <col min="4355" max="4360" width="10.6640625" style="4" customWidth="1"/>
    <col min="4361" max="4608" width="11.5" style="4"/>
    <col min="4609" max="4609" width="10.6640625" style="4" customWidth="1"/>
    <col min="4610" max="4610" width="12.6640625" style="4" customWidth="1"/>
    <col min="4611" max="4616" width="10.6640625" style="4" customWidth="1"/>
    <col min="4617" max="4864" width="11.5" style="4"/>
    <col min="4865" max="4865" width="10.6640625" style="4" customWidth="1"/>
    <col min="4866" max="4866" width="12.6640625" style="4" customWidth="1"/>
    <col min="4867" max="4872" width="10.6640625" style="4" customWidth="1"/>
    <col min="4873" max="5120" width="11.5" style="4"/>
    <col min="5121" max="5121" width="10.6640625" style="4" customWidth="1"/>
    <col min="5122" max="5122" width="12.6640625" style="4" customWidth="1"/>
    <col min="5123" max="5128" width="10.6640625" style="4" customWidth="1"/>
    <col min="5129" max="5376" width="11.5" style="4"/>
    <col min="5377" max="5377" width="10.6640625" style="4" customWidth="1"/>
    <col min="5378" max="5378" width="12.6640625" style="4" customWidth="1"/>
    <col min="5379" max="5384" width="10.6640625" style="4" customWidth="1"/>
    <col min="5385" max="5632" width="11.5" style="4"/>
    <col min="5633" max="5633" width="10.6640625" style="4" customWidth="1"/>
    <col min="5634" max="5634" width="12.6640625" style="4" customWidth="1"/>
    <col min="5635" max="5640" width="10.6640625" style="4" customWidth="1"/>
    <col min="5641" max="5888" width="11.5" style="4"/>
    <col min="5889" max="5889" width="10.6640625" style="4" customWidth="1"/>
    <col min="5890" max="5890" width="12.6640625" style="4" customWidth="1"/>
    <col min="5891" max="5896" width="10.6640625" style="4" customWidth="1"/>
    <col min="5897" max="6144" width="11.5" style="4"/>
    <col min="6145" max="6145" width="10.6640625" style="4" customWidth="1"/>
    <col min="6146" max="6146" width="12.6640625" style="4" customWidth="1"/>
    <col min="6147" max="6152" width="10.6640625" style="4" customWidth="1"/>
    <col min="6153" max="6400" width="11.5" style="4"/>
    <col min="6401" max="6401" width="10.6640625" style="4" customWidth="1"/>
    <col min="6402" max="6402" width="12.6640625" style="4" customWidth="1"/>
    <col min="6403" max="6408" width="10.6640625" style="4" customWidth="1"/>
    <col min="6409" max="6656" width="11.5" style="4"/>
    <col min="6657" max="6657" width="10.6640625" style="4" customWidth="1"/>
    <col min="6658" max="6658" width="12.6640625" style="4" customWidth="1"/>
    <col min="6659" max="6664" width="10.6640625" style="4" customWidth="1"/>
    <col min="6665" max="6912" width="11.5" style="4"/>
    <col min="6913" max="6913" width="10.6640625" style="4" customWidth="1"/>
    <col min="6914" max="6914" width="12.6640625" style="4" customWidth="1"/>
    <col min="6915" max="6920" width="10.6640625" style="4" customWidth="1"/>
    <col min="6921" max="7168" width="11.5" style="4"/>
    <col min="7169" max="7169" width="10.6640625" style="4" customWidth="1"/>
    <col min="7170" max="7170" width="12.6640625" style="4" customWidth="1"/>
    <col min="7171" max="7176" width="10.6640625" style="4" customWidth="1"/>
    <col min="7177" max="7424" width="11.5" style="4"/>
    <col min="7425" max="7425" width="10.6640625" style="4" customWidth="1"/>
    <col min="7426" max="7426" width="12.6640625" style="4" customWidth="1"/>
    <col min="7427" max="7432" width="10.6640625" style="4" customWidth="1"/>
    <col min="7433" max="7680" width="11.5" style="4"/>
    <col min="7681" max="7681" width="10.6640625" style="4" customWidth="1"/>
    <col min="7682" max="7682" width="12.6640625" style="4" customWidth="1"/>
    <col min="7683" max="7688" width="10.6640625" style="4" customWidth="1"/>
    <col min="7689" max="7936" width="11.5" style="4"/>
    <col min="7937" max="7937" width="10.6640625" style="4" customWidth="1"/>
    <col min="7938" max="7938" width="12.6640625" style="4" customWidth="1"/>
    <col min="7939" max="7944" width="10.6640625" style="4" customWidth="1"/>
    <col min="7945" max="8192" width="11.5" style="4"/>
    <col min="8193" max="8193" width="10.6640625" style="4" customWidth="1"/>
    <col min="8194" max="8194" width="12.6640625" style="4" customWidth="1"/>
    <col min="8195" max="8200" width="10.6640625" style="4" customWidth="1"/>
    <col min="8201" max="8448" width="11.5" style="4"/>
    <col min="8449" max="8449" width="10.6640625" style="4" customWidth="1"/>
    <col min="8450" max="8450" width="12.6640625" style="4" customWidth="1"/>
    <col min="8451" max="8456" width="10.6640625" style="4" customWidth="1"/>
    <col min="8457" max="8704" width="11.5" style="4"/>
    <col min="8705" max="8705" width="10.6640625" style="4" customWidth="1"/>
    <col min="8706" max="8706" width="12.6640625" style="4" customWidth="1"/>
    <col min="8707" max="8712" width="10.6640625" style="4" customWidth="1"/>
    <col min="8713" max="8960" width="11.5" style="4"/>
    <col min="8961" max="8961" width="10.6640625" style="4" customWidth="1"/>
    <col min="8962" max="8962" width="12.6640625" style="4" customWidth="1"/>
    <col min="8963" max="8968" width="10.6640625" style="4" customWidth="1"/>
    <col min="8969" max="9216" width="11.5" style="4"/>
    <col min="9217" max="9217" width="10.6640625" style="4" customWidth="1"/>
    <col min="9218" max="9218" width="12.6640625" style="4" customWidth="1"/>
    <col min="9219" max="9224" width="10.6640625" style="4" customWidth="1"/>
    <col min="9225" max="9472" width="11.5" style="4"/>
    <col min="9473" max="9473" width="10.6640625" style="4" customWidth="1"/>
    <col min="9474" max="9474" width="12.6640625" style="4" customWidth="1"/>
    <col min="9475" max="9480" width="10.6640625" style="4" customWidth="1"/>
    <col min="9481" max="9728" width="11.5" style="4"/>
    <col min="9729" max="9729" width="10.6640625" style="4" customWidth="1"/>
    <col min="9730" max="9730" width="12.6640625" style="4" customWidth="1"/>
    <col min="9731" max="9736" width="10.6640625" style="4" customWidth="1"/>
    <col min="9737" max="9984" width="11.5" style="4"/>
    <col min="9985" max="9985" width="10.6640625" style="4" customWidth="1"/>
    <col min="9986" max="9986" width="12.6640625" style="4" customWidth="1"/>
    <col min="9987" max="9992" width="10.6640625" style="4" customWidth="1"/>
    <col min="9993" max="10240" width="11.5" style="4"/>
    <col min="10241" max="10241" width="10.6640625" style="4" customWidth="1"/>
    <col min="10242" max="10242" width="12.6640625" style="4" customWidth="1"/>
    <col min="10243" max="10248" width="10.6640625" style="4" customWidth="1"/>
    <col min="10249" max="10496" width="11.5" style="4"/>
    <col min="10497" max="10497" width="10.6640625" style="4" customWidth="1"/>
    <col min="10498" max="10498" width="12.6640625" style="4" customWidth="1"/>
    <col min="10499" max="10504" width="10.6640625" style="4" customWidth="1"/>
    <col min="10505" max="10752" width="11.5" style="4"/>
    <col min="10753" max="10753" width="10.6640625" style="4" customWidth="1"/>
    <col min="10754" max="10754" width="12.6640625" style="4" customWidth="1"/>
    <col min="10755" max="10760" width="10.6640625" style="4" customWidth="1"/>
    <col min="10761" max="11008" width="11.5" style="4"/>
    <col min="11009" max="11009" width="10.6640625" style="4" customWidth="1"/>
    <col min="11010" max="11010" width="12.6640625" style="4" customWidth="1"/>
    <col min="11011" max="11016" width="10.6640625" style="4" customWidth="1"/>
    <col min="11017" max="11264" width="11.5" style="4"/>
    <col min="11265" max="11265" width="10.6640625" style="4" customWidth="1"/>
    <col min="11266" max="11266" width="12.6640625" style="4" customWidth="1"/>
    <col min="11267" max="11272" width="10.6640625" style="4" customWidth="1"/>
    <col min="11273" max="11520" width="11.5" style="4"/>
    <col min="11521" max="11521" width="10.6640625" style="4" customWidth="1"/>
    <col min="11522" max="11522" width="12.6640625" style="4" customWidth="1"/>
    <col min="11523" max="11528" width="10.6640625" style="4" customWidth="1"/>
    <col min="11529" max="11776" width="11.5" style="4"/>
    <col min="11777" max="11777" width="10.6640625" style="4" customWidth="1"/>
    <col min="11778" max="11778" width="12.6640625" style="4" customWidth="1"/>
    <col min="11779" max="11784" width="10.6640625" style="4" customWidth="1"/>
    <col min="11785" max="12032" width="11.5" style="4"/>
    <col min="12033" max="12033" width="10.6640625" style="4" customWidth="1"/>
    <col min="12034" max="12034" width="12.6640625" style="4" customWidth="1"/>
    <col min="12035" max="12040" width="10.6640625" style="4" customWidth="1"/>
    <col min="12041" max="12288" width="11.5" style="4"/>
    <col min="12289" max="12289" width="10.6640625" style="4" customWidth="1"/>
    <col min="12290" max="12290" width="12.6640625" style="4" customWidth="1"/>
    <col min="12291" max="12296" width="10.6640625" style="4" customWidth="1"/>
    <col min="12297" max="12544" width="11.5" style="4"/>
    <col min="12545" max="12545" width="10.6640625" style="4" customWidth="1"/>
    <col min="12546" max="12546" width="12.6640625" style="4" customWidth="1"/>
    <col min="12547" max="12552" width="10.6640625" style="4" customWidth="1"/>
    <col min="12553" max="12800" width="11.5" style="4"/>
    <col min="12801" max="12801" width="10.6640625" style="4" customWidth="1"/>
    <col min="12802" max="12802" width="12.6640625" style="4" customWidth="1"/>
    <col min="12803" max="12808" width="10.6640625" style="4" customWidth="1"/>
    <col min="12809" max="13056" width="11.5" style="4"/>
    <col min="13057" max="13057" width="10.6640625" style="4" customWidth="1"/>
    <col min="13058" max="13058" width="12.6640625" style="4" customWidth="1"/>
    <col min="13059" max="13064" width="10.6640625" style="4" customWidth="1"/>
    <col min="13065" max="13312" width="11.5" style="4"/>
    <col min="13313" max="13313" width="10.6640625" style="4" customWidth="1"/>
    <col min="13314" max="13314" width="12.6640625" style="4" customWidth="1"/>
    <col min="13315" max="13320" width="10.6640625" style="4" customWidth="1"/>
    <col min="13321" max="13568" width="11.5" style="4"/>
    <col min="13569" max="13569" width="10.6640625" style="4" customWidth="1"/>
    <col min="13570" max="13570" width="12.6640625" style="4" customWidth="1"/>
    <col min="13571" max="13576" width="10.6640625" style="4" customWidth="1"/>
    <col min="13577" max="13824" width="11.5" style="4"/>
    <col min="13825" max="13825" width="10.6640625" style="4" customWidth="1"/>
    <col min="13826" max="13826" width="12.6640625" style="4" customWidth="1"/>
    <col min="13827" max="13832" width="10.6640625" style="4" customWidth="1"/>
    <col min="13833" max="14080" width="11.5" style="4"/>
    <col min="14081" max="14081" width="10.6640625" style="4" customWidth="1"/>
    <col min="14082" max="14082" width="12.6640625" style="4" customWidth="1"/>
    <col min="14083" max="14088" width="10.6640625" style="4" customWidth="1"/>
    <col min="14089" max="14336" width="11.5" style="4"/>
    <col min="14337" max="14337" width="10.6640625" style="4" customWidth="1"/>
    <col min="14338" max="14338" width="12.6640625" style="4" customWidth="1"/>
    <col min="14339" max="14344" width="10.6640625" style="4" customWidth="1"/>
    <col min="14345" max="14592" width="11.5" style="4"/>
    <col min="14593" max="14593" width="10.6640625" style="4" customWidth="1"/>
    <col min="14594" max="14594" width="12.6640625" style="4" customWidth="1"/>
    <col min="14595" max="14600" width="10.6640625" style="4" customWidth="1"/>
    <col min="14601" max="14848" width="11.5" style="4"/>
    <col min="14849" max="14849" width="10.6640625" style="4" customWidth="1"/>
    <col min="14850" max="14850" width="12.6640625" style="4" customWidth="1"/>
    <col min="14851" max="14856" width="10.6640625" style="4" customWidth="1"/>
    <col min="14857" max="15104" width="11.5" style="4"/>
    <col min="15105" max="15105" width="10.6640625" style="4" customWidth="1"/>
    <col min="15106" max="15106" width="12.6640625" style="4" customWidth="1"/>
    <col min="15107" max="15112" width="10.6640625" style="4" customWidth="1"/>
    <col min="15113" max="15360" width="11.5" style="4"/>
    <col min="15361" max="15361" width="10.6640625" style="4" customWidth="1"/>
    <col min="15362" max="15362" width="12.6640625" style="4" customWidth="1"/>
    <col min="15363" max="15368" width="10.6640625" style="4" customWidth="1"/>
    <col min="15369" max="15616" width="11.5" style="4"/>
    <col min="15617" max="15617" width="10.6640625" style="4" customWidth="1"/>
    <col min="15618" max="15618" width="12.6640625" style="4" customWidth="1"/>
    <col min="15619" max="15624" width="10.6640625" style="4" customWidth="1"/>
    <col min="15625" max="15872" width="11.5" style="4"/>
    <col min="15873" max="15873" width="10.6640625" style="4" customWidth="1"/>
    <col min="15874" max="15874" width="12.6640625" style="4" customWidth="1"/>
    <col min="15875" max="15880" width="10.6640625" style="4" customWidth="1"/>
    <col min="15881" max="16128" width="11.5" style="4"/>
    <col min="16129" max="16129" width="10.6640625" style="4" customWidth="1"/>
    <col min="16130" max="16130" width="12.6640625" style="4" customWidth="1"/>
    <col min="16131" max="16136" width="10.6640625" style="4" customWidth="1"/>
    <col min="16137" max="16384" width="11.5" style="4"/>
  </cols>
  <sheetData>
    <row r="1" spans="1:8" ht="19" x14ac:dyDescent="0.25">
      <c r="A1" s="1051" t="s">
        <v>2247</v>
      </c>
      <c r="B1" s="1051"/>
      <c r="C1" s="1051"/>
      <c r="D1" s="1051"/>
      <c r="E1" s="1051"/>
      <c r="F1" s="1051"/>
      <c r="G1" s="1051"/>
      <c r="H1" s="1051"/>
    </row>
    <row r="2" spans="1:8" ht="17" x14ac:dyDescent="0.15">
      <c r="A2" s="87" t="s">
        <v>0</v>
      </c>
      <c r="B2" s="88" t="s">
        <v>324</v>
      </c>
      <c r="C2" s="88" t="s">
        <v>325</v>
      </c>
      <c r="D2" s="88" t="s">
        <v>326</v>
      </c>
      <c r="E2" s="88" t="s">
        <v>327</v>
      </c>
      <c r="F2" s="88" t="s">
        <v>328</v>
      </c>
      <c r="G2" s="88" t="s">
        <v>4</v>
      </c>
      <c r="H2" s="89" t="s">
        <v>329</v>
      </c>
    </row>
    <row r="3" spans="1:8" ht="16" x14ac:dyDescent="0.15">
      <c r="A3" s="94" t="s">
        <v>13</v>
      </c>
      <c r="B3" s="76">
        <v>1</v>
      </c>
      <c r="C3" s="76">
        <v>17</v>
      </c>
      <c r="D3" s="76">
        <v>3</v>
      </c>
      <c r="E3" s="76">
        <v>3</v>
      </c>
      <c r="F3" s="76"/>
      <c r="G3" s="76">
        <f>B3+C3+D3+E3+F3</f>
        <v>24</v>
      </c>
      <c r="H3" s="95">
        <v>9</v>
      </c>
    </row>
    <row r="4" spans="1:8" ht="16" x14ac:dyDescent="0.15">
      <c r="A4" s="94" t="s">
        <v>14</v>
      </c>
      <c r="B4" s="76">
        <v>1</v>
      </c>
      <c r="C4" s="76">
        <v>28</v>
      </c>
      <c r="D4" s="76">
        <v>17</v>
      </c>
      <c r="E4" s="76">
        <v>2</v>
      </c>
      <c r="F4" s="76">
        <v>1</v>
      </c>
      <c r="G4" s="76">
        <f>B4+C4+D4+E4+F4</f>
        <v>49</v>
      </c>
      <c r="H4" s="95">
        <v>42</v>
      </c>
    </row>
    <row r="5" spans="1:8" ht="16" x14ac:dyDescent="0.15">
      <c r="A5" s="94" t="s">
        <v>15</v>
      </c>
      <c r="B5" s="76">
        <v>6</v>
      </c>
      <c r="C5" s="76">
        <v>35</v>
      </c>
      <c r="D5" s="76">
        <v>10</v>
      </c>
      <c r="E5" s="76">
        <v>5</v>
      </c>
      <c r="F5" s="76"/>
      <c r="G5" s="76">
        <f>B5+C5+D5+E5+F5</f>
        <v>56</v>
      </c>
      <c r="H5" s="95">
        <v>21</v>
      </c>
    </row>
    <row r="6" spans="1:8" ht="16" x14ac:dyDescent="0.15">
      <c r="A6" s="96" t="s">
        <v>8</v>
      </c>
      <c r="B6" s="97">
        <f t="shared" ref="B6:G6" si="0">SUM(B3:B5)</f>
        <v>8</v>
      </c>
      <c r="C6" s="97">
        <f t="shared" si="0"/>
        <v>80</v>
      </c>
      <c r="D6" s="97">
        <f t="shared" si="0"/>
        <v>30</v>
      </c>
      <c r="E6" s="97">
        <f t="shared" si="0"/>
        <v>10</v>
      </c>
      <c r="F6" s="97">
        <f t="shared" si="0"/>
        <v>1</v>
      </c>
      <c r="G6" s="97">
        <f t="shared" si="0"/>
        <v>129</v>
      </c>
      <c r="H6" s="98">
        <v>72</v>
      </c>
    </row>
  </sheetData>
  <mergeCells count="1">
    <mergeCell ref="A1:H1"/>
  </mergeCells>
  <pageMargins left="0.7" right="0.7" top="0.75" bottom="0.75" header="0.3" footer="0.3"/>
  <pageSetup orientation="portrait" r:id="rId1"/>
  <drawing r:id="rId2"/>
  <tableParts count="1">
    <tablePart r:id="rId3"/>
  </tablePar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92D050"/>
  </sheetPr>
  <dimension ref="A1:Q10"/>
  <sheetViews>
    <sheetView showGridLines="0" workbookViewId="0">
      <selection sqref="A1:J1"/>
    </sheetView>
  </sheetViews>
  <sheetFormatPr baseColWidth="10" defaultRowHeight="13" x14ac:dyDescent="0.15"/>
  <cols>
    <col min="1" max="12" width="11.5" style="4"/>
    <col min="13" max="13" width="14.83203125" style="4" customWidth="1"/>
    <col min="14" max="14" width="11.5" style="4"/>
    <col min="15" max="15" width="19.33203125" style="4" customWidth="1"/>
    <col min="16" max="17" width="11.5" style="4"/>
    <col min="18" max="18" width="15.5" style="4" customWidth="1"/>
    <col min="19" max="268" width="11.5" style="4"/>
    <col min="269" max="269" width="14.83203125" style="4" customWidth="1"/>
    <col min="270" max="270" width="11.5" style="4"/>
    <col min="271" max="271" width="19.33203125" style="4" customWidth="1"/>
    <col min="272" max="273" width="11.5" style="4"/>
    <col min="274" max="274" width="15.5" style="4" customWidth="1"/>
    <col min="275" max="524" width="11.5" style="4"/>
    <col min="525" max="525" width="14.83203125" style="4" customWidth="1"/>
    <col min="526" max="526" width="11.5" style="4"/>
    <col min="527" max="527" width="19.33203125" style="4" customWidth="1"/>
    <col min="528" max="529" width="11.5" style="4"/>
    <col min="530" max="530" width="15.5" style="4" customWidth="1"/>
    <col min="531" max="780" width="11.5" style="4"/>
    <col min="781" max="781" width="14.83203125" style="4" customWidth="1"/>
    <col min="782" max="782" width="11.5" style="4"/>
    <col min="783" max="783" width="19.33203125" style="4" customWidth="1"/>
    <col min="784" max="785" width="11.5" style="4"/>
    <col min="786" max="786" width="15.5" style="4" customWidth="1"/>
    <col min="787" max="1036" width="11.5" style="4"/>
    <col min="1037" max="1037" width="14.83203125" style="4" customWidth="1"/>
    <col min="1038" max="1038" width="11.5" style="4"/>
    <col min="1039" max="1039" width="19.33203125" style="4" customWidth="1"/>
    <col min="1040" max="1041" width="11.5" style="4"/>
    <col min="1042" max="1042" width="15.5" style="4" customWidth="1"/>
    <col min="1043" max="1292" width="11.5" style="4"/>
    <col min="1293" max="1293" width="14.83203125" style="4" customWidth="1"/>
    <col min="1294" max="1294" width="11.5" style="4"/>
    <col min="1295" max="1295" width="19.33203125" style="4" customWidth="1"/>
    <col min="1296" max="1297" width="11.5" style="4"/>
    <col min="1298" max="1298" width="15.5" style="4" customWidth="1"/>
    <col min="1299" max="1548" width="11.5" style="4"/>
    <col min="1549" max="1549" width="14.83203125" style="4" customWidth="1"/>
    <col min="1550" max="1550" width="11.5" style="4"/>
    <col min="1551" max="1551" width="19.33203125" style="4" customWidth="1"/>
    <col min="1552" max="1553" width="11.5" style="4"/>
    <col min="1554" max="1554" width="15.5" style="4" customWidth="1"/>
    <col min="1555" max="1804" width="11.5" style="4"/>
    <col min="1805" max="1805" width="14.83203125" style="4" customWidth="1"/>
    <col min="1806" max="1806" width="11.5" style="4"/>
    <col min="1807" max="1807" width="19.33203125" style="4" customWidth="1"/>
    <col min="1808" max="1809" width="11.5" style="4"/>
    <col min="1810" max="1810" width="15.5" style="4" customWidth="1"/>
    <col min="1811" max="2060" width="11.5" style="4"/>
    <col min="2061" max="2061" width="14.83203125" style="4" customWidth="1"/>
    <col min="2062" max="2062" width="11.5" style="4"/>
    <col min="2063" max="2063" width="19.33203125" style="4" customWidth="1"/>
    <col min="2064" max="2065" width="11.5" style="4"/>
    <col min="2066" max="2066" width="15.5" style="4" customWidth="1"/>
    <col min="2067" max="2316" width="11.5" style="4"/>
    <col min="2317" max="2317" width="14.83203125" style="4" customWidth="1"/>
    <col min="2318" max="2318" width="11.5" style="4"/>
    <col min="2319" max="2319" width="19.33203125" style="4" customWidth="1"/>
    <col min="2320" max="2321" width="11.5" style="4"/>
    <col min="2322" max="2322" width="15.5" style="4" customWidth="1"/>
    <col min="2323" max="2572" width="11.5" style="4"/>
    <col min="2573" max="2573" width="14.83203125" style="4" customWidth="1"/>
    <col min="2574" max="2574" width="11.5" style="4"/>
    <col min="2575" max="2575" width="19.33203125" style="4" customWidth="1"/>
    <col min="2576" max="2577" width="11.5" style="4"/>
    <col min="2578" max="2578" width="15.5" style="4" customWidth="1"/>
    <col min="2579" max="2828" width="11.5" style="4"/>
    <col min="2829" max="2829" width="14.83203125" style="4" customWidth="1"/>
    <col min="2830" max="2830" width="11.5" style="4"/>
    <col min="2831" max="2831" width="19.33203125" style="4" customWidth="1"/>
    <col min="2832" max="2833" width="11.5" style="4"/>
    <col min="2834" max="2834" width="15.5" style="4" customWidth="1"/>
    <col min="2835" max="3084" width="11.5" style="4"/>
    <col min="3085" max="3085" width="14.83203125" style="4" customWidth="1"/>
    <col min="3086" max="3086" width="11.5" style="4"/>
    <col min="3087" max="3087" width="19.33203125" style="4" customWidth="1"/>
    <col min="3088" max="3089" width="11.5" style="4"/>
    <col min="3090" max="3090" width="15.5" style="4" customWidth="1"/>
    <col min="3091" max="3340" width="11.5" style="4"/>
    <col min="3341" max="3341" width="14.83203125" style="4" customWidth="1"/>
    <col min="3342" max="3342" width="11.5" style="4"/>
    <col min="3343" max="3343" width="19.33203125" style="4" customWidth="1"/>
    <col min="3344" max="3345" width="11.5" style="4"/>
    <col min="3346" max="3346" width="15.5" style="4" customWidth="1"/>
    <col min="3347" max="3596" width="11.5" style="4"/>
    <col min="3597" max="3597" width="14.83203125" style="4" customWidth="1"/>
    <col min="3598" max="3598" width="11.5" style="4"/>
    <col min="3599" max="3599" width="19.33203125" style="4" customWidth="1"/>
    <col min="3600" max="3601" width="11.5" style="4"/>
    <col min="3602" max="3602" width="15.5" style="4" customWidth="1"/>
    <col min="3603" max="3852" width="11.5" style="4"/>
    <col min="3853" max="3853" width="14.83203125" style="4" customWidth="1"/>
    <col min="3854" max="3854" width="11.5" style="4"/>
    <col min="3855" max="3855" width="19.33203125" style="4" customWidth="1"/>
    <col min="3856" max="3857" width="11.5" style="4"/>
    <col min="3858" max="3858" width="15.5" style="4" customWidth="1"/>
    <col min="3859" max="4108" width="11.5" style="4"/>
    <col min="4109" max="4109" width="14.83203125" style="4" customWidth="1"/>
    <col min="4110" max="4110" width="11.5" style="4"/>
    <col min="4111" max="4111" width="19.33203125" style="4" customWidth="1"/>
    <col min="4112" max="4113" width="11.5" style="4"/>
    <col min="4114" max="4114" width="15.5" style="4" customWidth="1"/>
    <col min="4115" max="4364" width="11.5" style="4"/>
    <col min="4365" max="4365" width="14.83203125" style="4" customWidth="1"/>
    <col min="4366" max="4366" width="11.5" style="4"/>
    <col min="4367" max="4367" width="19.33203125" style="4" customWidth="1"/>
    <col min="4368" max="4369" width="11.5" style="4"/>
    <col min="4370" max="4370" width="15.5" style="4" customWidth="1"/>
    <col min="4371" max="4620" width="11.5" style="4"/>
    <col min="4621" max="4621" width="14.83203125" style="4" customWidth="1"/>
    <col min="4622" max="4622" width="11.5" style="4"/>
    <col min="4623" max="4623" width="19.33203125" style="4" customWidth="1"/>
    <col min="4624" max="4625" width="11.5" style="4"/>
    <col min="4626" max="4626" width="15.5" style="4" customWidth="1"/>
    <col min="4627" max="4876" width="11.5" style="4"/>
    <col min="4877" max="4877" width="14.83203125" style="4" customWidth="1"/>
    <col min="4878" max="4878" width="11.5" style="4"/>
    <col min="4879" max="4879" width="19.33203125" style="4" customWidth="1"/>
    <col min="4880" max="4881" width="11.5" style="4"/>
    <col min="4882" max="4882" width="15.5" style="4" customWidth="1"/>
    <col min="4883" max="5132" width="11.5" style="4"/>
    <col min="5133" max="5133" width="14.83203125" style="4" customWidth="1"/>
    <col min="5134" max="5134" width="11.5" style="4"/>
    <col min="5135" max="5135" width="19.33203125" style="4" customWidth="1"/>
    <col min="5136" max="5137" width="11.5" style="4"/>
    <col min="5138" max="5138" width="15.5" style="4" customWidth="1"/>
    <col min="5139" max="5388" width="11.5" style="4"/>
    <col min="5389" max="5389" width="14.83203125" style="4" customWidth="1"/>
    <col min="5390" max="5390" width="11.5" style="4"/>
    <col min="5391" max="5391" width="19.33203125" style="4" customWidth="1"/>
    <col min="5392" max="5393" width="11.5" style="4"/>
    <col min="5394" max="5394" width="15.5" style="4" customWidth="1"/>
    <col min="5395" max="5644" width="11.5" style="4"/>
    <col min="5645" max="5645" width="14.83203125" style="4" customWidth="1"/>
    <col min="5646" max="5646" width="11.5" style="4"/>
    <col min="5647" max="5647" width="19.33203125" style="4" customWidth="1"/>
    <col min="5648" max="5649" width="11.5" style="4"/>
    <col min="5650" max="5650" width="15.5" style="4" customWidth="1"/>
    <col min="5651" max="5900" width="11.5" style="4"/>
    <col min="5901" max="5901" width="14.83203125" style="4" customWidth="1"/>
    <col min="5902" max="5902" width="11.5" style="4"/>
    <col min="5903" max="5903" width="19.33203125" style="4" customWidth="1"/>
    <col min="5904" max="5905" width="11.5" style="4"/>
    <col min="5906" max="5906" width="15.5" style="4" customWidth="1"/>
    <col min="5907" max="6156" width="11.5" style="4"/>
    <col min="6157" max="6157" width="14.83203125" style="4" customWidth="1"/>
    <col min="6158" max="6158" width="11.5" style="4"/>
    <col min="6159" max="6159" width="19.33203125" style="4" customWidth="1"/>
    <col min="6160" max="6161" width="11.5" style="4"/>
    <col min="6162" max="6162" width="15.5" style="4" customWidth="1"/>
    <col min="6163" max="6412" width="11.5" style="4"/>
    <col min="6413" max="6413" width="14.83203125" style="4" customWidth="1"/>
    <col min="6414" max="6414" width="11.5" style="4"/>
    <col min="6415" max="6415" width="19.33203125" style="4" customWidth="1"/>
    <col min="6416" max="6417" width="11.5" style="4"/>
    <col min="6418" max="6418" width="15.5" style="4" customWidth="1"/>
    <col min="6419" max="6668" width="11.5" style="4"/>
    <col min="6669" max="6669" width="14.83203125" style="4" customWidth="1"/>
    <col min="6670" max="6670" width="11.5" style="4"/>
    <col min="6671" max="6671" width="19.33203125" style="4" customWidth="1"/>
    <col min="6672" max="6673" width="11.5" style="4"/>
    <col min="6674" max="6674" width="15.5" style="4" customWidth="1"/>
    <col min="6675" max="6924" width="11.5" style="4"/>
    <col min="6925" max="6925" width="14.83203125" style="4" customWidth="1"/>
    <col min="6926" max="6926" width="11.5" style="4"/>
    <col min="6927" max="6927" width="19.33203125" style="4" customWidth="1"/>
    <col min="6928" max="6929" width="11.5" style="4"/>
    <col min="6930" max="6930" width="15.5" style="4" customWidth="1"/>
    <col min="6931" max="7180" width="11.5" style="4"/>
    <col min="7181" max="7181" width="14.83203125" style="4" customWidth="1"/>
    <col min="7182" max="7182" width="11.5" style="4"/>
    <col min="7183" max="7183" width="19.33203125" style="4" customWidth="1"/>
    <col min="7184" max="7185" width="11.5" style="4"/>
    <col min="7186" max="7186" width="15.5" style="4" customWidth="1"/>
    <col min="7187" max="7436" width="11.5" style="4"/>
    <col min="7437" max="7437" width="14.83203125" style="4" customWidth="1"/>
    <col min="7438" max="7438" width="11.5" style="4"/>
    <col min="7439" max="7439" width="19.33203125" style="4" customWidth="1"/>
    <col min="7440" max="7441" width="11.5" style="4"/>
    <col min="7442" max="7442" width="15.5" style="4" customWidth="1"/>
    <col min="7443" max="7692" width="11.5" style="4"/>
    <col min="7693" max="7693" width="14.83203125" style="4" customWidth="1"/>
    <col min="7694" max="7694" width="11.5" style="4"/>
    <col min="7695" max="7695" width="19.33203125" style="4" customWidth="1"/>
    <col min="7696" max="7697" width="11.5" style="4"/>
    <col min="7698" max="7698" width="15.5" style="4" customWidth="1"/>
    <col min="7699" max="7948" width="11.5" style="4"/>
    <col min="7949" max="7949" width="14.83203125" style="4" customWidth="1"/>
    <col min="7950" max="7950" width="11.5" style="4"/>
    <col min="7951" max="7951" width="19.33203125" style="4" customWidth="1"/>
    <col min="7952" max="7953" width="11.5" style="4"/>
    <col min="7954" max="7954" width="15.5" style="4" customWidth="1"/>
    <col min="7955" max="8204" width="11.5" style="4"/>
    <col min="8205" max="8205" width="14.83203125" style="4" customWidth="1"/>
    <col min="8206" max="8206" width="11.5" style="4"/>
    <col min="8207" max="8207" width="19.33203125" style="4" customWidth="1"/>
    <col min="8208" max="8209" width="11.5" style="4"/>
    <col min="8210" max="8210" width="15.5" style="4" customWidth="1"/>
    <col min="8211" max="8460" width="11.5" style="4"/>
    <col min="8461" max="8461" width="14.83203125" style="4" customWidth="1"/>
    <col min="8462" max="8462" width="11.5" style="4"/>
    <col min="8463" max="8463" width="19.33203125" style="4" customWidth="1"/>
    <col min="8464" max="8465" width="11.5" style="4"/>
    <col min="8466" max="8466" width="15.5" style="4" customWidth="1"/>
    <col min="8467" max="8716" width="11.5" style="4"/>
    <col min="8717" max="8717" width="14.83203125" style="4" customWidth="1"/>
    <col min="8718" max="8718" width="11.5" style="4"/>
    <col min="8719" max="8719" width="19.33203125" style="4" customWidth="1"/>
    <col min="8720" max="8721" width="11.5" style="4"/>
    <col min="8722" max="8722" width="15.5" style="4" customWidth="1"/>
    <col min="8723" max="8972" width="11.5" style="4"/>
    <col min="8973" max="8973" width="14.83203125" style="4" customWidth="1"/>
    <col min="8974" max="8974" width="11.5" style="4"/>
    <col min="8975" max="8975" width="19.33203125" style="4" customWidth="1"/>
    <col min="8976" max="8977" width="11.5" style="4"/>
    <col min="8978" max="8978" width="15.5" style="4" customWidth="1"/>
    <col min="8979" max="9228" width="11.5" style="4"/>
    <col min="9229" max="9229" width="14.83203125" style="4" customWidth="1"/>
    <col min="9230" max="9230" width="11.5" style="4"/>
    <col min="9231" max="9231" width="19.33203125" style="4" customWidth="1"/>
    <col min="9232" max="9233" width="11.5" style="4"/>
    <col min="9234" max="9234" width="15.5" style="4" customWidth="1"/>
    <col min="9235" max="9484" width="11.5" style="4"/>
    <col min="9485" max="9485" width="14.83203125" style="4" customWidth="1"/>
    <col min="9486" max="9486" width="11.5" style="4"/>
    <col min="9487" max="9487" width="19.33203125" style="4" customWidth="1"/>
    <col min="9488" max="9489" width="11.5" style="4"/>
    <col min="9490" max="9490" width="15.5" style="4" customWidth="1"/>
    <col min="9491" max="9740" width="11.5" style="4"/>
    <col min="9741" max="9741" width="14.83203125" style="4" customWidth="1"/>
    <col min="9742" max="9742" width="11.5" style="4"/>
    <col min="9743" max="9743" width="19.33203125" style="4" customWidth="1"/>
    <col min="9744" max="9745" width="11.5" style="4"/>
    <col min="9746" max="9746" width="15.5" style="4" customWidth="1"/>
    <col min="9747" max="9996" width="11.5" style="4"/>
    <col min="9997" max="9997" width="14.83203125" style="4" customWidth="1"/>
    <col min="9998" max="9998" width="11.5" style="4"/>
    <col min="9999" max="9999" width="19.33203125" style="4" customWidth="1"/>
    <col min="10000" max="10001" width="11.5" style="4"/>
    <col min="10002" max="10002" width="15.5" style="4" customWidth="1"/>
    <col min="10003" max="10252" width="11.5" style="4"/>
    <col min="10253" max="10253" width="14.83203125" style="4" customWidth="1"/>
    <col min="10254" max="10254" width="11.5" style="4"/>
    <col min="10255" max="10255" width="19.33203125" style="4" customWidth="1"/>
    <col min="10256" max="10257" width="11.5" style="4"/>
    <col min="10258" max="10258" width="15.5" style="4" customWidth="1"/>
    <col min="10259" max="10508" width="11.5" style="4"/>
    <col min="10509" max="10509" width="14.83203125" style="4" customWidth="1"/>
    <col min="10510" max="10510" width="11.5" style="4"/>
    <col min="10511" max="10511" width="19.33203125" style="4" customWidth="1"/>
    <col min="10512" max="10513" width="11.5" style="4"/>
    <col min="10514" max="10514" width="15.5" style="4" customWidth="1"/>
    <col min="10515" max="10764" width="11.5" style="4"/>
    <col min="10765" max="10765" width="14.83203125" style="4" customWidth="1"/>
    <col min="10766" max="10766" width="11.5" style="4"/>
    <col min="10767" max="10767" width="19.33203125" style="4" customWidth="1"/>
    <col min="10768" max="10769" width="11.5" style="4"/>
    <col min="10770" max="10770" width="15.5" style="4" customWidth="1"/>
    <col min="10771" max="11020" width="11.5" style="4"/>
    <col min="11021" max="11021" width="14.83203125" style="4" customWidth="1"/>
    <col min="11022" max="11022" width="11.5" style="4"/>
    <col min="11023" max="11023" width="19.33203125" style="4" customWidth="1"/>
    <col min="11024" max="11025" width="11.5" style="4"/>
    <col min="11026" max="11026" width="15.5" style="4" customWidth="1"/>
    <col min="11027" max="11276" width="11.5" style="4"/>
    <col min="11277" max="11277" width="14.83203125" style="4" customWidth="1"/>
    <col min="11278" max="11278" width="11.5" style="4"/>
    <col min="11279" max="11279" width="19.33203125" style="4" customWidth="1"/>
    <col min="11280" max="11281" width="11.5" style="4"/>
    <col min="11282" max="11282" width="15.5" style="4" customWidth="1"/>
    <col min="11283" max="11532" width="11.5" style="4"/>
    <col min="11533" max="11533" width="14.83203125" style="4" customWidth="1"/>
    <col min="11534" max="11534" width="11.5" style="4"/>
    <col min="11535" max="11535" width="19.33203125" style="4" customWidth="1"/>
    <col min="11536" max="11537" width="11.5" style="4"/>
    <col min="11538" max="11538" width="15.5" style="4" customWidth="1"/>
    <col min="11539" max="11788" width="11.5" style="4"/>
    <col min="11789" max="11789" width="14.83203125" style="4" customWidth="1"/>
    <col min="11790" max="11790" width="11.5" style="4"/>
    <col min="11791" max="11791" width="19.33203125" style="4" customWidth="1"/>
    <col min="11792" max="11793" width="11.5" style="4"/>
    <col min="11794" max="11794" width="15.5" style="4" customWidth="1"/>
    <col min="11795" max="12044" width="11.5" style="4"/>
    <col min="12045" max="12045" width="14.83203125" style="4" customWidth="1"/>
    <col min="12046" max="12046" width="11.5" style="4"/>
    <col min="12047" max="12047" width="19.33203125" style="4" customWidth="1"/>
    <col min="12048" max="12049" width="11.5" style="4"/>
    <col min="12050" max="12050" width="15.5" style="4" customWidth="1"/>
    <col min="12051" max="12300" width="11.5" style="4"/>
    <col min="12301" max="12301" width="14.83203125" style="4" customWidth="1"/>
    <col min="12302" max="12302" width="11.5" style="4"/>
    <col min="12303" max="12303" width="19.33203125" style="4" customWidth="1"/>
    <col min="12304" max="12305" width="11.5" style="4"/>
    <col min="12306" max="12306" width="15.5" style="4" customWidth="1"/>
    <col min="12307" max="12556" width="11.5" style="4"/>
    <col min="12557" max="12557" width="14.83203125" style="4" customWidth="1"/>
    <col min="12558" max="12558" width="11.5" style="4"/>
    <col min="12559" max="12559" width="19.33203125" style="4" customWidth="1"/>
    <col min="12560" max="12561" width="11.5" style="4"/>
    <col min="12562" max="12562" width="15.5" style="4" customWidth="1"/>
    <col min="12563" max="12812" width="11.5" style="4"/>
    <col min="12813" max="12813" width="14.83203125" style="4" customWidth="1"/>
    <col min="12814" max="12814" width="11.5" style="4"/>
    <col min="12815" max="12815" width="19.33203125" style="4" customWidth="1"/>
    <col min="12816" max="12817" width="11.5" style="4"/>
    <col min="12818" max="12818" width="15.5" style="4" customWidth="1"/>
    <col min="12819" max="13068" width="11.5" style="4"/>
    <col min="13069" max="13069" width="14.83203125" style="4" customWidth="1"/>
    <col min="13070" max="13070" width="11.5" style="4"/>
    <col min="13071" max="13071" width="19.33203125" style="4" customWidth="1"/>
    <col min="13072" max="13073" width="11.5" style="4"/>
    <col min="13074" max="13074" width="15.5" style="4" customWidth="1"/>
    <col min="13075" max="13324" width="11.5" style="4"/>
    <col min="13325" max="13325" width="14.83203125" style="4" customWidth="1"/>
    <col min="13326" max="13326" width="11.5" style="4"/>
    <col min="13327" max="13327" width="19.33203125" style="4" customWidth="1"/>
    <col min="13328" max="13329" width="11.5" style="4"/>
    <col min="13330" max="13330" width="15.5" style="4" customWidth="1"/>
    <col min="13331" max="13580" width="11.5" style="4"/>
    <col min="13581" max="13581" width="14.83203125" style="4" customWidth="1"/>
    <col min="13582" max="13582" width="11.5" style="4"/>
    <col min="13583" max="13583" width="19.33203125" style="4" customWidth="1"/>
    <col min="13584" max="13585" width="11.5" style="4"/>
    <col min="13586" max="13586" width="15.5" style="4" customWidth="1"/>
    <col min="13587" max="13836" width="11.5" style="4"/>
    <col min="13837" max="13837" width="14.83203125" style="4" customWidth="1"/>
    <col min="13838" max="13838" width="11.5" style="4"/>
    <col min="13839" max="13839" width="19.33203125" style="4" customWidth="1"/>
    <col min="13840" max="13841" width="11.5" style="4"/>
    <col min="13842" max="13842" width="15.5" style="4" customWidth="1"/>
    <col min="13843" max="14092" width="11.5" style="4"/>
    <col min="14093" max="14093" width="14.83203125" style="4" customWidth="1"/>
    <col min="14094" max="14094" width="11.5" style="4"/>
    <col min="14095" max="14095" width="19.33203125" style="4" customWidth="1"/>
    <col min="14096" max="14097" width="11.5" style="4"/>
    <col min="14098" max="14098" width="15.5" style="4" customWidth="1"/>
    <col min="14099" max="14348" width="11.5" style="4"/>
    <col min="14349" max="14349" width="14.83203125" style="4" customWidth="1"/>
    <col min="14350" max="14350" width="11.5" style="4"/>
    <col min="14351" max="14351" width="19.33203125" style="4" customWidth="1"/>
    <col min="14352" max="14353" width="11.5" style="4"/>
    <col min="14354" max="14354" width="15.5" style="4" customWidth="1"/>
    <col min="14355" max="14604" width="11.5" style="4"/>
    <col min="14605" max="14605" width="14.83203125" style="4" customWidth="1"/>
    <col min="14606" max="14606" width="11.5" style="4"/>
    <col min="14607" max="14607" width="19.33203125" style="4" customWidth="1"/>
    <col min="14608" max="14609" width="11.5" style="4"/>
    <col min="14610" max="14610" width="15.5" style="4" customWidth="1"/>
    <col min="14611" max="14860" width="11.5" style="4"/>
    <col min="14861" max="14861" width="14.83203125" style="4" customWidth="1"/>
    <col min="14862" max="14862" width="11.5" style="4"/>
    <col min="14863" max="14863" width="19.33203125" style="4" customWidth="1"/>
    <col min="14864" max="14865" width="11.5" style="4"/>
    <col min="14866" max="14866" width="15.5" style="4" customWidth="1"/>
    <col min="14867" max="15116" width="11.5" style="4"/>
    <col min="15117" max="15117" width="14.83203125" style="4" customWidth="1"/>
    <col min="15118" max="15118" width="11.5" style="4"/>
    <col min="15119" max="15119" width="19.33203125" style="4" customWidth="1"/>
    <col min="15120" max="15121" width="11.5" style="4"/>
    <col min="15122" max="15122" width="15.5" style="4" customWidth="1"/>
    <col min="15123" max="15372" width="11.5" style="4"/>
    <col min="15373" max="15373" width="14.83203125" style="4" customWidth="1"/>
    <col min="15374" max="15374" width="11.5" style="4"/>
    <col min="15375" max="15375" width="19.33203125" style="4" customWidth="1"/>
    <col min="15376" max="15377" width="11.5" style="4"/>
    <col min="15378" max="15378" width="15.5" style="4" customWidth="1"/>
    <col min="15379" max="15628" width="11.5" style="4"/>
    <col min="15629" max="15629" width="14.83203125" style="4" customWidth="1"/>
    <col min="15630" max="15630" width="11.5" style="4"/>
    <col min="15631" max="15631" width="19.33203125" style="4" customWidth="1"/>
    <col min="15632" max="15633" width="11.5" style="4"/>
    <col min="15634" max="15634" width="15.5" style="4" customWidth="1"/>
    <col min="15635" max="15884" width="11.5" style="4"/>
    <col min="15885" max="15885" width="14.83203125" style="4" customWidth="1"/>
    <col min="15886" max="15886" width="11.5" style="4"/>
    <col min="15887" max="15887" width="19.33203125" style="4" customWidth="1"/>
    <col min="15888" max="15889" width="11.5" style="4"/>
    <col min="15890" max="15890" width="15.5" style="4" customWidth="1"/>
    <col min="15891" max="16140" width="11.5" style="4"/>
    <col min="16141" max="16141" width="14.83203125" style="4" customWidth="1"/>
    <col min="16142" max="16142" width="11.5" style="4"/>
    <col min="16143" max="16143" width="19.33203125" style="4" customWidth="1"/>
    <col min="16144" max="16145" width="11.5" style="4"/>
    <col min="16146" max="16146" width="15.5" style="4" customWidth="1"/>
    <col min="16147" max="16384" width="11.5" style="4"/>
  </cols>
  <sheetData>
    <row r="1" spans="1:17" ht="19" x14ac:dyDescent="0.25">
      <c r="A1" s="1051" t="s">
        <v>345</v>
      </c>
      <c r="B1" s="1051"/>
      <c r="C1" s="1051"/>
      <c r="D1" s="1051"/>
      <c r="E1" s="1051"/>
      <c r="F1" s="1051"/>
      <c r="G1" s="1051"/>
      <c r="H1" s="1051"/>
      <c r="I1" s="1051"/>
      <c r="J1" s="1051"/>
    </row>
    <row r="2" spans="1:17" ht="16" x14ac:dyDescent="0.2">
      <c r="A2" s="1093" t="s">
        <v>342</v>
      </c>
      <c r="B2" s="1095" t="s">
        <v>343</v>
      </c>
      <c r="C2" s="1094"/>
      <c r="D2" s="1094"/>
      <c r="E2" s="1081" t="s">
        <v>347</v>
      </c>
      <c r="F2" s="1094"/>
      <c r="G2" s="1094"/>
      <c r="H2" s="1081" t="s">
        <v>346</v>
      </c>
      <c r="I2" s="1094"/>
      <c r="J2" s="1094"/>
    </row>
    <row r="3" spans="1:17" ht="17" x14ac:dyDescent="0.15">
      <c r="A3" s="1094"/>
      <c r="B3" s="273" t="s">
        <v>161</v>
      </c>
      <c r="C3" s="273" t="s">
        <v>160</v>
      </c>
      <c r="D3" s="170" t="s">
        <v>4</v>
      </c>
      <c r="E3" s="273" t="s">
        <v>161</v>
      </c>
      <c r="F3" s="273" t="s">
        <v>160</v>
      </c>
      <c r="G3" s="170" t="s">
        <v>4</v>
      </c>
      <c r="H3" s="273" t="s">
        <v>161</v>
      </c>
      <c r="I3" s="273" t="s">
        <v>160</v>
      </c>
      <c r="J3" s="170" t="s">
        <v>4</v>
      </c>
    </row>
    <row r="4" spans="1:17" ht="16" x14ac:dyDescent="0.15">
      <c r="A4" s="274" t="s">
        <v>5</v>
      </c>
      <c r="B4" s="275">
        <v>2</v>
      </c>
      <c r="C4" s="276">
        <v>1</v>
      </c>
      <c r="D4" s="277">
        <f>+B4+C4</f>
        <v>3</v>
      </c>
      <c r="E4" s="275">
        <v>2</v>
      </c>
      <c r="F4" s="276">
        <v>1</v>
      </c>
      <c r="G4" s="277">
        <f>+E4+F4</f>
        <v>3</v>
      </c>
      <c r="H4" s="275">
        <v>5</v>
      </c>
      <c r="I4" s="276">
        <v>1</v>
      </c>
      <c r="J4" s="277">
        <f>+H4+I4</f>
        <v>6</v>
      </c>
    </row>
    <row r="5" spans="1:17" ht="16" x14ac:dyDescent="0.15">
      <c r="A5" s="284" t="s">
        <v>6</v>
      </c>
      <c r="B5" s="285">
        <v>4</v>
      </c>
      <c r="C5" s="286">
        <v>3</v>
      </c>
      <c r="D5" s="287">
        <f>+B5+C5</f>
        <v>7</v>
      </c>
      <c r="E5" s="285">
        <v>4</v>
      </c>
      <c r="F5" s="286">
        <v>3</v>
      </c>
      <c r="G5" s="287">
        <f>+E5+F5</f>
        <v>7</v>
      </c>
      <c r="H5" s="285">
        <v>19</v>
      </c>
      <c r="I5" s="286">
        <v>16</v>
      </c>
      <c r="J5" s="287">
        <f>+H5+I5</f>
        <v>35</v>
      </c>
      <c r="Q5" s="14"/>
    </row>
    <row r="6" spans="1:17" ht="16" x14ac:dyDescent="0.15">
      <c r="A6" s="278" t="s">
        <v>7</v>
      </c>
      <c r="B6" s="279">
        <v>8</v>
      </c>
      <c r="C6" s="280">
        <v>4</v>
      </c>
      <c r="D6" s="281">
        <f>+B6+C6</f>
        <v>12</v>
      </c>
      <c r="E6" s="279">
        <v>7</v>
      </c>
      <c r="F6" s="280">
        <v>3</v>
      </c>
      <c r="G6" s="281">
        <f>+E6+F6</f>
        <v>10</v>
      </c>
      <c r="H6" s="279">
        <v>8</v>
      </c>
      <c r="I6" s="280">
        <v>3</v>
      </c>
      <c r="J6" s="281">
        <f>+H6+I6</f>
        <v>11</v>
      </c>
      <c r="Q6" s="14"/>
    </row>
    <row r="7" spans="1:17" ht="15" x14ac:dyDescent="0.15">
      <c r="A7" s="282" t="s">
        <v>8</v>
      </c>
      <c r="B7" s="283">
        <f t="shared" ref="B7:G7" si="0">SUM(B4:B6)</f>
        <v>14</v>
      </c>
      <c r="C7" s="283">
        <f t="shared" si="0"/>
        <v>8</v>
      </c>
      <c r="D7" s="283">
        <f t="shared" si="0"/>
        <v>22</v>
      </c>
      <c r="E7" s="283">
        <f t="shared" si="0"/>
        <v>13</v>
      </c>
      <c r="F7" s="283">
        <f t="shared" si="0"/>
        <v>7</v>
      </c>
      <c r="G7" s="283">
        <f t="shared" si="0"/>
        <v>20</v>
      </c>
      <c r="H7" s="283">
        <f t="shared" ref="H7:J7" si="1">SUM(H4:H6)</f>
        <v>32</v>
      </c>
      <c r="I7" s="283">
        <f t="shared" si="1"/>
        <v>20</v>
      </c>
      <c r="J7" s="283">
        <f t="shared" si="1"/>
        <v>52</v>
      </c>
      <c r="Q7" s="14"/>
    </row>
    <row r="8" spans="1:17" ht="15" customHeight="1" x14ac:dyDescent="0.2">
      <c r="A8" s="5" t="s">
        <v>348</v>
      </c>
      <c r="B8" s="5"/>
      <c r="C8" s="5"/>
      <c r="D8" s="5"/>
      <c r="E8" s="5"/>
      <c r="F8" s="5"/>
      <c r="G8" s="5"/>
      <c r="H8" s="2"/>
      <c r="I8" s="2"/>
      <c r="J8" s="2"/>
      <c r="Q8" s="14"/>
    </row>
    <row r="9" spans="1:17" ht="14" x14ac:dyDescent="0.2">
      <c r="A9" s="5" t="s">
        <v>349</v>
      </c>
      <c r="B9" s="5"/>
      <c r="C9" s="5"/>
      <c r="D9" s="5"/>
      <c r="E9" s="5"/>
      <c r="F9" s="5"/>
      <c r="G9" s="5"/>
      <c r="H9" s="2"/>
      <c r="I9" s="2"/>
      <c r="J9" s="2"/>
      <c r="Q9" s="14"/>
    </row>
    <row r="10" spans="1:17" ht="14" x14ac:dyDescent="0.2">
      <c r="A10" s="1096" t="s">
        <v>344</v>
      </c>
      <c r="B10" s="1096"/>
      <c r="C10" s="1096"/>
      <c r="D10" s="1096"/>
      <c r="E10" s="1096"/>
      <c r="F10" s="1096"/>
      <c r="G10" s="1096"/>
      <c r="H10" s="2"/>
      <c r="I10" s="2"/>
      <c r="J10" s="2"/>
      <c r="Q10" s="14"/>
    </row>
  </sheetData>
  <mergeCells count="6">
    <mergeCell ref="A1:J1"/>
    <mergeCell ref="A2:A3"/>
    <mergeCell ref="B2:D2"/>
    <mergeCell ref="E2:G2"/>
    <mergeCell ref="A10:G10"/>
    <mergeCell ref="H2:J2"/>
  </mergeCells>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92D050"/>
  </sheetPr>
  <dimension ref="A1:F18"/>
  <sheetViews>
    <sheetView showGridLines="0" zoomScaleNormal="100" workbookViewId="0">
      <selection sqref="A1:F1"/>
    </sheetView>
  </sheetViews>
  <sheetFormatPr baseColWidth="10" defaultRowHeight="13" x14ac:dyDescent="0.15"/>
  <cols>
    <col min="1" max="1" width="33.5" style="13" customWidth="1"/>
    <col min="2" max="6" width="17.6640625" style="13" customWidth="1"/>
    <col min="7" max="11" width="12.6640625" style="13" customWidth="1"/>
    <col min="12" max="256" width="11.5" style="13"/>
    <col min="257" max="257" width="33.5" style="13" customWidth="1"/>
    <col min="258" max="262" width="17.6640625" style="13" customWidth="1"/>
    <col min="263" max="267" width="12.6640625" style="13" customWidth="1"/>
    <col min="268" max="512" width="11.5" style="13"/>
    <col min="513" max="513" width="33.5" style="13" customWidth="1"/>
    <col min="514" max="518" width="17.6640625" style="13" customWidth="1"/>
    <col min="519" max="523" width="12.6640625" style="13" customWidth="1"/>
    <col min="524" max="768" width="11.5" style="13"/>
    <col min="769" max="769" width="33.5" style="13" customWidth="1"/>
    <col min="770" max="774" width="17.6640625" style="13" customWidth="1"/>
    <col min="775" max="779" width="12.6640625" style="13" customWidth="1"/>
    <col min="780" max="1024" width="11.5" style="13"/>
    <col min="1025" max="1025" width="33.5" style="13" customWidth="1"/>
    <col min="1026" max="1030" width="17.6640625" style="13" customWidth="1"/>
    <col min="1031" max="1035" width="12.6640625" style="13" customWidth="1"/>
    <col min="1036" max="1280" width="11.5" style="13"/>
    <col min="1281" max="1281" width="33.5" style="13" customWidth="1"/>
    <col min="1282" max="1286" width="17.6640625" style="13" customWidth="1"/>
    <col min="1287" max="1291" width="12.6640625" style="13" customWidth="1"/>
    <col min="1292" max="1536" width="11.5" style="13"/>
    <col min="1537" max="1537" width="33.5" style="13" customWidth="1"/>
    <col min="1538" max="1542" width="17.6640625" style="13" customWidth="1"/>
    <col min="1543" max="1547" width="12.6640625" style="13" customWidth="1"/>
    <col min="1548" max="1792" width="11.5" style="13"/>
    <col min="1793" max="1793" width="33.5" style="13" customWidth="1"/>
    <col min="1794" max="1798" width="17.6640625" style="13" customWidth="1"/>
    <col min="1799" max="1803" width="12.6640625" style="13" customWidth="1"/>
    <col min="1804" max="2048" width="11.5" style="13"/>
    <col min="2049" max="2049" width="33.5" style="13" customWidth="1"/>
    <col min="2050" max="2054" width="17.6640625" style="13" customWidth="1"/>
    <col min="2055" max="2059" width="12.6640625" style="13" customWidth="1"/>
    <col min="2060" max="2304" width="11.5" style="13"/>
    <col min="2305" max="2305" width="33.5" style="13" customWidth="1"/>
    <col min="2306" max="2310" width="17.6640625" style="13" customWidth="1"/>
    <col min="2311" max="2315" width="12.6640625" style="13" customWidth="1"/>
    <col min="2316" max="2560" width="11.5" style="13"/>
    <col min="2561" max="2561" width="33.5" style="13" customWidth="1"/>
    <col min="2562" max="2566" width="17.6640625" style="13" customWidth="1"/>
    <col min="2567" max="2571" width="12.6640625" style="13" customWidth="1"/>
    <col min="2572" max="2816" width="11.5" style="13"/>
    <col min="2817" max="2817" width="33.5" style="13" customWidth="1"/>
    <col min="2818" max="2822" width="17.6640625" style="13" customWidth="1"/>
    <col min="2823" max="2827" width="12.6640625" style="13" customWidth="1"/>
    <col min="2828" max="3072" width="11.5" style="13"/>
    <col min="3073" max="3073" width="33.5" style="13" customWidth="1"/>
    <col min="3074" max="3078" width="17.6640625" style="13" customWidth="1"/>
    <col min="3079" max="3083" width="12.6640625" style="13" customWidth="1"/>
    <col min="3084" max="3328" width="11.5" style="13"/>
    <col min="3329" max="3329" width="33.5" style="13" customWidth="1"/>
    <col min="3330" max="3334" width="17.6640625" style="13" customWidth="1"/>
    <col min="3335" max="3339" width="12.6640625" style="13" customWidth="1"/>
    <col min="3340" max="3584" width="11.5" style="13"/>
    <col min="3585" max="3585" width="33.5" style="13" customWidth="1"/>
    <col min="3586" max="3590" width="17.6640625" style="13" customWidth="1"/>
    <col min="3591" max="3595" width="12.6640625" style="13" customWidth="1"/>
    <col min="3596" max="3840" width="11.5" style="13"/>
    <col min="3841" max="3841" width="33.5" style="13" customWidth="1"/>
    <col min="3842" max="3846" width="17.6640625" style="13" customWidth="1"/>
    <col min="3847" max="3851" width="12.6640625" style="13" customWidth="1"/>
    <col min="3852" max="4096" width="11.5" style="13"/>
    <col min="4097" max="4097" width="33.5" style="13" customWidth="1"/>
    <col min="4098" max="4102" width="17.6640625" style="13" customWidth="1"/>
    <col min="4103" max="4107" width="12.6640625" style="13" customWidth="1"/>
    <col min="4108" max="4352" width="11.5" style="13"/>
    <col min="4353" max="4353" width="33.5" style="13" customWidth="1"/>
    <col min="4354" max="4358" width="17.6640625" style="13" customWidth="1"/>
    <col min="4359" max="4363" width="12.6640625" style="13" customWidth="1"/>
    <col min="4364" max="4608" width="11.5" style="13"/>
    <col min="4609" max="4609" width="33.5" style="13" customWidth="1"/>
    <col min="4610" max="4614" width="17.6640625" style="13" customWidth="1"/>
    <col min="4615" max="4619" width="12.6640625" style="13" customWidth="1"/>
    <col min="4620" max="4864" width="11.5" style="13"/>
    <col min="4865" max="4865" width="33.5" style="13" customWidth="1"/>
    <col min="4866" max="4870" width="17.6640625" style="13" customWidth="1"/>
    <col min="4871" max="4875" width="12.6640625" style="13" customWidth="1"/>
    <col min="4876" max="5120" width="11.5" style="13"/>
    <col min="5121" max="5121" width="33.5" style="13" customWidth="1"/>
    <col min="5122" max="5126" width="17.6640625" style="13" customWidth="1"/>
    <col min="5127" max="5131" width="12.6640625" style="13" customWidth="1"/>
    <col min="5132" max="5376" width="11.5" style="13"/>
    <col min="5377" max="5377" width="33.5" style="13" customWidth="1"/>
    <col min="5378" max="5382" width="17.6640625" style="13" customWidth="1"/>
    <col min="5383" max="5387" width="12.6640625" style="13" customWidth="1"/>
    <col min="5388" max="5632" width="11.5" style="13"/>
    <col min="5633" max="5633" width="33.5" style="13" customWidth="1"/>
    <col min="5634" max="5638" width="17.6640625" style="13" customWidth="1"/>
    <col min="5639" max="5643" width="12.6640625" style="13" customWidth="1"/>
    <col min="5644" max="5888" width="11.5" style="13"/>
    <col min="5889" max="5889" width="33.5" style="13" customWidth="1"/>
    <col min="5890" max="5894" width="17.6640625" style="13" customWidth="1"/>
    <col min="5895" max="5899" width="12.6640625" style="13" customWidth="1"/>
    <col min="5900" max="6144" width="11.5" style="13"/>
    <col min="6145" max="6145" width="33.5" style="13" customWidth="1"/>
    <col min="6146" max="6150" width="17.6640625" style="13" customWidth="1"/>
    <col min="6151" max="6155" width="12.6640625" style="13" customWidth="1"/>
    <col min="6156" max="6400" width="11.5" style="13"/>
    <col min="6401" max="6401" width="33.5" style="13" customWidth="1"/>
    <col min="6402" max="6406" width="17.6640625" style="13" customWidth="1"/>
    <col min="6407" max="6411" width="12.6640625" style="13" customWidth="1"/>
    <col min="6412" max="6656" width="11.5" style="13"/>
    <col min="6657" max="6657" width="33.5" style="13" customWidth="1"/>
    <col min="6658" max="6662" width="17.6640625" style="13" customWidth="1"/>
    <col min="6663" max="6667" width="12.6640625" style="13" customWidth="1"/>
    <col min="6668" max="6912" width="11.5" style="13"/>
    <col min="6913" max="6913" width="33.5" style="13" customWidth="1"/>
    <col min="6914" max="6918" width="17.6640625" style="13" customWidth="1"/>
    <col min="6919" max="6923" width="12.6640625" style="13" customWidth="1"/>
    <col min="6924" max="7168" width="11.5" style="13"/>
    <col min="7169" max="7169" width="33.5" style="13" customWidth="1"/>
    <col min="7170" max="7174" width="17.6640625" style="13" customWidth="1"/>
    <col min="7175" max="7179" width="12.6640625" style="13" customWidth="1"/>
    <col min="7180" max="7424" width="11.5" style="13"/>
    <col min="7425" max="7425" width="33.5" style="13" customWidth="1"/>
    <col min="7426" max="7430" width="17.6640625" style="13" customWidth="1"/>
    <col min="7431" max="7435" width="12.6640625" style="13" customWidth="1"/>
    <col min="7436" max="7680" width="11.5" style="13"/>
    <col min="7681" max="7681" width="33.5" style="13" customWidth="1"/>
    <col min="7682" max="7686" width="17.6640625" style="13" customWidth="1"/>
    <col min="7687" max="7691" width="12.6640625" style="13" customWidth="1"/>
    <col min="7692" max="7936" width="11.5" style="13"/>
    <col min="7937" max="7937" width="33.5" style="13" customWidth="1"/>
    <col min="7938" max="7942" width="17.6640625" style="13" customWidth="1"/>
    <col min="7943" max="7947" width="12.6640625" style="13" customWidth="1"/>
    <col min="7948" max="8192" width="11.5" style="13"/>
    <col min="8193" max="8193" width="33.5" style="13" customWidth="1"/>
    <col min="8194" max="8198" width="17.6640625" style="13" customWidth="1"/>
    <col min="8199" max="8203" width="12.6640625" style="13" customWidth="1"/>
    <col min="8204" max="8448" width="11.5" style="13"/>
    <col min="8449" max="8449" width="33.5" style="13" customWidth="1"/>
    <col min="8450" max="8454" width="17.6640625" style="13" customWidth="1"/>
    <col min="8455" max="8459" width="12.6640625" style="13" customWidth="1"/>
    <col min="8460" max="8704" width="11.5" style="13"/>
    <col min="8705" max="8705" width="33.5" style="13" customWidth="1"/>
    <col min="8706" max="8710" width="17.6640625" style="13" customWidth="1"/>
    <col min="8711" max="8715" width="12.6640625" style="13" customWidth="1"/>
    <col min="8716" max="8960" width="11.5" style="13"/>
    <col min="8961" max="8961" width="33.5" style="13" customWidth="1"/>
    <col min="8962" max="8966" width="17.6640625" style="13" customWidth="1"/>
    <col min="8967" max="8971" width="12.6640625" style="13" customWidth="1"/>
    <col min="8972" max="9216" width="11.5" style="13"/>
    <col min="9217" max="9217" width="33.5" style="13" customWidth="1"/>
    <col min="9218" max="9222" width="17.6640625" style="13" customWidth="1"/>
    <col min="9223" max="9227" width="12.6640625" style="13" customWidth="1"/>
    <col min="9228" max="9472" width="11.5" style="13"/>
    <col min="9473" max="9473" width="33.5" style="13" customWidth="1"/>
    <col min="9474" max="9478" width="17.6640625" style="13" customWidth="1"/>
    <col min="9479" max="9483" width="12.6640625" style="13" customWidth="1"/>
    <col min="9484" max="9728" width="11.5" style="13"/>
    <col min="9729" max="9729" width="33.5" style="13" customWidth="1"/>
    <col min="9730" max="9734" width="17.6640625" style="13" customWidth="1"/>
    <col min="9735" max="9739" width="12.6640625" style="13" customWidth="1"/>
    <col min="9740" max="9984" width="11.5" style="13"/>
    <col min="9985" max="9985" width="33.5" style="13" customWidth="1"/>
    <col min="9986" max="9990" width="17.6640625" style="13" customWidth="1"/>
    <col min="9991" max="9995" width="12.6640625" style="13" customWidth="1"/>
    <col min="9996" max="10240" width="11.5" style="13"/>
    <col min="10241" max="10241" width="33.5" style="13" customWidth="1"/>
    <col min="10242" max="10246" width="17.6640625" style="13" customWidth="1"/>
    <col min="10247" max="10251" width="12.6640625" style="13" customWidth="1"/>
    <col min="10252" max="10496" width="11.5" style="13"/>
    <col min="10497" max="10497" width="33.5" style="13" customWidth="1"/>
    <col min="10498" max="10502" width="17.6640625" style="13" customWidth="1"/>
    <col min="10503" max="10507" width="12.6640625" style="13" customWidth="1"/>
    <col min="10508" max="10752" width="11.5" style="13"/>
    <col min="10753" max="10753" width="33.5" style="13" customWidth="1"/>
    <col min="10754" max="10758" width="17.6640625" style="13" customWidth="1"/>
    <col min="10759" max="10763" width="12.6640625" style="13" customWidth="1"/>
    <col min="10764" max="11008" width="11.5" style="13"/>
    <col min="11009" max="11009" width="33.5" style="13" customWidth="1"/>
    <col min="11010" max="11014" width="17.6640625" style="13" customWidth="1"/>
    <col min="11015" max="11019" width="12.6640625" style="13" customWidth="1"/>
    <col min="11020" max="11264" width="11.5" style="13"/>
    <col min="11265" max="11265" width="33.5" style="13" customWidth="1"/>
    <col min="11266" max="11270" width="17.6640625" style="13" customWidth="1"/>
    <col min="11271" max="11275" width="12.6640625" style="13" customWidth="1"/>
    <col min="11276" max="11520" width="11.5" style="13"/>
    <col min="11521" max="11521" width="33.5" style="13" customWidth="1"/>
    <col min="11522" max="11526" width="17.6640625" style="13" customWidth="1"/>
    <col min="11527" max="11531" width="12.6640625" style="13" customWidth="1"/>
    <col min="11532" max="11776" width="11.5" style="13"/>
    <col min="11777" max="11777" width="33.5" style="13" customWidth="1"/>
    <col min="11778" max="11782" width="17.6640625" style="13" customWidth="1"/>
    <col min="11783" max="11787" width="12.6640625" style="13" customWidth="1"/>
    <col min="11788" max="12032" width="11.5" style="13"/>
    <col min="12033" max="12033" width="33.5" style="13" customWidth="1"/>
    <col min="12034" max="12038" width="17.6640625" style="13" customWidth="1"/>
    <col min="12039" max="12043" width="12.6640625" style="13" customWidth="1"/>
    <col min="12044" max="12288" width="11.5" style="13"/>
    <col min="12289" max="12289" width="33.5" style="13" customWidth="1"/>
    <col min="12290" max="12294" width="17.6640625" style="13" customWidth="1"/>
    <col min="12295" max="12299" width="12.6640625" style="13" customWidth="1"/>
    <col min="12300" max="12544" width="11.5" style="13"/>
    <col min="12545" max="12545" width="33.5" style="13" customWidth="1"/>
    <col min="12546" max="12550" width="17.6640625" style="13" customWidth="1"/>
    <col min="12551" max="12555" width="12.6640625" style="13" customWidth="1"/>
    <col min="12556" max="12800" width="11.5" style="13"/>
    <col min="12801" max="12801" width="33.5" style="13" customWidth="1"/>
    <col min="12802" max="12806" width="17.6640625" style="13" customWidth="1"/>
    <col min="12807" max="12811" width="12.6640625" style="13" customWidth="1"/>
    <col min="12812" max="13056" width="11.5" style="13"/>
    <col min="13057" max="13057" width="33.5" style="13" customWidth="1"/>
    <col min="13058" max="13062" width="17.6640625" style="13" customWidth="1"/>
    <col min="13063" max="13067" width="12.6640625" style="13" customWidth="1"/>
    <col min="13068" max="13312" width="11.5" style="13"/>
    <col min="13313" max="13313" width="33.5" style="13" customWidth="1"/>
    <col min="13314" max="13318" width="17.6640625" style="13" customWidth="1"/>
    <col min="13319" max="13323" width="12.6640625" style="13" customWidth="1"/>
    <col min="13324" max="13568" width="11.5" style="13"/>
    <col min="13569" max="13569" width="33.5" style="13" customWidth="1"/>
    <col min="13570" max="13574" width="17.6640625" style="13" customWidth="1"/>
    <col min="13575" max="13579" width="12.6640625" style="13" customWidth="1"/>
    <col min="13580" max="13824" width="11.5" style="13"/>
    <col min="13825" max="13825" width="33.5" style="13" customWidth="1"/>
    <col min="13826" max="13830" width="17.6640625" style="13" customWidth="1"/>
    <col min="13831" max="13835" width="12.6640625" style="13" customWidth="1"/>
    <col min="13836" max="14080" width="11.5" style="13"/>
    <col min="14081" max="14081" width="33.5" style="13" customWidth="1"/>
    <col min="14082" max="14086" width="17.6640625" style="13" customWidth="1"/>
    <col min="14087" max="14091" width="12.6640625" style="13" customWidth="1"/>
    <col min="14092" max="14336" width="11.5" style="13"/>
    <col min="14337" max="14337" width="33.5" style="13" customWidth="1"/>
    <col min="14338" max="14342" width="17.6640625" style="13" customWidth="1"/>
    <col min="14343" max="14347" width="12.6640625" style="13" customWidth="1"/>
    <col min="14348" max="14592" width="11.5" style="13"/>
    <col min="14593" max="14593" width="33.5" style="13" customWidth="1"/>
    <col min="14594" max="14598" width="17.6640625" style="13" customWidth="1"/>
    <col min="14599" max="14603" width="12.6640625" style="13" customWidth="1"/>
    <col min="14604" max="14848" width="11.5" style="13"/>
    <col min="14849" max="14849" width="33.5" style="13" customWidth="1"/>
    <col min="14850" max="14854" width="17.6640625" style="13" customWidth="1"/>
    <col min="14855" max="14859" width="12.6640625" style="13" customWidth="1"/>
    <col min="14860" max="15104" width="11.5" style="13"/>
    <col min="15105" max="15105" width="33.5" style="13" customWidth="1"/>
    <col min="15106" max="15110" width="17.6640625" style="13" customWidth="1"/>
    <col min="15111" max="15115" width="12.6640625" style="13" customWidth="1"/>
    <col min="15116" max="15360" width="11.5" style="13"/>
    <col min="15361" max="15361" width="33.5" style="13" customWidth="1"/>
    <col min="15362" max="15366" width="17.6640625" style="13" customWidth="1"/>
    <col min="15367" max="15371" width="12.6640625" style="13" customWidth="1"/>
    <col min="15372" max="15616" width="11.5" style="13"/>
    <col min="15617" max="15617" width="33.5" style="13" customWidth="1"/>
    <col min="15618" max="15622" width="17.6640625" style="13" customWidth="1"/>
    <col min="15623" max="15627" width="12.6640625" style="13" customWidth="1"/>
    <col min="15628" max="15872" width="11.5" style="13"/>
    <col min="15873" max="15873" width="33.5" style="13" customWidth="1"/>
    <col min="15874" max="15878" width="17.6640625" style="13" customWidth="1"/>
    <col min="15879" max="15883" width="12.6640625" style="13" customWidth="1"/>
    <col min="15884" max="16128" width="11.5" style="13"/>
    <col min="16129" max="16129" width="33.5" style="13" customWidth="1"/>
    <col min="16130" max="16134" width="17.6640625" style="13" customWidth="1"/>
    <col min="16135" max="16139" width="12.6640625" style="13" customWidth="1"/>
    <col min="16140" max="16384" width="11.5" style="13"/>
  </cols>
  <sheetData>
    <row r="1" spans="1:6" ht="19" x14ac:dyDescent="0.25">
      <c r="A1" s="1102" t="s">
        <v>330</v>
      </c>
      <c r="B1" s="1102"/>
      <c r="C1" s="1102"/>
      <c r="D1" s="1102"/>
      <c r="E1" s="1102"/>
      <c r="F1" s="1102"/>
    </row>
    <row r="2" spans="1:6" ht="13.5" customHeight="1" x14ac:dyDescent="0.15">
      <c r="A2" s="1097" t="s">
        <v>331</v>
      </c>
      <c r="B2" s="1099" t="s">
        <v>332</v>
      </c>
      <c r="C2" s="1100"/>
      <c r="D2" s="1101"/>
      <c r="E2" s="1097" t="s">
        <v>333</v>
      </c>
      <c r="F2" s="1097" t="s">
        <v>334</v>
      </c>
    </row>
    <row r="3" spans="1:6" ht="17" x14ac:dyDescent="0.15">
      <c r="A3" s="1098"/>
      <c r="B3" s="289" t="s">
        <v>335</v>
      </c>
      <c r="C3" s="289" t="s">
        <v>336</v>
      </c>
      <c r="D3" s="289" t="s">
        <v>337</v>
      </c>
      <c r="E3" s="1098"/>
      <c r="F3" s="1098"/>
    </row>
    <row r="4" spans="1:6" ht="12.75" customHeight="1" x14ac:dyDescent="0.15">
      <c r="A4" s="292" t="s">
        <v>36</v>
      </c>
      <c r="B4" s="290">
        <v>0</v>
      </c>
      <c r="C4" s="290">
        <v>0</v>
      </c>
      <c r="D4" s="290">
        <v>0</v>
      </c>
      <c r="E4" s="290">
        <v>0</v>
      </c>
      <c r="F4" s="295">
        <v>0</v>
      </c>
    </row>
    <row r="5" spans="1:6" ht="12.75" customHeight="1" x14ac:dyDescent="0.15">
      <c r="A5" s="292" t="s">
        <v>38</v>
      </c>
      <c r="B5" s="290">
        <v>0</v>
      </c>
      <c r="C5" s="290">
        <v>0</v>
      </c>
      <c r="D5" s="290">
        <v>0</v>
      </c>
      <c r="E5" s="290">
        <v>0</v>
      </c>
      <c r="F5" s="295">
        <v>0</v>
      </c>
    </row>
    <row r="6" spans="1:6" ht="12.75" customHeight="1" x14ac:dyDescent="0.15">
      <c r="A6" s="292" t="s">
        <v>37</v>
      </c>
      <c r="B6" s="290">
        <v>0</v>
      </c>
      <c r="C6" s="290">
        <v>0</v>
      </c>
      <c r="D6" s="290">
        <v>0</v>
      </c>
      <c r="E6" s="290">
        <v>0</v>
      </c>
      <c r="F6" s="295">
        <v>0</v>
      </c>
    </row>
    <row r="7" spans="1:6" ht="12.75" customHeight="1" x14ac:dyDescent="0.15">
      <c r="A7" s="293" t="s">
        <v>338</v>
      </c>
      <c r="B7" s="291">
        <f>SUM(B4:B6)</f>
        <v>0</v>
      </c>
      <c r="C7" s="291">
        <f>SUM(C4:C6)</f>
        <v>0</v>
      </c>
      <c r="D7" s="291">
        <f>SUM(D4:D6)</f>
        <v>0</v>
      </c>
      <c r="E7" s="291">
        <f>SUM(E4:E6)</f>
        <v>0</v>
      </c>
      <c r="F7" s="296">
        <f>SUM(F4:F6)</f>
        <v>0</v>
      </c>
    </row>
    <row r="8" spans="1:6" ht="12.75" customHeight="1" x14ac:dyDescent="0.15">
      <c r="A8" s="292" t="s">
        <v>40</v>
      </c>
      <c r="B8" s="290">
        <v>0</v>
      </c>
      <c r="C8" s="290">
        <v>0</v>
      </c>
      <c r="D8" s="290">
        <v>2</v>
      </c>
      <c r="E8" s="290">
        <v>5</v>
      </c>
      <c r="F8" s="295">
        <v>11</v>
      </c>
    </row>
    <row r="9" spans="1:6" ht="12.75" customHeight="1" x14ac:dyDescent="0.15">
      <c r="A9" s="292" t="s">
        <v>42</v>
      </c>
      <c r="B9" s="290">
        <v>1</v>
      </c>
      <c r="C9" s="290">
        <v>2</v>
      </c>
      <c r="D9" s="290">
        <v>0</v>
      </c>
      <c r="E9" s="290">
        <v>8</v>
      </c>
      <c r="F9" s="295">
        <v>16</v>
      </c>
    </row>
    <row r="10" spans="1:6" ht="12.75" customHeight="1" x14ac:dyDescent="0.15">
      <c r="A10" s="292" t="s">
        <v>41</v>
      </c>
      <c r="B10" s="290">
        <v>2</v>
      </c>
      <c r="C10" s="290">
        <v>0</v>
      </c>
      <c r="D10" s="290">
        <v>2</v>
      </c>
      <c r="E10" s="290">
        <v>14</v>
      </c>
      <c r="F10" s="295">
        <v>17</v>
      </c>
    </row>
    <row r="11" spans="1:6" ht="12.75" customHeight="1" x14ac:dyDescent="0.15">
      <c r="A11" s="293" t="s">
        <v>339</v>
      </c>
      <c r="B11" s="291">
        <f>SUM(B8:B10)</f>
        <v>3</v>
      </c>
      <c r="C11" s="291">
        <f>SUM(C8:C10)</f>
        <v>2</v>
      </c>
      <c r="D11" s="291">
        <f>SUM(D8:D10)</f>
        <v>4</v>
      </c>
      <c r="E11" s="291">
        <f>SUM(E8:E10)</f>
        <v>27</v>
      </c>
      <c r="F11" s="296">
        <f>SUM(F8:F10)</f>
        <v>44</v>
      </c>
    </row>
    <row r="12" spans="1:6" ht="12.75" customHeight="1" x14ac:dyDescent="0.15">
      <c r="A12" s="294" t="s">
        <v>44</v>
      </c>
      <c r="B12" s="290">
        <v>0</v>
      </c>
      <c r="C12" s="290">
        <v>0</v>
      </c>
      <c r="D12" s="290">
        <v>0</v>
      </c>
      <c r="E12" s="290">
        <v>0</v>
      </c>
      <c r="F12" s="295">
        <v>0</v>
      </c>
    </row>
    <row r="13" spans="1:6" ht="12.75" customHeight="1" x14ac:dyDescent="0.15">
      <c r="A13" s="294" t="s">
        <v>46</v>
      </c>
      <c r="B13" s="290">
        <v>1</v>
      </c>
      <c r="C13" s="290">
        <v>0</v>
      </c>
      <c r="D13" s="290">
        <v>2</v>
      </c>
      <c r="E13" s="290">
        <v>10</v>
      </c>
      <c r="F13" s="295">
        <v>15</v>
      </c>
    </row>
    <row r="14" spans="1:6" ht="12.75" customHeight="1" x14ac:dyDescent="0.15">
      <c r="A14" s="294" t="s">
        <v>45</v>
      </c>
      <c r="B14" s="290">
        <v>1</v>
      </c>
      <c r="C14" s="290">
        <v>0</v>
      </c>
      <c r="D14" s="290">
        <v>0</v>
      </c>
      <c r="E14" s="290">
        <v>2</v>
      </c>
      <c r="F14" s="295">
        <v>3</v>
      </c>
    </row>
    <row r="15" spans="1:6" ht="12.75" customHeight="1" x14ac:dyDescent="0.15">
      <c r="A15" s="293" t="s">
        <v>340</v>
      </c>
      <c r="B15" s="291">
        <f>SUM(B12:B14)</f>
        <v>2</v>
      </c>
      <c r="C15" s="291">
        <f>SUM(C12:C14)</f>
        <v>0</v>
      </c>
      <c r="D15" s="291">
        <f>SUM(D12:D14)</f>
        <v>2</v>
      </c>
      <c r="E15" s="291">
        <f>SUM(E12:E14)</f>
        <v>12</v>
      </c>
      <c r="F15" s="296">
        <f>SUM(F12:F14)</f>
        <v>18</v>
      </c>
    </row>
    <row r="16" spans="1:6" ht="12.75" customHeight="1" x14ac:dyDescent="0.15">
      <c r="A16" s="297" t="s">
        <v>27</v>
      </c>
      <c r="B16" s="298">
        <f>SUM(B7,B11,B15)</f>
        <v>5</v>
      </c>
      <c r="C16" s="298">
        <f>SUM(C7,C11,C15)</f>
        <v>2</v>
      </c>
      <c r="D16" s="298">
        <f>SUM(D7,D11,D15)</f>
        <v>6</v>
      </c>
      <c r="E16" s="298">
        <f>SUM(E7,E11,E15)</f>
        <v>39</v>
      </c>
      <c r="F16" s="299">
        <f>SUM(F7,F11,F15)</f>
        <v>62</v>
      </c>
    </row>
    <row r="17" spans="1:6" ht="12.75" customHeight="1" x14ac:dyDescent="0.2">
      <c r="A17" s="288" t="s">
        <v>341</v>
      </c>
      <c r="B17" s="288"/>
      <c r="C17" s="288"/>
      <c r="D17" s="288"/>
      <c r="E17" s="288"/>
      <c r="F17" s="288"/>
    </row>
    <row r="18" spans="1:6" ht="12.75" customHeight="1" x14ac:dyDescent="0.15"/>
  </sheetData>
  <mergeCells count="5">
    <mergeCell ref="A2:A3"/>
    <mergeCell ref="B2:D2"/>
    <mergeCell ref="E2:E3"/>
    <mergeCell ref="F2:F3"/>
    <mergeCell ref="A1:F1"/>
  </mergeCells>
  <printOptions horizontalCentered="1"/>
  <pageMargins left="0.59055118110236227" right="0.59055118110236227" top="0.78740157480314965" bottom="0.78740157480314965" header="0.19685039370078741" footer="0.19685039370078741"/>
  <pageSetup orientation="landscape" r:id="rId1"/>
  <drawing r:id="rId2"/>
  <tableParts count="1">
    <tablePart r:id="rId3"/>
  </tablePart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92D050"/>
    <pageSetUpPr fitToPage="1"/>
  </sheetPr>
  <dimension ref="A1:I86"/>
  <sheetViews>
    <sheetView showGridLines="0" workbookViewId="0">
      <selection activeCell="C25" sqref="C25"/>
    </sheetView>
  </sheetViews>
  <sheetFormatPr baseColWidth="10" defaultColWidth="11.5" defaultRowHeight="13" x14ac:dyDescent="0.15"/>
  <cols>
    <col min="1" max="1" width="10.1640625" style="16" customWidth="1"/>
    <col min="2" max="2" width="15.6640625" style="15" customWidth="1"/>
    <col min="3" max="3" width="31.6640625" style="15" customWidth="1"/>
    <col min="4" max="4" width="27.83203125" style="15" customWidth="1"/>
    <col min="5" max="5" width="35.83203125" style="15" customWidth="1"/>
    <col min="6" max="6" width="20.33203125" style="15" customWidth="1"/>
    <col min="7" max="7" width="15.6640625" style="15" customWidth="1"/>
    <col min="8" max="8" width="41" style="15" customWidth="1"/>
    <col min="9" max="9" width="28.1640625" style="15" customWidth="1"/>
    <col min="10" max="16384" width="11.5" style="15"/>
  </cols>
  <sheetData>
    <row r="1" spans="1:9" ht="19" x14ac:dyDescent="0.25">
      <c r="A1" s="1103" t="s">
        <v>350</v>
      </c>
      <c r="B1" s="1103"/>
      <c r="C1" s="1103"/>
      <c r="D1" s="1103"/>
      <c r="E1" s="1103"/>
      <c r="F1" s="1103"/>
      <c r="G1" s="1103"/>
      <c r="H1" s="1103"/>
      <c r="I1" s="1103"/>
    </row>
    <row r="2" spans="1:9" ht="34" x14ac:dyDescent="0.15">
      <c r="A2" s="87" t="s">
        <v>0</v>
      </c>
      <c r="B2" s="88" t="s">
        <v>331</v>
      </c>
      <c r="C2" s="88" t="s">
        <v>351</v>
      </c>
      <c r="D2" s="209" t="s">
        <v>2248</v>
      </c>
      <c r="E2" s="209" t="s">
        <v>2249</v>
      </c>
      <c r="F2" s="88" t="s">
        <v>352</v>
      </c>
      <c r="G2" s="88" t="s">
        <v>180</v>
      </c>
      <c r="H2" s="88" t="s">
        <v>353</v>
      </c>
      <c r="I2" s="89" t="s">
        <v>354</v>
      </c>
    </row>
    <row r="3" spans="1:9" ht="128" x14ac:dyDescent="0.15">
      <c r="A3" s="329" t="s">
        <v>13</v>
      </c>
      <c r="B3" s="301" t="s">
        <v>38</v>
      </c>
      <c r="C3" s="302" t="s">
        <v>355</v>
      </c>
      <c r="D3" s="69" t="s">
        <v>356</v>
      </c>
      <c r="E3" s="69" t="s">
        <v>357</v>
      </c>
      <c r="F3" s="303">
        <v>43888</v>
      </c>
      <c r="G3" s="304" t="s">
        <v>358</v>
      </c>
      <c r="H3" s="305" t="s">
        <v>359</v>
      </c>
      <c r="I3" s="1011">
        <v>0</v>
      </c>
    </row>
    <row r="4" spans="1:9" ht="64" x14ac:dyDescent="0.15">
      <c r="A4" s="329" t="s">
        <v>13</v>
      </c>
      <c r="B4" s="301" t="s">
        <v>36</v>
      </c>
      <c r="C4" s="302" t="s">
        <v>360</v>
      </c>
      <c r="D4" s="69" t="s">
        <v>361</v>
      </c>
      <c r="E4" s="69" t="s">
        <v>362</v>
      </c>
      <c r="F4" s="303">
        <v>44134</v>
      </c>
      <c r="G4" s="304" t="s">
        <v>363</v>
      </c>
      <c r="H4" s="305" t="s">
        <v>364</v>
      </c>
      <c r="I4" s="1011">
        <v>0</v>
      </c>
    </row>
    <row r="5" spans="1:9" ht="96" x14ac:dyDescent="0.15">
      <c r="A5" s="329" t="s">
        <v>13</v>
      </c>
      <c r="B5" s="301" t="s">
        <v>38</v>
      </c>
      <c r="C5" s="302" t="s">
        <v>365</v>
      </c>
      <c r="D5" s="69" t="s">
        <v>366</v>
      </c>
      <c r="E5" s="69" t="s">
        <v>367</v>
      </c>
      <c r="F5" s="303">
        <v>44134</v>
      </c>
      <c r="G5" s="304" t="s">
        <v>368</v>
      </c>
      <c r="H5" s="305" t="s">
        <v>364</v>
      </c>
      <c r="I5" s="1011">
        <v>0</v>
      </c>
    </row>
    <row r="6" spans="1:9" ht="64" x14ac:dyDescent="0.15">
      <c r="A6" s="329" t="s">
        <v>13</v>
      </c>
      <c r="B6" s="301" t="s">
        <v>37</v>
      </c>
      <c r="C6" s="302" t="s">
        <v>369</v>
      </c>
      <c r="D6" s="69" t="s">
        <v>370</v>
      </c>
      <c r="E6" s="69" t="s">
        <v>371</v>
      </c>
      <c r="F6" s="303">
        <v>44358</v>
      </c>
      <c r="G6" s="304" t="s">
        <v>372</v>
      </c>
      <c r="H6" s="305" t="s">
        <v>373</v>
      </c>
      <c r="I6" s="1011">
        <v>0</v>
      </c>
    </row>
    <row r="7" spans="1:9" ht="96" x14ac:dyDescent="0.15">
      <c r="A7" s="329" t="s">
        <v>13</v>
      </c>
      <c r="B7" s="301" t="s">
        <v>36</v>
      </c>
      <c r="C7" s="302" t="s">
        <v>374</v>
      </c>
      <c r="D7" s="69" t="s">
        <v>375</v>
      </c>
      <c r="E7" s="69" t="s">
        <v>376</v>
      </c>
      <c r="F7" s="303">
        <v>44484</v>
      </c>
      <c r="G7" s="304" t="s">
        <v>372</v>
      </c>
      <c r="H7" s="305" t="s">
        <v>377</v>
      </c>
      <c r="I7" s="1011">
        <v>0</v>
      </c>
    </row>
    <row r="8" spans="1:9" ht="112" x14ac:dyDescent="0.15">
      <c r="A8" s="329" t="s">
        <v>13</v>
      </c>
      <c r="B8" s="301" t="s">
        <v>36</v>
      </c>
      <c r="C8" s="302" t="s">
        <v>378</v>
      </c>
      <c r="D8" s="69" t="s">
        <v>379</v>
      </c>
      <c r="E8" s="69" t="s">
        <v>380</v>
      </c>
      <c r="F8" s="303">
        <v>44700</v>
      </c>
      <c r="G8" s="304" t="s">
        <v>372</v>
      </c>
      <c r="H8" s="305" t="s">
        <v>381</v>
      </c>
      <c r="I8" s="1011">
        <v>0</v>
      </c>
    </row>
    <row r="9" spans="1:9" ht="112" x14ac:dyDescent="0.15">
      <c r="A9" s="329" t="s">
        <v>13</v>
      </c>
      <c r="B9" s="301" t="s">
        <v>37</v>
      </c>
      <c r="C9" s="302" t="s">
        <v>382</v>
      </c>
      <c r="D9" s="69" t="s">
        <v>383</v>
      </c>
      <c r="E9" s="69" t="s">
        <v>384</v>
      </c>
      <c r="F9" s="303">
        <v>44700</v>
      </c>
      <c r="G9" s="304" t="s">
        <v>372</v>
      </c>
      <c r="H9" s="305" t="s">
        <v>381</v>
      </c>
      <c r="I9" s="1011">
        <v>0</v>
      </c>
    </row>
    <row r="10" spans="1:9" ht="64" x14ac:dyDescent="0.15">
      <c r="A10" s="329" t="s">
        <v>13</v>
      </c>
      <c r="B10" s="301" t="s">
        <v>37</v>
      </c>
      <c r="C10" s="302" t="s">
        <v>385</v>
      </c>
      <c r="D10" s="69" t="s">
        <v>386</v>
      </c>
      <c r="E10" s="69" t="s">
        <v>387</v>
      </c>
      <c r="F10" s="303">
        <v>44805</v>
      </c>
      <c r="G10" s="304" t="s">
        <v>358</v>
      </c>
      <c r="H10" s="305" t="s">
        <v>388</v>
      </c>
      <c r="I10" s="1011">
        <v>0</v>
      </c>
    </row>
    <row r="11" spans="1:9" ht="96" x14ac:dyDescent="0.15">
      <c r="A11" s="329" t="s">
        <v>13</v>
      </c>
      <c r="B11" s="301" t="s">
        <v>36</v>
      </c>
      <c r="C11" s="302" t="s">
        <v>389</v>
      </c>
      <c r="D11" s="69" t="s">
        <v>390</v>
      </c>
      <c r="E11" s="69" t="s">
        <v>2187</v>
      </c>
      <c r="F11" s="303">
        <v>44805</v>
      </c>
      <c r="G11" s="304" t="s">
        <v>372</v>
      </c>
      <c r="H11" s="305" t="s">
        <v>388</v>
      </c>
      <c r="I11" s="1011">
        <v>0</v>
      </c>
    </row>
    <row r="12" spans="1:9" ht="48" x14ac:dyDescent="0.15">
      <c r="A12" s="329" t="s">
        <v>13</v>
      </c>
      <c r="B12" s="301" t="s">
        <v>36</v>
      </c>
      <c r="C12" s="302" t="s">
        <v>391</v>
      </c>
      <c r="D12" s="69" t="s">
        <v>379</v>
      </c>
      <c r="E12" s="69" t="s">
        <v>392</v>
      </c>
      <c r="F12" s="303">
        <v>44805</v>
      </c>
      <c r="G12" s="304" t="s">
        <v>358</v>
      </c>
      <c r="H12" s="305" t="s">
        <v>388</v>
      </c>
      <c r="I12" s="1011">
        <v>0</v>
      </c>
    </row>
    <row r="13" spans="1:9" ht="48" x14ac:dyDescent="0.15">
      <c r="A13" s="329" t="s">
        <v>13</v>
      </c>
      <c r="B13" s="301" t="s">
        <v>36</v>
      </c>
      <c r="C13" s="302" t="s">
        <v>393</v>
      </c>
      <c r="D13" s="69" t="s">
        <v>394</v>
      </c>
      <c r="E13" s="69" t="s">
        <v>395</v>
      </c>
      <c r="F13" s="303">
        <v>44805</v>
      </c>
      <c r="G13" s="304" t="s">
        <v>372</v>
      </c>
      <c r="H13" s="305" t="s">
        <v>388</v>
      </c>
      <c r="I13" s="1011">
        <v>0</v>
      </c>
    </row>
    <row r="14" spans="1:9" ht="208" x14ac:dyDescent="0.15">
      <c r="A14" s="329" t="s">
        <v>13</v>
      </c>
      <c r="B14" s="301" t="s">
        <v>37</v>
      </c>
      <c r="C14" s="302" t="s">
        <v>396</v>
      </c>
      <c r="D14" s="69" t="s">
        <v>397</v>
      </c>
      <c r="E14" s="69" t="s">
        <v>398</v>
      </c>
      <c r="F14" s="303">
        <v>44985</v>
      </c>
      <c r="G14" s="304" t="s">
        <v>372</v>
      </c>
      <c r="H14" s="305" t="s">
        <v>399</v>
      </c>
      <c r="I14" s="1011">
        <v>0</v>
      </c>
    </row>
    <row r="15" spans="1:9" ht="32" x14ac:dyDescent="0.15">
      <c r="A15" s="329" t="s">
        <v>13</v>
      </c>
      <c r="B15" s="301" t="s">
        <v>37</v>
      </c>
      <c r="C15" s="302" t="s">
        <v>400</v>
      </c>
      <c r="D15" s="69" t="s">
        <v>401</v>
      </c>
      <c r="E15" s="69" t="s">
        <v>376</v>
      </c>
      <c r="F15" s="303">
        <v>45083</v>
      </c>
      <c r="G15" s="304" t="s">
        <v>358</v>
      </c>
      <c r="H15" s="305" t="s">
        <v>402</v>
      </c>
      <c r="I15" s="1011">
        <v>0</v>
      </c>
    </row>
    <row r="16" spans="1:9" ht="32" x14ac:dyDescent="0.15">
      <c r="A16" s="329" t="s">
        <v>13</v>
      </c>
      <c r="B16" s="301" t="s">
        <v>37</v>
      </c>
      <c r="C16" s="302" t="s">
        <v>403</v>
      </c>
      <c r="D16" s="69" t="s">
        <v>404</v>
      </c>
      <c r="E16" s="69" t="s">
        <v>405</v>
      </c>
      <c r="F16" s="303">
        <v>45317</v>
      </c>
      <c r="G16" s="304" t="s">
        <v>358</v>
      </c>
      <c r="H16" s="305" t="s">
        <v>406</v>
      </c>
      <c r="I16" s="1011">
        <v>0</v>
      </c>
    </row>
    <row r="17" spans="1:9" ht="80" x14ac:dyDescent="0.15">
      <c r="A17" s="329" t="s">
        <v>13</v>
      </c>
      <c r="B17" s="301" t="s">
        <v>37</v>
      </c>
      <c r="C17" s="302" t="s">
        <v>407</v>
      </c>
      <c r="D17" s="69" t="s">
        <v>408</v>
      </c>
      <c r="E17" s="69" t="s">
        <v>409</v>
      </c>
      <c r="F17" s="303">
        <v>45411</v>
      </c>
      <c r="G17" s="304" t="s">
        <v>358</v>
      </c>
      <c r="H17" s="305" t="s">
        <v>410</v>
      </c>
      <c r="I17" s="1011">
        <v>0</v>
      </c>
    </row>
    <row r="18" spans="1:9" ht="96" x14ac:dyDescent="0.15">
      <c r="A18" s="329" t="s">
        <v>13</v>
      </c>
      <c r="B18" s="301" t="s">
        <v>36</v>
      </c>
      <c r="C18" s="302" t="s">
        <v>411</v>
      </c>
      <c r="D18" s="69" t="s">
        <v>412</v>
      </c>
      <c r="E18" s="69" t="s">
        <v>413</v>
      </c>
      <c r="F18" s="303">
        <v>45517</v>
      </c>
      <c r="G18" s="304" t="s">
        <v>358</v>
      </c>
      <c r="H18" s="305" t="s">
        <v>414</v>
      </c>
      <c r="I18" s="1011">
        <v>0</v>
      </c>
    </row>
    <row r="19" spans="1:9" ht="96" x14ac:dyDescent="0.15">
      <c r="A19" s="329" t="s">
        <v>13</v>
      </c>
      <c r="B19" s="301" t="s">
        <v>36</v>
      </c>
      <c r="C19" s="302" t="s">
        <v>415</v>
      </c>
      <c r="D19" s="69" t="s">
        <v>416</v>
      </c>
      <c r="E19" s="69" t="s">
        <v>2188</v>
      </c>
      <c r="F19" s="303">
        <v>45614</v>
      </c>
      <c r="G19" s="304" t="s">
        <v>358</v>
      </c>
      <c r="H19" s="305" t="s">
        <v>417</v>
      </c>
      <c r="I19" s="1011">
        <v>0</v>
      </c>
    </row>
    <row r="20" spans="1:9" ht="64" x14ac:dyDescent="0.15">
      <c r="A20" s="329" t="s">
        <v>13</v>
      </c>
      <c r="B20" s="301" t="s">
        <v>38</v>
      </c>
      <c r="C20" s="302" t="s">
        <v>418</v>
      </c>
      <c r="D20" s="69" t="s">
        <v>419</v>
      </c>
      <c r="E20" s="69" t="s">
        <v>420</v>
      </c>
      <c r="F20" s="303">
        <v>45719</v>
      </c>
      <c r="G20" s="304" t="s">
        <v>421</v>
      </c>
      <c r="H20" s="305" t="s">
        <v>422</v>
      </c>
      <c r="I20" s="1011">
        <v>0</v>
      </c>
    </row>
    <row r="21" spans="1:9" ht="48" x14ac:dyDescent="0.15">
      <c r="A21" s="329" t="s">
        <v>13</v>
      </c>
      <c r="B21" s="301" t="s">
        <v>38</v>
      </c>
      <c r="C21" s="302" t="s">
        <v>423</v>
      </c>
      <c r="D21" s="69" t="s">
        <v>424</v>
      </c>
      <c r="E21" s="69" t="s">
        <v>425</v>
      </c>
      <c r="F21" s="303">
        <v>45797</v>
      </c>
      <c r="G21" s="304" t="s">
        <v>358</v>
      </c>
      <c r="H21" s="305" t="s">
        <v>426</v>
      </c>
      <c r="I21" s="1011">
        <v>0</v>
      </c>
    </row>
    <row r="22" spans="1:9" ht="64" x14ac:dyDescent="0.15">
      <c r="A22" s="329" t="s">
        <v>13</v>
      </c>
      <c r="B22" s="301" t="s">
        <v>38</v>
      </c>
      <c r="C22" s="302" t="s">
        <v>427</v>
      </c>
      <c r="D22" s="69" t="s">
        <v>428</v>
      </c>
      <c r="E22" s="69" t="s">
        <v>429</v>
      </c>
      <c r="F22" s="303">
        <v>45831</v>
      </c>
      <c r="G22" s="304" t="s">
        <v>430</v>
      </c>
      <c r="H22" s="305" t="s">
        <v>431</v>
      </c>
      <c r="I22" s="1011">
        <v>0</v>
      </c>
    </row>
    <row r="23" spans="1:9" ht="48" x14ac:dyDescent="0.15">
      <c r="A23" s="329" t="s">
        <v>13</v>
      </c>
      <c r="B23" s="301" t="s">
        <v>38</v>
      </c>
      <c r="C23" s="302" t="s">
        <v>432</v>
      </c>
      <c r="D23" s="69" t="s">
        <v>433</v>
      </c>
      <c r="E23" s="69" t="s">
        <v>434</v>
      </c>
      <c r="F23" s="303">
        <v>45854</v>
      </c>
      <c r="G23" s="304" t="s">
        <v>358</v>
      </c>
      <c r="H23" s="305" t="s">
        <v>435</v>
      </c>
      <c r="I23" s="1011"/>
    </row>
    <row r="24" spans="1:9" ht="64" x14ac:dyDescent="0.15">
      <c r="A24" s="329" t="s">
        <v>13</v>
      </c>
      <c r="B24" s="301" t="s">
        <v>38</v>
      </c>
      <c r="C24" s="302" t="s">
        <v>436</v>
      </c>
      <c r="D24" s="69" t="s">
        <v>437</v>
      </c>
      <c r="E24" s="69" t="s">
        <v>438</v>
      </c>
      <c r="F24" s="303">
        <v>45999</v>
      </c>
      <c r="G24" s="304" t="s">
        <v>358</v>
      </c>
      <c r="H24" s="305" t="s">
        <v>439</v>
      </c>
      <c r="I24" s="1011">
        <v>0</v>
      </c>
    </row>
    <row r="25" spans="1:9" ht="256" x14ac:dyDescent="0.15">
      <c r="A25" s="329" t="s">
        <v>14</v>
      </c>
      <c r="B25" s="300" t="s">
        <v>42</v>
      </c>
      <c r="C25" s="306" t="s">
        <v>440</v>
      </c>
      <c r="D25" s="307" t="s">
        <v>441</v>
      </c>
      <c r="E25" s="307" t="s">
        <v>442</v>
      </c>
      <c r="F25" s="308">
        <v>43228</v>
      </c>
      <c r="G25" s="179" t="s">
        <v>443</v>
      </c>
      <c r="H25" s="179" t="s">
        <v>444</v>
      </c>
      <c r="I25" s="1011">
        <v>0</v>
      </c>
    </row>
    <row r="26" spans="1:9" ht="32" x14ac:dyDescent="0.15">
      <c r="A26" s="329" t="s">
        <v>14</v>
      </c>
      <c r="B26" s="300" t="s">
        <v>445</v>
      </c>
      <c r="C26" s="306" t="s">
        <v>446</v>
      </c>
      <c r="D26" s="306" t="s">
        <v>447</v>
      </c>
      <c r="E26" s="309" t="s">
        <v>448</v>
      </c>
      <c r="F26" s="308">
        <v>43598</v>
      </c>
      <c r="G26" s="179" t="s">
        <v>449</v>
      </c>
      <c r="H26" s="179" t="s">
        <v>450</v>
      </c>
      <c r="I26" s="1011">
        <v>33000</v>
      </c>
    </row>
    <row r="27" spans="1:9" ht="32" x14ac:dyDescent="0.15">
      <c r="A27" s="329" t="s">
        <v>14</v>
      </c>
      <c r="B27" s="300" t="s">
        <v>445</v>
      </c>
      <c r="C27" s="306" t="s">
        <v>451</v>
      </c>
      <c r="D27" s="306" t="s">
        <v>452</v>
      </c>
      <c r="E27" s="309" t="s">
        <v>453</v>
      </c>
      <c r="F27" s="308">
        <v>43665</v>
      </c>
      <c r="G27" s="179" t="s">
        <v>449</v>
      </c>
      <c r="H27" s="179" t="s">
        <v>454</v>
      </c>
      <c r="I27" s="1011">
        <v>110000</v>
      </c>
    </row>
    <row r="28" spans="1:9" ht="48" x14ac:dyDescent="0.15">
      <c r="A28" s="329" t="s">
        <v>14</v>
      </c>
      <c r="B28" s="300" t="s">
        <v>42</v>
      </c>
      <c r="C28" s="306" t="s">
        <v>455</v>
      </c>
      <c r="D28" s="306" t="s">
        <v>456</v>
      </c>
      <c r="E28" s="306" t="s">
        <v>457</v>
      </c>
      <c r="F28" s="310">
        <v>44011</v>
      </c>
      <c r="G28" s="304" t="s">
        <v>443</v>
      </c>
      <c r="H28" s="304" t="s">
        <v>458</v>
      </c>
      <c r="I28" s="1011">
        <v>30000</v>
      </c>
    </row>
    <row r="29" spans="1:9" ht="48" x14ac:dyDescent="0.15">
      <c r="A29" s="329" t="s">
        <v>14</v>
      </c>
      <c r="B29" s="300" t="s">
        <v>40</v>
      </c>
      <c r="C29" s="311" t="s">
        <v>459</v>
      </c>
      <c r="D29" s="311" t="s">
        <v>460</v>
      </c>
      <c r="E29" s="312" t="s">
        <v>461</v>
      </c>
      <c r="F29" s="313">
        <v>44179</v>
      </c>
      <c r="G29" s="314" t="s">
        <v>449</v>
      </c>
      <c r="H29" s="179" t="s">
        <v>462</v>
      </c>
      <c r="I29" s="1011">
        <v>20000</v>
      </c>
    </row>
    <row r="30" spans="1:9" ht="64" x14ac:dyDescent="0.15">
      <c r="A30" s="329" t="s">
        <v>14</v>
      </c>
      <c r="B30" s="300" t="s">
        <v>445</v>
      </c>
      <c r="C30" s="312" t="s">
        <v>463</v>
      </c>
      <c r="D30" s="306" t="s">
        <v>464</v>
      </c>
      <c r="E30" s="306" t="s">
        <v>465</v>
      </c>
      <c r="F30" s="310">
        <v>44299</v>
      </c>
      <c r="G30" s="304" t="s">
        <v>466</v>
      </c>
      <c r="H30" s="179" t="s">
        <v>467</v>
      </c>
      <c r="I30" s="1011">
        <v>28000</v>
      </c>
    </row>
    <row r="31" spans="1:9" ht="32" x14ac:dyDescent="0.15">
      <c r="A31" s="329" t="s">
        <v>14</v>
      </c>
      <c r="B31" s="300" t="s">
        <v>445</v>
      </c>
      <c r="C31" s="309" t="s">
        <v>468</v>
      </c>
      <c r="D31" s="311" t="s">
        <v>469</v>
      </c>
      <c r="E31" s="311" t="s">
        <v>376</v>
      </c>
      <c r="F31" s="310">
        <v>44299</v>
      </c>
      <c r="G31" s="304" t="s">
        <v>443</v>
      </c>
      <c r="H31" s="179" t="s">
        <v>467</v>
      </c>
      <c r="I31" s="1011">
        <v>29000</v>
      </c>
    </row>
    <row r="32" spans="1:9" ht="144" x14ac:dyDescent="0.15">
      <c r="A32" s="329" t="s">
        <v>14</v>
      </c>
      <c r="B32" s="300" t="s">
        <v>40</v>
      </c>
      <c r="C32" s="312" t="s">
        <v>470</v>
      </c>
      <c r="D32" s="311" t="s">
        <v>471</v>
      </c>
      <c r="E32" s="311" t="s">
        <v>472</v>
      </c>
      <c r="F32" s="310">
        <v>44299</v>
      </c>
      <c r="G32" s="304" t="s">
        <v>466</v>
      </c>
      <c r="H32" s="179" t="s">
        <v>467</v>
      </c>
      <c r="I32" s="1011">
        <v>30000</v>
      </c>
    </row>
    <row r="33" spans="1:9" ht="64" x14ac:dyDescent="0.15">
      <c r="A33" s="329" t="s">
        <v>14</v>
      </c>
      <c r="B33" s="300" t="s">
        <v>445</v>
      </c>
      <c r="C33" s="315" t="s">
        <v>473</v>
      </c>
      <c r="D33" s="311" t="s">
        <v>474</v>
      </c>
      <c r="E33" s="311" t="s">
        <v>475</v>
      </c>
      <c r="F33" s="316">
        <v>44421</v>
      </c>
      <c r="G33" s="300" t="s">
        <v>466</v>
      </c>
      <c r="H33" s="300" t="s">
        <v>476</v>
      </c>
      <c r="I33" s="1011">
        <v>33000</v>
      </c>
    </row>
    <row r="34" spans="1:9" ht="272" x14ac:dyDescent="0.15">
      <c r="A34" s="329" t="s">
        <v>14</v>
      </c>
      <c r="B34" s="300" t="s">
        <v>40</v>
      </c>
      <c r="C34" s="315" t="s">
        <v>477</v>
      </c>
      <c r="D34" s="311" t="s">
        <v>478</v>
      </c>
      <c r="E34" s="311" t="s">
        <v>479</v>
      </c>
      <c r="F34" s="316">
        <v>44421</v>
      </c>
      <c r="G34" s="300" t="s">
        <v>466</v>
      </c>
      <c r="H34" s="300" t="s">
        <v>476</v>
      </c>
      <c r="I34" s="1011">
        <v>542000</v>
      </c>
    </row>
    <row r="35" spans="1:9" ht="224" x14ac:dyDescent="0.15">
      <c r="A35" s="329" t="s">
        <v>14</v>
      </c>
      <c r="B35" s="300" t="s">
        <v>445</v>
      </c>
      <c r="C35" s="317" t="s">
        <v>480</v>
      </c>
      <c r="D35" s="311" t="s">
        <v>481</v>
      </c>
      <c r="E35" s="311" t="s">
        <v>482</v>
      </c>
      <c r="F35" s="316">
        <v>44483</v>
      </c>
      <c r="G35" s="300" t="s">
        <v>466</v>
      </c>
      <c r="H35" s="300" t="s">
        <v>483</v>
      </c>
      <c r="I35" s="1011">
        <v>33000</v>
      </c>
    </row>
    <row r="36" spans="1:9" ht="64" x14ac:dyDescent="0.15">
      <c r="A36" s="329" t="s">
        <v>14</v>
      </c>
      <c r="B36" s="300" t="s">
        <v>445</v>
      </c>
      <c r="C36" s="318" t="s">
        <v>484</v>
      </c>
      <c r="D36" s="306" t="s">
        <v>485</v>
      </c>
      <c r="E36" s="306" t="s">
        <v>486</v>
      </c>
      <c r="F36" s="316">
        <v>44483</v>
      </c>
      <c r="G36" s="300" t="s">
        <v>466</v>
      </c>
      <c r="H36" s="300" t="s">
        <v>483</v>
      </c>
      <c r="I36" s="1011">
        <v>87000</v>
      </c>
    </row>
    <row r="37" spans="1:9" ht="112" x14ac:dyDescent="0.15">
      <c r="A37" s="329" t="s">
        <v>14</v>
      </c>
      <c r="B37" s="300" t="s">
        <v>42</v>
      </c>
      <c r="C37" s="311" t="s">
        <v>487</v>
      </c>
      <c r="D37" s="319" t="s">
        <v>488</v>
      </c>
      <c r="E37" s="306" t="s">
        <v>489</v>
      </c>
      <c r="F37" s="316">
        <v>44523</v>
      </c>
      <c r="G37" s="300" t="s">
        <v>443</v>
      </c>
      <c r="H37" s="300" t="s">
        <v>490</v>
      </c>
      <c r="I37" s="1011">
        <v>20000</v>
      </c>
    </row>
    <row r="38" spans="1:9" ht="80" x14ac:dyDescent="0.15">
      <c r="A38" s="329" t="s">
        <v>14</v>
      </c>
      <c r="B38" s="300" t="s">
        <v>42</v>
      </c>
      <c r="C38" s="320" t="s">
        <v>491</v>
      </c>
      <c r="D38" s="318" t="s">
        <v>492</v>
      </c>
      <c r="E38" s="318" t="s">
        <v>493</v>
      </c>
      <c r="F38" s="321" t="s">
        <v>494</v>
      </c>
      <c r="G38" s="311" t="s">
        <v>466</v>
      </c>
      <c r="H38" s="311" t="s">
        <v>495</v>
      </c>
      <c r="I38" s="1011">
        <v>210000</v>
      </c>
    </row>
    <row r="39" spans="1:9" ht="48" x14ac:dyDescent="0.15">
      <c r="A39" s="329" t="s">
        <v>14</v>
      </c>
      <c r="B39" s="300" t="s">
        <v>42</v>
      </c>
      <c r="C39" s="320" t="s">
        <v>2189</v>
      </c>
      <c r="D39" s="318" t="s">
        <v>496</v>
      </c>
      <c r="E39" s="318" t="s">
        <v>497</v>
      </c>
      <c r="F39" s="321" t="s">
        <v>498</v>
      </c>
      <c r="G39" s="311" t="s">
        <v>443</v>
      </c>
      <c r="H39" s="311" t="s">
        <v>495</v>
      </c>
      <c r="I39" s="1011">
        <v>90000</v>
      </c>
    </row>
    <row r="40" spans="1:9" ht="48" x14ac:dyDescent="0.15">
      <c r="A40" s="329" t="s">
        <v>14</v>
      </c>
      <c r="B40" s="300" t="s">
        <v>42</v>
      </c>
      <c r="C40" s="320" t="s">
        <v>2190</v>
      </c>
      <c r="D40" s="318" t="s">
        <v>499</v>
      </c>
      <c r="E40" s="318" t="s">
        <v>500</v>
      </c>
      <c r="F40" s="321" t="s">
        <v>494</v>
      </c>
      <c r="G40" s="311" t="s">
        <v>449</v>
      </c>
      <c r="H40" s="311" t="s">
        <v>495</v>
      </c>
      <c r="I40" s="1011">
        <v>90000</v>
      </c>
    </row>
    <row r="41" spans="1:9" ht="48" x14ac:dyDescent="0.15">
      <c r="A41" s="329" t="s">
        <v>14</v>
      </c>
      <c r="B41" s="300" t="s">
        <v>42</v>
      </c>
      <c r="C41" s="320" t="s">
        <v>2191</v>
      </c>
      <c r="D41" s="318" t="s">
        <v>501</v>
      </c>
      <c r="E41" s="318" t="s">
        <v>502</v>
      </c>
      <c r="F41" s="321">
        <v>44777</v>
      </c>
      <c r="G41" s="311" t="s">
        <v>503</v>
      </c>
      <c r="H41" s="311" t="s">
        <v>495</v>
      </c>
      <c r="I41" s="1011">
        <v>75000</v>
      </c>
    </row>
    <row r="42" spans="1:9" ht="48" x14ac:dyDescent="0.15">
      <c r="A42" s="329" t="s">
        <v>14</v>
      </c>
      <c r="B42" s="300" t="s">
        <v>42</v>
      </c>
      <c r="C42" s="320" t="s">
        <v>504</v>
      </c>
      <c r="D42" s="318" t="s">
        <v>505</v>
      </c>
      <c r="E42" s="311" t="s">
        <v>506</v>
      </c>
      <c r="F42" s="321" t="s">
        <v>507</v>
      </c>
      <c r="G42" s="311" t="s">
        <v>503</v>
      </c>
      <c r="H42" s="311" t="s">
        <v>495</v>
      </c>
      <c r="I42" s="1011">
        <v>100000</v>
      </c>
    </row>
    <row r="43" spans="1:9" ht="48" x14ac:dyDescent="0.15">
      <c r="A43" s="329" t="s">
        <v>14</v>
      </c>
      <c r="B43" s="300" t="s">
        <v>445</v>
      </c>
      <c r="C43" s="311" t="s">
        <v>508</v>
      </c>
      <c r="D43" s="311" t="s">
        <v>509</v>
      </c>
      <c r="E43" s="311" t="s">
        <v>510</v>
      </c>
      <c r="F43" s="321">
        <v>44910</v>
      </c>
      <c r="G43" s="311" t="s">
        <v>466</v>
      </c>
      <c r="H43" s="311" t="s">
        <v>511</v>
      </c>
      <c r="I43" s="1011">
        <v>92000</v>
      </c>
    </row>
    <row r="44" spans="1:9" ht="80" x14ac:dyDescent="0.15">
      <c r="A44" s="329" t="s">
        <v>14</v>
      </c>
      <c r="B44" s="300" t="s">
        <v>445</v>
      </c>
      <c r="C44" s="311" t="s">
        <v>512</v>
      </c>
      <c r="D44" s="311" t="s">
        <v>513</v>
      </c>
      <c r="E44" s="311" t="s">
        <v>514</v>
      </c>
      <c r="F44" s="321">
        <v>44910</v>
      </c>
      <c r="G44" s="311" t="s">
        <v>449</v>
      </c>
      <c r="H44" s="311" t="s">
        <v>511</v>
      </c>
      <c r="I44" s="1011">
        <v>16000</v>
      </c>
    </row>
    <row r="45" spans="1:9" ht="48" x14ac:dyDescent="0.15">
      <c r="A45" s="329" t="s">
        <v>14</v>
      </c>
      <c r="B45" s="300" t="s">
        <v>42</v>
      </c>
      <c r="C45" s="311" t="s">
        <v>515</v>
      </c>
      <c r="D45" s="311" t="s">
        <v>516</v>
      </c>
      <c r="E45" s="311"/>
      <c r="F45" s="321">
        <v>44910</v>
      </c>
      <c r="G45" s="311" t="s">
        <v>449</v>
      </c>
      <c r="H45" s="311" t="s">
        <v>511</v>
      </c>
      <c r="I45" s="1011">
        <v>60000</v>
      </c>
    </row>
    <row r="46" spans="1:9" ht="80" x14ac:dyDescent="0.15">
      <c r="A46" s="329" t="s">
        <v>14</v>
      </c>
      <c r="B46" s="300" t="s">
        <v>40</v>
      </c>
      <c r="C46" s="311" t="s">
        <v>517</v>
      </c>
      <c r="D46" s="311" t="s">
        <v>518</v>
      </c>
      <c r="E46" s="311" t="s">
        <v>519</v>
      </c>
      <c r="F46" s="321">
        <v>45021</v>
      </c>
      <c r="G46" s="311" t="s">
        <v>443</v>
      </c>
      <c r="H46" s="311" t="s">
        <v>520</v>
      </c>
      <c r="I46" s="1011">
        <v>9000</v>
      </c>
    </row>
    <row r="47" spans="1:9" ht="64" x14ac:dyDescent="0.15">
      <c r="A47" s="329" t="s">
        <v>14</v>
      </c>
      <c r="B47" s="300" t="s">
        <v>42</v>
      </c>
      <c r="C47" s="311" t="s">
        <v>521</v>
      </c>
      <c r="D47" s="311" t="s">
        <v>522</v>
      </c>
      <c r="E47" s="311" t="s">
        <v>523</v>
      </c>
      <c r="F47" s="321">
        <v>45175</v>
      </c>
      <c r="G47" s="311" t="s">
        <v>443</v>
      </c>
      <c r="H47" s="311" t="s">
        <v>524</v>
      </c>
      <c r="I47" s="1011">
        <v>60000</v>
      </c>
    </row>
    <row r="48" spans="1:9" ht="176" x14ac:dyDescent="0.15">
      <c r="A48" s="329" t="s">
        <v>14</v>
      </c>
      <c r="B48" s="300" t="s">
        <v>40</v>
      </c>
      <c r="C48" s="311" t="s">
        <v>525</v>
      </c>
      <c r="D48" s="311" t="s">
        <v>526</v>
      </c>
      <c r="E48" s="311" t="s">
        <v>527</v>
      </c>
      <c r="F48" s="321">
        <v>45387</v>
      </c>
      <c r="G48" s="311" t="s">
        <v>466</v>
      </c>
      <c r="H48" s="311" t="s">
        <v>528</v>
      </c>
      <c r="I48" s="1011">
        <v>11000</v>
      </c>
    </row>
    <row r="49" spans="1:9" ht="80" x14ac:dyDescent="0.15">
      <c r="A49" s="329" t="s">
        <v>14</v>
      </c>
      <c r="B49" s="300" t="s">
        <v>445</v>
      </c>
      <c r="C49" s="301" t="s">
        <v>529</v>
      </c>
      <c r="D49" s="311" t="s">
        <v>530</v>
      </c>
      <c r="E49" s="311" t="s">
        <v>531</v>
      </c>
      <c r="F49" s="321">
        <v>45387</v>
      </c>
      <c r="G49" s="311" t="s">
        <v>466</v>
      </c>
      <c r="H49" s="311" t="s">
        <v>528</v>
      </c>
      <c r="I49" s="1011">
        <v>24000</v>
      </c>
    </row>
    <row r="50" spans="1:9" ht="112" x14ac:dyDescent="0.15">
      <c r="A50" s="329" t="s">
        <v>14</v>
      </c>
      <c r="B50" s="300" t="s">
        <v>445</v>
      </c>
      <c r="C50" s="301" t="s">
        <v>532</v>
      </c>
      <c r="D50" s="311" t="s">
        <v>533</v>
      </c>
      <c r="E50" s="311" t="s">
        <v>534</v>
      </c>
      <c r="F50" s="321">
        <v>45387</v>
      </c>
      <c r="G50" s="311" t="s">
        <v>449</v>
      </c>
      <c r="H50" s="311" t="s">
        <v>528</v>
      </c>
      <c r="I50" s="1011">
        <v>22000</v>
      </c>
    </row>
    <row r="51" spans="1:9" ht="96" x14ac:dyDescent="0.15">
      <c r="A51" s="329" t="s">
        <v>14</v>
      </c>
      <c r="B51" s="300" t="s">
        <v>445</v>
      </c>
      <c r="C51" s="301" t="s">
        <v>535</v>
      </c>
      <c r="D51" s="311" t="s">
        <v>536</v>
      </c>
      <c r="E51" s="311" t="s">
        <v>537</v>
      </c>
      <c r="F51" s="321">
        <v>45434</v>
      </c>
      <c r="G51" s="311" t="s">
        <v>449</v>
      </c>
      <c r="H51" s="311" t="s">
        <v>538</v>
      </c>
      <c r="I51" s="1011">
        <v>30000</v>
      </c>
    </row>
    <row r="52" spans="1:9" ht="128" x14ac:dyDescent="0.15">
      <c r="A52" s="329" t="s">
        <v>14</v>
      </c>
      <c r="B52" s="300" t="s">
        <v>445</v>
      </c>
      <c r="C52" s="301" t="s">
        <v>539</v>
      </c>
      <c r="D52" s="311" t="s">
        <v>540</v>
      </c>
      <c r="E52" s="311" t="s">
        <v>541</v>
      </c>
      <c r="F52" s="321">
        <v>45434</v>
      </c>
      <c r="G52" s="311" t="s">
        <v>449</v>
      </c>
      <c r="H52" s="311" t="s">
        <v>538</v>
      </c>
      <c r="I52" s="1011">
        <v>30000</v>
      </c>
    </row>
    <row r="53" spans="1:9" ht="128" x14ac:dyDescent="0.15">
      <c r="A53" s="329" t="s">
        <v>14</v>
      </c>
      <c r="B53" s="300" t="s">
        <v>40</v>
      </c>
      <c r="C53" s="301" t="s">
        <v>542</v>
      </c>
      <c r="D53" s="311" t="s">
        <v>543</v>
      </c>
      <c r="E53" s="311" t="s">
        <v>544</v>
      </c>
      <c r="F53" s="321">
        <v>45434</v>
      </c>
      <c r="G53" s="311" t="s">
        <v>449</v>
      </c>
      <c r="H53" s="311" t="s">
        <v>538</v>
      </c>
      <c r="I53" s="1011">
        <v>6000</v>
      </c>
    </row>
    <row r="54" spans="1:9" ht="96" x14ac:dyDescent="0.15">
      <c r="A54" s="329" t="s">
        <v>14</v>
      </c>
      <c r="B54" s="300" t="s">
        <v>40</v>
      </c>
      <c r="C54" s="301" t="s">
        <v>545</v>
      </c>
      <c r="D54" s="311" t="s">
        <v>546</v>
      </c>
      <c r="E54" s="311" t="s">
        <v>547</v>
      </c>
      <c r="F54" s="321">
        <v>45434</v>
      </c>
      <c r="G54" s="311" t="s">
        <v>449</v>
      </c>
      <c r="H54" s="311" t="s">
        <v>538</v>
      </c>
      <c r="I54" s="1011">
        <v>11000</v>
      </c>
    </row>
    <row r="55" spans="1:9" ht="48" x14ac:dyDescent="0.15">
      <c r="A55" s="329" t="s">
        <v>14</v>
      </c>
      <c r="B55" s="300" t="s">
        <v>40</v>
      </c>
      <c r="C55" s="301" t="s">
        <v>548</v>
      </c>
      <c r="D55" s="311" t="s">
        <v>549</v>
      </c>
      <c r="E55" s="311" t="s">
        <v>550</v>
      </c>
      <c r="F55" s="316">
        <v>45516</v>
      </c>
      <c r="G55" s="300" t="s">
        <v>443</v>
      </c>
      <c r="H55" s="300" t="s">
        <v>551</v>
      </c>
      <c r="I55" s="1011">
        <v>11000</v>
      </c>
    </row>
    <row r="56" spans="1:9" ht="64" x14ac:dyDescent="0.15">
      <c r="A56" s="329" t="s">
        <v>14</v>
      </c>
      <c r="B56" s="300" t="s">
        <v>445</v>
      </c>
      <c r="C56" s="301" t="s">
        <v>552</v>
      </c>
      <c r="D56" s="311" t="s">
        <v>485</v>
      </c>
      <c r="E56" s="311" t="s">
        <v>553</v>
      </c>
      <c r="F56" s="316">
        <v>45516</v>
      </c>
      <c r="G56" s="300" t="s">
        <v>443</v>
      </c>
      <c r="H56" s="300" t="s">
        <v>551</v>
      </c>
      <c r="I56" s="1011">
        <v>27000</v>
      </c>
    </row>
    <row r="57" spans="1:9" ht="64" x14ac:dyDescent="0.15">
      <c r="A57" s="329" t="s">
        <v>14</v>
      </c>
      <c r="B57" s="300" t="s">
        <v>445</v>
      </c>
      <c r="C57" s="301" t="s">
        <v>554</v>
      </c>
      <c r="D57" s="311" t="s">
        <v>555</v>
      </c>
      <c r="E57" s="311" t="s">
        <v>556</v>
      </c>
      <c r="F57" s="316">
        <v>45516</v>
      </c>
      <c r="G57" s="300" t="s">
        <v>449</v>
      </c>
      <c r="H57" s="300" t="s">
        <v>551</v>
      </c>
      <c r="I57" s="1011">
        <v>13500</v>
      </c>
    </row>
    <row r="58" spans="1:9" ht="80" x14ac:dyDescent="0.15">
      <c r="A58" s="329" t="s">
        <v>14</v>
      </c>
      <c r="B58" s="300" t="s">
        <v>445</v>
      </c>
      <c r="C58" s="301" t="s">
        <v>557</v>
      </c>
      <c r="D58" s="311" t="s">
        <v>555</v>
      </c>
      <c r="E58" s="311" t="s">
        <v>556</v>
      </c>
      <c r="F58" s="316">
        <v>45516</v>
      </c>
      <c r="G58" s="300" t="s">
        <v>449</v>
      </c>
      <c r="H58" s="300" t="s">
        <v>551</v>
      </c>
      <c r="I58" s="1011">
        <v>13500</v>
      </c>
    </row>
    <row r="59" spans="1:9" ht="64" x14ac:dyDescent="0.15">
      <c r="A59" s="329" t="s">
        <v>14</v>
      </c>
      <c r="B59" s="300" t="s">
        <v>42</v>
      </c>
      <c r="C59" s="312" t="s">
        <v>558</v>
      </c>
      <c r="D59" s="311" t="s">
        <v>559</v>
      </c>
      <c r="E59" s="311" t="s">
        <v>560</v>
      </c>
      <c r="F59" s="316">
        <v>45562</v>
      </c>
      <c r="G59" s="300" t="s">
        <v>449</v>
      </c>
      <c r="H59" s="300" t="s">
        <v>561</v>
      </c>
      <c r="I59" s="1011">
        <v>80000</v>
      </c>
    </row>
    <row r="60" spans="1:9" ht="48" x14ac:dyDescent="0.15">
      <c r="A60" s="329" t="s">
        <v>14</v>
      </c>
      <c r="B60" s="300" t="s">
        <v>42</v>
      </c>
      <c r="C60" s="301" t="s">
        <v>562</v>
      </c>
      <c r="D60" s="311" t="s">
        <v>559</v>
      </c>
      <c r="E60" s="311" t="s">
        <v>563</v>
      </c>
      <c r="F60" s="316">
        <v>45750</v>
      </c>
      <c r="G60" s="300" t="s">
        <v>503</v>
      </c>
      <c r="H60" s="300" t="s">
        <v>564</v>
      </c>
      <c r="I60" s="1011">
        <v>100000</v>
      </c>
    </row>
    <row r="61" spans="1:9" ht="160" x14ac:dyDescent="0.15">
      <c r="A61" s="329" t="s">
        <v>14</v>
      </c>
      <c r="B61" s="300" t="s">
        <v>40</v>
      </c>
      <c r="C61" s="301" t="s">
        <v>565</v>
      </c>
      <c r="D61" s="311" t="s">
        <v>566</v>
      </c>
      <c r="E61" s="311" t="s">
        <v>567</v>
      </c>
      <c r="F61" s="316">
        <v>45750</v>
      </c>
      <c r="G61" s="300" t="s">
        <v>466</v>
      </c>
      <c r="H61" s="300" t="s">
        <v>564</v>
      </c>
      <c r="I61" s="1011">
        <v>72000</v>
      </c>
    </row>
    <row r="62" spans="1:9" ht="48" x14ac:dyDescent="0.15">
      <c r="A62" s="329" t="s">
        <v>14</v>
      </c>
      <c r="B62" s="300" t="s">
        <v>42</v>
      </c>
      <c r="C62" s="301" t="s">
        <v>568</v>
      </c>
      <c r="D62" s="311" t="s">
        <v>569</v>
      </c>
      <c r="E62" s="311" t="s">
        <v>570</v>
      </c>
      <c r="F62" s="316">
        <v>45946</v>
      </c>
      <c r="G62" s="300" t="s">
        <v>443</v>
      </c>
      <c r="H62" s="300" t="s">
        <v>571</v>
      </c>
      <c r="I62" s="1011">
        <v>100000</v>
      </c>
    </row>
    <row r="63" spans="1:9" ht="80" x14ac:dyDescent="0.15">
      <c r="A63" s="329" t="s">
        <v>14</v>
      </c>
      <c r="B63" s="300" t="s">
        <v>42</v>
      </c>
      <c r="C63" s="301" t="s">
        <v>572</v>
      </c>
      <c r="D63" s="311" t="s">
        <v>573</v>
      </c>
      <c r="E63" s="311" t="s">
        <v>574</v>
      </c>
      <c r="F63" s="316">
        <v>45946</v>
      </c>
      <c r="G63" s="300" t="s">
        <v>443</v>
      </c>
      <c r="H63" s="300" t="s">
        <v>571</v>
      </c>
      <c r="I63" s="1011">
        <v>120000</v>
      </c>
    </row>
    <row r="64" spans="1:9" ht="48" x14ac:dyDescent="0.15">
      <c r="A64" s="329" t="s">
        <v>14</v>
      </c>
      <c r="B64" s="300" t="s">
        <v>445</v>
      </c>
      <c r="C64" s="301" t="s">
        <v>575</v>
      </c>
      <c r="D64" s="311" t="s">
        <v>576</v>
      </c>
      <c r="E64" s="311" t="s">
        <v>577</v>
      </c>
      <c r="F64" s="316">
        <v>45946</v>
      </c>
      <c r="G64" s="300" t="s">
        <v>443</v>
      </c>
      <c r="H64" s="300" t="s">
        <v>571</v>
      </c>
      <c r="I64" s="1011">
        <v>94000</v>
      </c>
    </row>
    <row r="65" spans="1:9" ht="48" x14ac:dyDescent="0.15">
      <c r="A65" s="329" t="s">
        <v>14</v>
      </c>
      <c r="B65" s="300" t="s">
        <v>445</v>
      </c>
      <c r="C65" s="301" t="s">
        <v>578</v>
      </c>
      <c r="D65" s="311" t="s">
        <v>579</v>
      </c>
      <c r="E65" s="311" t="s">
        <v>580</v>
      </c>
      <c r="F65" s="316">
        <v>45946</v>
      </c>
      <c r="G65" s="300" t="s">
        <v>466</v>
      </c>
      <c r="H65" s="300" t="s">
        <v>571</v>
      </c>
      <c r="I65" s="1011">
        <v>81000</v>
      </c>
    </row>
    <row r="66" spans="1:9" ht="64" x14ac:dyDescent="0.15">
      <c r="A66" s="329" t="s">
        <v>14</v>
      </c>
      <c r="B66" s="300" t="s">
        <v>445</v>
      </c>
      <c r="C66" s="301" t="s">
        <v>581</v>
      </c>
      <c r="D66" s="311" t="s">
        <v>582</v>
      </c>
      <c r="E66" s="311" t="s">
        <v>583</v>
      </c>
      <c r="F66" s="316">
        <v>45946</v>
      </c>
      <c r="G66" s="300" t="s">
        <v>466</v>
      </c>
      <c r="H66" s="300" t="s">
        <v>571</v>
      </c>
      <c r="I66" s="1011">
        <v>22000</v>
      </c>
    </row>
    <row r="67" spans="1:9" ht="48" x14ac:dyDescent="0.15">
      <c r="A67" s="329" t="s">
        <v>14</v>
      </c>
      <c r="B67" s="300" t="s">
        <v>445</v>
      </c>
      <c r="C67" s="301" t="s">
        <v>584</v>
      </c>
      <c r="D67" s="311" t="s">
        <v>585</v>
      </c>
      <c r="E67" s="311" t="s">
        <v>586</v>
      </c>
      <c r="F67" s="316">
        <v>45946</v>
      </c>
      <c r="G67" s="300" t="s">
        <v>466</v>
      </c>
      <c r="H67" s="300" t="s">
        <v>571</v>
      </c>
      <c r="I67" s="1011">
        <v>38000</v>
      </c>
    </row>
    <row r="68" spans="1:9" ht="96" x14ac:dyDescent="0.15">
      <c r="A68" s="329" t="s">
        <v>14</v>
      </c>
      <c r="B68" s="300" t="s">
        <v>40</v>
      </c>
      <c r="C68" s="301" t="s">
        <v>587</v>
      </c>
      <c r="D68" s="311" t="s">
        <v>588</v>
      </c>
      <c r="E68" s="311" t="s">
        <v>589</v>
      </c>
      <c r="F68" s="316">
        <v>45946</v>
      </c>
      <c r="G68" s="300" t="s">
        <v>449</v>
      </c>
      <c r="H68" s="300" t="s">
        <v>571</v>
      </c>
      <c r="I68" s="1011">
        <v>9000</v>
      </c>
    </row>
    <row r="69" spans="1:9" ht="64" x14ac:dyDescent="0.15">
      <c r="A69" s="329" t="s">
        <v>14</v>
      </c>
      <c r="B69" s="300" t="s">
        <v>40</v>
      </c>
      <c r="C69" s="301" t="s">
        <v>590</v>
      </c>
      <c r="D69" s="311" t="s">
        <v>591</v>
      </c>
      <c r="E69" s="311" t="s">
        <v>592</v>
      </c>
      <c r="F69" s="316">
        <v>45946</v>
      </c>
      <c r="G69" s="300" t="s">
        <v>466</v>
      </c>
      <c r="H69" s="300" t="s">
        <v>571</v>
      </c>
      <c r="I69" s="1011">
        <v>17000</v>
      </c>
    </row>
    <row r="70" spans="1:9" ht="48" x14ac:dyDescent="0.15">
      <c r="A70" s="329" t="s">
        <v>14</v>
      </c>
      <c r="B70" s="300" t="s">
        <v>40</v>
      </c>
      <c r="C70" s="301" t="s">
        <v>593</v>
      </c>
      <c r="D70" s="311" t="s">
        <v>594</v>
      </c>
      <c r="E70" s="311" t="s">
        <v>595</v>
      </c>
      <c r="F70" s="316" t="s">
        <v>596</v>
      </c>
      <c r="G70" s="300" t="s">
        <v>466</v>
      </c>
      <c r="H70" s="300" t="s">
        <v>571</v>
      </c>
      <c r="I70" s="1011">
        <v>6000</v>
      </c>
    </row>
    <row r="71" spans="1:9" ht="80" x14ac:dyDescent="0.15">
      <c r="A71" s="329" t="s">
        <v>14</v>
      </c>
      <c r="B71" s="300" t="s">
        <v>40</v>
      </c>
      <c r="C71" s="301" t="s">
        <v>597</v>
      </c>
      <c r="D71" s="311" t="s">
        <v>598</v>
      </c>
      <c r="E71" s="311" t="s">
        <v>599</v>
      </c>
      <c r="F71" s="316">
        <v>45946</v>
      </c>
      <c r="G71" s="300" t="s">
        <v>443</v>
      </c>
      <c r="H71" s="300" t="s">
        <v>571</v>
      </c>
      <c r="I71" s="1011">
        <v>11000</v>
      </c>
    </row>
    <row r="72" spans="1:9" ht="64" x14ac:dyDescent="0.15">
      <c r="A72" s="329" t="s">
        <v>14</v>
      </c>
      <c r="B72" s="300" t="s">
        <v>40</v>
      </c>
      <c r="C72" s="301" t="s">
        <v>600</v>
      </c>
      <c r="D72" s="311" t="s">
        <v>601</v>
      </c>
      <c r="E72" s="311" t="s">
        <v>602</v>
      </c>
      <c r="F72" s="316">
        <v>45946</v>
      </c>
      <c r="G72" s="300" t="s">
        <v>443</v>
      </c>
      <c r="H72" s="300" t="s">
        <v>571</v>
      </c>
      <c r="I72" s="1011">
        <v>24500</v>
      </c>
    </row>
    <row r="73" spans="1:9" ht="48" x14ac:dyDescent="0.2">
      <c r="A73" s="330" t="s">
        <v>15</v>
      </c>
      <c r="B73" s="322" t="s">
        <v>45</v>
      </c>
      <c r="C73" s="323" t="s">
        <v>603</v>
      </c>
      <c r="D73" s="323" t="s">
        <v>604</v>
      </c>
      <c r="E73" s="324" t="s">
        <v>605</v>
      </c>
      <c r="F73" s="322" t="s">
        <v>606</v>
      </c>
      <c r="G73" s="322" t="s">
        <v>607</v>
      </c>
      <c r="H73" s="323" t="s">
        <v>608</v>
      </c>
      <c r="I73" s="331" t="s">
        <v>609</v>
      </c>
    </row>
    <row r="74" spans="1:9" ht="32" x14ac:dyDescent="0.2">
      <c r="A74" s="330" t="s">
        <v>15</v>
      </c>
      <c r="B74" s="322" t="s">
        <v>45</v>
      </c>
      <c r="C74" s="323" t="s">
        <v>610</v>
      </c>
      <c r="D74" s="324" t="s">
        <v>611</v>
      </c>
      <c r="E74" s="324" t="s">
        <v>612</v>
      </c>
      <c r="F74" s="325">
        <v>40289</v>
      </c>
      <c r="G74" s="322" t="s">
        <v>607</v>
      </c>
      <c r="H74" s="323" t="s">
        <v>613</v>
      </c>
      <c r="I74" s="331" t="s">
        <v>614</v>
      </c>
    </row>
    <row r="75" spans="1:9" ht="32" x14ac:dyDescent="0.2">
      <c r="A75" s="330" t="s">
        <v>15</v>
      </c>
      <c r="B75" s="322" t="s">
        <v>45</v>
      </c>
      <c r="C75" s="323" t="s">
        <v>615</v>
      </c>
      <c r="D75" s="324" t="s">
        <v>616</v>
      </c>
      <c r="E75" s="323" t="s">
        <v>617</v>
      </c>
      <c r="F75" s="322" t="s">
        <v>618</v>
      </c>
      <c r="G75" s="322" t="s">
        <v>607</v>
      </c>
      <c r="H75" s="323" t="s">
        <v>619</v>
      </c>
      <c r="I75" s="331" t="s">
        <v>620</v>
      </c>
    </row>
    <row r="76" spans="1:9" ht="80" x14ac:dyDescent="0.2">
      <c r="A76" s="330" t="s">
        <v>15</v>
      </c>
      <c r="B76" s="322" t="s">
        <v>45</v>
      </c>
      <c r="C76" s="323" t="s">
        <v>621</v>
      </c>
      <c r="D76" s="323" t="s">
        <v>622</v>
      </c>
      <c r="E76" s="323" t="s">
        <v>623</v>
      </c>
      <c r="F76" s="322" t="s">
        <v>624</v>
      </c>
      <c r="G76" s="322" t="s">
        <v>625</v>
      </c>
      <c r="H76" s="323" t="s">
        <v>626</v>
      </c>
      <c r="I76" s="331" t="s">
        <v>627</v>
      </c>
    </row>
    <row r="77" spans="1:9" ht="48" x14ac:dyDescent="0.2">
      <c r="A77" s="330" t="s">
        <v>15</v>
      </c>
      <c r="B77" s="322" t="s">
        <v>45</v>
      </c>
      <c r="C77" s="324" t="s">
        <v>628</v>
      </c>
      <c r="D77" s="324" t="s">
        <v>629</v>
      </c>
      <c r="E77" s="324"/>
      <c r="F77" s="326">
        <v>44631</v>
      </c>
      <c r="G77" s="327" t="s">
        <v>630</v>
      </c>
      <c r="H77" s="324" t="s">
        <v>631</v>
      </c>
      <c r="I77" s="331" t="s">
        <v>632</v>
      </c>
    </row>
    <row r="78" spans="1:9" ht="48" x14ac:dyDescent="0.2">
      <c r="A78" s="330" t="s">
        <v>15</v>
      </c>
      <c r="B78" s="322" t="s">
        <v>45</v>
      </c>
      <c r="C78" s="323" t="s">
        <v>633</v>
      </c>
      <c r="D78" s="323" t="s">
        <v>634</v>
      </c>
      <c r="E78" s="323"/>
      <c r="F78" s="328">
        <v>44798</v>
      </c>
      <c r="G78" s="322" t="s">
        <v>635</v>
      </c>
      <c r="H78" s="323" t="s">
        <v>636</v>
      </c>
      <c r="I78" s="331" t="s">
        <v>637</v>
      </c>
    </row>
    <row r="79" spans="1:9" ht="64" x14ac:dyDescent="0.2">
      <c r="A79" s="330" t="s">
        <v>15</v>
      </c>
      <c r="B79" s="322" t="s">
        <v>45</v>
      </c>
      <c r="C79" s="323" t="s">
        <v>638</v>
      </c>
      <c r="D79" s="323" t="s">
        <v>639</v>
      </c>
      <c r="E79" s="323"/>
      <c r="F79" s="328">
        <v>44798</v>
      </c>
      <c r="G79" s="322" t="s">
        <v>635</v>
      </c>
      <c r="H79" s="323" t="s">
        <v>636</v>
      </c>
      <c r="I79" s="331" t="s">
        <v>640</v>
      </c>
    </row>
    <row r="80" spans="1:9" ht="176" x14ac:dyDescent="0.2">
      <c r="A80" s="330" t="s">
        <v>15</v>
      </c>
      <c r="B80" s="322" t="s">
        <v>45</v>
      </c>
      <c r="C80" s="324" t="s">
        <v>641</v>
      </c>
      <c r="D80" s="324" t="s">
        <v>642</v>
      </c>
      <c r="E80" s="324" t="s">
        <v>643</v>
      </c>
      <c r="F80" s="326">
        <v>45083</v>
      </c>
      <c r="G80" s="327" t="s">
        <v>644</v>
      </c>
      <c r="H80" s="324" t="s">
        <v>645</v>
      </c>
      <c r="I80" s="331" t="s">
        <v>646</v>
      </c>
    </row>
    <row r="81" spans="1:9" ht="32" x14ac:dyDescent="0.2">
      <c r="A81" s="330" t="s">
        <v>15</v>
      </c>
      <c r="B81" s="322" t="s">
        <v>45</v>
      </c>
      <c r="C81" s="324" t="s">
        <v>647</v>
      </c>
      <c r="D81" s="324" t="s">
        <v>648</v>
      </c>
      <c r="E81" s="324"/>
      <c r="F81" s="326">
        <v>45331</v>
      </c>
      <c r="G81" s="327" t="s">
        <v>649</v>
      </c>
      <c r="H81" s="324" t="s">
        <v>650</v>
      </c>
      <c r="I81" s="331" t="s">
        <v>651</v>
      </c>
    </row>
    <row r="82" spans="1:9" ht="32" x14ac:dyDescent="0.2">
      <c r="A82" s="330" t="s">
        <v>15</v>
      </c>
      <c r="B82" s="322" t="s">
        <v>45</v>
      </c>
      <c r="C82" s="323" t="s">
        <v>652</v>
      </c>
      <c r="D82" s="323" t="s">
        <v>653</v>
      </c>
      <c r="E82" s="323" t="s">
        <v>654</v>
      </c>
      <c r="F82" s="328">
        <v>45433</v>
      </c>
      <c r="G82" s="322" t="s">
        <v>655</v>
      </c>
      <c r="H82" s="323" t="s">
        <v>656</v>
      </c>
      <c r="I82" s="331" t="s">
        <v>657</v>
      </c>
    </row>
    <row r="83" spans="1:9" ht="32" x14ac:dyDescent="0.2">
      <c r="A83" s="330" t="s">
        <v>15</v>
      </c>
      <c r="B83" s="322" t="s">
        <v>45</v>
      </c>
      <c r="C83" s="323" t="s">
        <v>658</v>
      </c>
      <c r="D83" s="323" t="s">
        <v>659</v>
      </c>
      <c r="E83" s="323" t="s">
        <v>660</v>
      </c>
      <c r="F83" s="328">
        <v>45433</v>
      </c>
      <c r="G83" s="322" t="s">
        <v>655</v>
      </c>
      <c r="H83" s="323" t="s">
        <v>656</v>
      </c>
      <c r="I83" s="331" t="s">
        <v>661</v>
      </c>
    </row>
    <row r="84" spans="1:9" ht="48" x14ac:dyDescent="0.2">
      <c r="A84" s="330" t="s">
        <v>15</v>
      </c>
      <c r="B84" s="322" t="s">
        <v>45</v>
      </c>
      <c r="C84" s="323" t="s">
        <v>662</v>
      </c>
      <c r="D84" s="323" t="s">
        <v>663</v>
      </c>
      <c r="E84" s="323" t="s">
        <v>664</v>
      </c>
      <c r="F84" s="325">
        <v>45692</v>
      </c>
      <c r="G84" s="322" t="s">
        <v>665</v>
      </c>
      <c r="H84" s="322" t="s">
        <v>666</v>
      </c>
      <c r="I84" s="331" t="s">
        <v>667</v>
      </c>
    </row>
    <row r="85" spans="1:9" ht="48" x14ac:dyDescent="0.2">
      <c r="A85" s="332" t="s">
        <v>15</v>
      </c>
      <c r="B85" s="333" t="s">
        <v>45</v>
      </c>
      <c r="C85" s="334" t="s">
        <v>668</v>
      </c>
      <c r="D85" s="334" t="s">
        <v>669</v>
      </c>
      <c r="E85" s="334" t="s">
        <v>670</v>
      </c>
      <c r="F85" s="335">
        <v>44305</v>
      </c>
      <c r="G85" s="336" t="s">
        <v>671</v>
      </c>
      <c r="H85" s="336" t="s">
        <v>672</v>
      </c>
      <c r="I85" s="337" t="s">
        <v>637</v>
      </c>
    </row>
    <row r="86" spans="1:9" x14ac:dyDescent="0.15">
      <c r="I86" s="1012"/>
    </row>
  </sheetData>
  <mergeCells count="1">
    <mergeCell ref="A1:I1"/>
  </mergeCells>
  <printOptions horizontalCentered="1"/>
  <pageMargins left="0.31496062992125984" right="0.31496062992125984" top="0.35433070866141736" bottom="0.35433070866141736" header="0.31496062992125984" footer="0.31496062992125984"/>
  <pageSetup scale="71" fitToWidth="3" fitToHeight="18" orientation="landscape" r:id="rId1"/>
  <drawing r:id="rId2"/>
  <tableParts count="1">
    <tablePart r:id="rId3"/>
  </tablePart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92D050"/>
  </sheetPr>
  <dimension ref="A1:P20"/>
  <sheetViews>
    <sheetView showGridLines="0" topLeftCell="D1" workbookViewId="0">
      <selection activeCell="H24" sqref="H24"/>
    </sheetView>
  </sheetViews>
  <sheetFormatPr baseColWidth="10" defaultColWidth="11.5" defaultRowHeight="13" x14ac:dyDescent="0.15"/>
  <cols>
    <col min="1" max="1" width="10" style="4" customWidth="1"/>
    <col min="2" max="2" width="24.5" style="4" customWidth="1"/>
    <col min="3" max="3" width="23.33203125" style="4" customWidth="1"/>
    <col min="4" max="4" width="24.1640625" style="4" customWidth="1"/>
    <col min="5" max="5" width="17.5" style="4" customWidth="1"/>
    <col min="6" max="6" width="22.5" style="4" customWidth="1"/>
    <col min="7" max="7" width="18.83203125" style="4" customWidth="1"/>
    <col min="8" max="8" width="21.33203125" style="4" customWidth="1"/>
    <col min="9" max="9" width="32.6640625" style="4" customWidth="1"/>
    <col min="10" max="10" width="15.1640625" style="4" customWidth="1"/>
    <col min="11" max="11" width="20.33203125" style="4" customWidth="1"/>
    <col min="12" max="12" width="21.5" style="4" customWidth="1"/>
    <col min="13" max="13" width="21" style="4" customWidth="1"/>
    <col min="14" max="14" width="18.5" style="4" customWidth="1"/>
    <col min="15" max="15" width="24.33203125" style="4" customWidth="1"/>
    <col min="16" max="16384" width="11.5" style="4"/>
  </cols>
  <sheetData>
    <row r="1" spans="1:16" ht="19" x14ac:dyDescent="0.25">
      <c r="A1" s="1051" t="s">
        <v>673</v>
      </c>
      <c r="B1" s="1051"/>
      <c r="C1" s="1051"/>
      <c r="D1" s="1051"/>
      <c r="E1" s="1051"/>
      <c r="F1" s="1051"/>
      <c r="G1" s="1051"/>
      <c r="H1" s="1051"/>
      <c r="I1" s="1051"/>
      <c r="J1" s="1051"/>
      <c r="K1" s="1051"/>
      <c r="L1" s="1051"/>
      <c r="M1" s="1051"/>
      <c r="N1" s="1051"/>
      <c r="O1" s="1051"/>
      <c r="P1" s="2"/>
    </row>
    <row r="2" spans="1:16" ht="51" x14ac:dyDescent="0.2">
      <c r="A2" s="87" t="s">
        <v>0</v>
      </c>
      <c r="B2" s="88" t="s">
        <v>331</v>
      </c>
      <c r="C2" s="88" t="s">
        <v>674</v>
      </c>
      <c r="D2" s="88" t="s">
        <v>675</v>
      </c>
      <c r="E2" s="88" t="s">
        <v>676</v>
      </c>
      <c r="F2" s="88" t="s">
        <v>677</v>
      </c>
      <c r="G2" s="88" t="s">
        <v>678</v>
      </c>
      <c r="H2" s="88" t="s">
        <v>2252</v>
      </c>
      <c r="I2" s="344" t="s">
        <v>679</v>
      </c>
      <c r="J2" s="344" t="s">
        <v>680</v>
      </c>
      <c r="K2" s="344" t="s">
        <v>681</v>
      </c>
      <c r="L2" s="344" t="s">
        <v>682</v>
      </c>
      <c r="M2" s="344" t="s">
        <v>683</v>
      </c>
      <c r="N2" s="344" t="s">
        <v>2250</v>
      </c>
      <c r="O2" s="345" t="s">
        <v>2251</v>
      </c>
      <c r="P2" s="2"/>
    </row>
    <row r="3" spans="1:16" ht="16" x14ac:dyDescent="0.2">
      <c r="A3" s="342" t="s">
        <v>5</v>
      </c>
      <c r="B3" s="306" t="s">
        <v>38</v>
      </c>
      <c r="C3" s="179">
        <v>0</v>
      </c>
      <c r="D3" s="179">
        <v>23</v>
      </c>
      <c r="E3" s="179">
        <v>0</v>
      </c>
      <c r="F3" s="179">
        <v>1</v>
      </c>
      <c r="G3" s="179">
        <v>2</v>
      </c>
      <c r="H3" s="179">
        <v>1</v>
      </c>
      <c r="I3" s="338"/>
      <c r="J3" s="338"/>
      <c r="K3" s="338"/>
      <c r="L3" s="338"/>
      <c r="M3" s="338"/>
      <c r="N3" s="338"/>
      <c r="O3" s="343"/>
      <c r="P3" s="2"/>
    </row>
    <row r="4" spans="1:16" ht="16" x14ac:dyDescent="0.2">
      <c r="A4" s="342" t="s">
        <v>5</v>
      </c>
      <c r="B4" s="306" t="s">
        <v>37</v>
      </c>
      <c r="C4" s="179">
        <v>0</v>
      </c>
      <c r="D4" s="179">
        <v>15</v>
      </c>
      <c r="E4" s="179">
        <v>6</v>
      </c>
      <c r="F4" s="179">
        <v>15</v>
      </c>
      <c r="G4" s="179">
        <v>0</v>
      </c>
      <c r="H4" s="179">
        <v>0</v>
      </c>
      <c r="I4" s="338"/>
      <c r="J4" s="338"/>
      <c r="K4" s="338"/>
      <c r="L4" s="338"/>
      <c r="M4" s="338"/>
      <c r="N4" s="338"/>
      <c r="O4" s="343"/>
      <c r="P4" s="2"/>
    </row>
    <row r="5" spans="1:16" ht="16" x14ac:dyDescent="0.2">
      <c r="A5" s="342" t="s">
        <v>5</v>
      </c>
      <c r="B5" s="306" t="s">
        <v>36</v>
      </c>
      <c r="C5" s="179">
        <v>1</v>
      </c>
      <c r="D5" s="179">
        <v>19</v>
      </c>
      <c r="E5" s="179">
        <v>2</v>
      </c>
      <c r="F5" s="179">
        <v>10</v>
      </c>
      <c r="G5" s="179">
        <v>1</v>
      </c>
      <c r="H5" s="179">
        <v>0</v>
      </c>
      <c r="I5" s="338"/>
      <c r="J5" s="338"/>
      <c r="K5" s="338"/>
      <c r="L5" s="338"/>
      <c r="M5" s="338"/>
      <c r="N5" s="338"/>
      <c r="O5" s="343"/>
      <c r="P5" s="2"/>
    </row>
    <row r="6" spans="1:16" ht="16" x14ac:dyDescent="0.2">
      <c r="A6" s="342" t="s">
        <v>6</v>
      </c>
      <c r="B6" s="306" t="s">
        <v>40</v>
      </c>
      <c r="C6" s="179"/>
      <c r="D6" s="179">
        <v>34</v>
      </c>
      <c r="E6" s="179">
        <v>1</v>
      </c>
      <c r="F6" s="179"/>
      <c r="G6" s="179"/>
      <c r="H6" s="179"/>
      <c r="I6" s="338">
        <v>2</v>
      </c>
      <c r="J6" s="338"/>
      <c r="K6" s="338">
        <v>3</v>
      </c>
      <c r="L6" s="338">
        <v>5</v>
      </c>
      <c r="M6" s="338">
        <v>1</v>
      </c>
      <c r="N6" s="338">
        <v>1</v>
      </c>
      <c r="O6" s="343">
        <v>1</v>
      </c>
      <c r="P6" s="2"/>
    </row>
    <row r="7" spans="1:16" ht="16" x14ac:dyDescent="0.2">
      <c r="A7" s="342" t="s">
        <v>6</v>
      </c>
      <c r="B7" s="306" t="s">
        <v>41</v>
      </c>
      <c r="C7" s="179"/>
      <c r="D7" s="179">
        <v>26</v>
      </c>
      <c r="E7" s="179"/>
      <c r="F7" s="179"/>
      <c r="G7" s="179"/>
      <c r="H7" s="179"/>
      <c r="I7" s="338"/>
      <c r="J7" s="338">
        <v>4</v>
      </c>
      <c r="K7" s="338">
        <v>18</v>
      </c>
      <c r="L7" s="338"/>
      <c r="M7" s="338">
        <v>1</v>
      </c>
      <c r="N7" s="338">
        <v>3</v>
      </c>
      <c r="O7" s="343">
        <v>1</v>
      </c>
      <c r="P7" s="2"/>
    </row>
    <row r="8" spans="1:16" ht="32" x14ac:dyDescent="0.2">
      <c r="A8" s="342" t="s">
        <v>6</v>
      </c>
      <c r="B8" s="306" t="s">
        <v>42</v>
      </c>
      <c r="C8" s="179"/>
      <c r="D8" s="179">
        <v>40</v>
      </c>
      <c r="E8" s="179"/>
      <c r="F8" s="179">
        <v>2</v>
      </c>
      <c r="G8" s="179">
        <v>2</v>
      </c>
      <c r="H8" s="179"/>
      <c r="I8" s="338">
        <v>3</v>
      </c>
      <c r="J8" s="338"/>
      <c r="K8" s="338">
        <v>1</v>
      </c>
      <c r="L8" s="338">
        <v>2</v>
      </c>
      <c r="M8" s="338">
        <v>1</v>
      </c>
      <c r="N8" s="338">
        <v>6</v>
      </c>
      <c r="O8" s="343"/>
      <c r="P8" s="2"/>
    </row>
    <row r="9" spans="1:16" ht="32" x14ac:dyDescent="0.2">
      <c r="A9" s="342" t="s">
        <v>7</v>
      </c>
      <c r="B9" s="306" t="s">
        <v>684</v>
      </c>
      <c r="C9" s="179"/>
      <c r="D9" s="179"/>
      <c r="E9" s="179">
        <v>12</v>
      </c>
      <c r="F9" s="179"/>
      <c r="G9" s="179"/>
      <c r="H9" s="179"/>
      <c r="I9" s="338"/>
      <c r="J9" s="338"/>
      <c r="K9" s="338"/>
      <c r="L9" s="338"/>
      <c r="M9" s="338"/>
      <c r="N9" s="338"/>
      <c r="O9" s="343"/>
      <c r="P9" s="2"/>
    </row>
    <row r="10" spans="1:16" ht="16" x14ac:dyDescent="0.2">
      <c r="A10" s="342" t="s">
        <v>7</v>
      </c>
      <c r="B10" s="339" t="s">
        <v>45</v>
      </c>
      <c r="C10" s="340">
        <v>1</v>
      </c>
      <c r="D10" s="340">
        <v>6</v>
      </c>
      <c r="E10" s="340">
        <v>8</v>
      </c>
      <c r="F10" s="340">
        <v>20</v>
      </c>
      <c r="G10" s="179"/>
      <c r="H10" s="179"/>
      <c r="I10" s="338"/>
      <c r="J10" s="338"/>
      <c r="K10" s="338"/>
      <c r="L10" s="338"/>
      <c r="M10" s="338"/>
      <c r="N10" s="338"/>
      <c r="O10" s="343"/>
      <c r="P10" s="2"/>
    </row>
    <row r="11" spans="1:16" ht="16" x14ac:dyDescent="0.2">
      <c r="A11" s="342" t="s">
        <v>7</v>
      </c>
      <c r="B11" s="341" t="s">
        <v>44</v>
      </c>
      <c r="C11" s="179"/>
      <c r="D11" s="179">
        <v>11</v>
      </c>
      <c r="E11" s="179">
        <v>6</v>
      </c>
      <c r="F11" s="179">
        <v>21</v>
      </c>
      <c r="G11" s="179"/>
      <c r="H11" s="179"/>
      <c r="I11" s="338"/>
      <c r="J11" s="338"/>
      <c r="K11" s="338"/>
      <c r="L11" s="338"/>
      <c r="M11" s="338"/>
      <c r="N11" s="338"/>
      <c r="O11" s="343"/>
      <c r="P11" s="2"/>
    </row>
    <row r="12" spans="1:16" ht="16" x14ac:dyDescent="0.2">
      <c r="A12" s="342" t="s">
        <v>7</v>
      </c>
      <c r="B12" s="341" t="s">
        <v>46</v>
      </c>
      <c r="C12" s="179"/>
      <c r="D12" s="179">
        <v>39</v>
      </c>
      <c r="E12" s="179">
        <v>1</v>
      </c>
      <c r="F12" s="179">
        <v>20</v>
      </c>
      <c r="G12" s="179"/>
      <c r="H12" s="179"/>
      <c r="I12" s="338"/>
      <c r="J12" s="338"/>
      <c r="K12" s="338"/>
      <c r="L12" s="338"/>
      <c r="M12" s="338"/>
      <c r="N12" s="338"/>
      <c r="O12" s="343"/>
      <c r="P12" s="2"/>
    </row>
    <row r="13" spans="1:16" ht="16" x14ac:dyDescent="0.2">
      <c r="A13" s="346"/>
      <c r="B13" s="97" t="s">
        <v>4</v>
      </c>
      <c r="C13" s="347">
        <f t="shared" ref="C13:H13" si="0">SUM(C3:C12)</f>
        <v>2</v>
      </c>
      <c r="D13" s="347">
        <f t="shared" si="0"/>
        <v>213</v>
      </c>
      <c r="E13" s="347">
        <f t="shared" si="0"/>
        <v>36</v>
      </c>
      <c r="F13" s="347">
        <f t="shared" si="0"/>
        <v>89</v>
      </c>
      <c r="G13" s="347">
        <f t="shared" si="0"/>
        <v>5</v>
      </c>
      <c r="H13" s="347">
        <f t="shared" si="0"/>
        <v>1</v>
      </c>
      <c r="I13" s="347">
        <f>SUM(I3:I12)</f>
        <v>5</v>
      </c>
      <c r="J13" s="347">
        <f t="shared" ref="J13:O13" si="1">SUM(J3:J12)</f>
        <v>4</v>
      </c>
      <c r="K13" s="347">
        <f t="shared" si="1"/>
        <v>22</v>
      </c>
      <c r="L13" s="347">
        <f t="shared" si="1"/>
        <v>7</v>
      </c>
      <c r="M13" s="347">
        <f t="shared" si="1"/>
        <v>3</v>
      </c>
      <c r="N13" s="347">
        <f t="shared" si="1"/>
        <v>10</v>
      </c>
      <c r="O13" s="348">
        <f t="shared" si="1"/>
        <v>2</v>
      </c>
      <c r="P13" s="2"/>
    </row>
    <row r="14" spans="1:16" ht="14" x14ac:dyDescent="0.2">
      <c r="A14" s="2" t="s">
        <v>685</v>
      </c>
      <c r="B14" s="2"/>
      <c r="C14" s="2"/>
      <c r="D14" s="2"/>
      <c r="E14" s="2"/>
      <c r="F14" s="2"/>
      <c r="G14" s="2"/>
      <c r="H14" s="2"/>
      <c r="I14" s="2"/>
      <c r="J14" s="2"/>
      <c r="K14" s="2"/>
      <c r="L14" s="2"/>
      <c r="M14" s="2"/>
      <c r="N14" s="2"/>
      <c r="O14" s="2"/>
      <c r="P14" s="2"/>
    </row>
    <row r="15" spans="1:16" ht="14" x14ac:dyDescent="0.2">
      <c r="A15" s="2" t="s">
        <v>686</v>
      </c>
      <c r="B15" s="2"/>
      <c r="C15" s="2"/>
      <c r="D15" s="2"/>
      <c r="E15" s="2"/>
      <c r="F15" s="2"/>
      <c r="G15" s="2"/>
      <c r="H15" s="2"/>
      <c r="I15" s="2"/>
      <c r="J15" s="2"/>
      <c r="K15" s="2"/>
      <c r="L15" s="2"/>
      <c r="M15" s="2"/>
      <c r="N15" s="2"/>
      <c r="O15" s="2"/>
      <c r="P15" s="2"/>
    </row>
    <row r="16" spans="1:16" ht="14" x14ac:dyDescent="0.2">
      <c r="A16" s="2"/>
      <c r="B16" s="2"/>
      <c r="C16" s="2"/>
      <c r="D16" s="2"/>
      <c r="E16" s="2"/>
      <c r="F16" s="2"/>
      <c r="G16" s="2"/>
      <c r="H16" s="2"/>
      <c r="I16" s="2"/>
      <c r="J16" s="2"/>
      <c r="K16" s="2"/>
      <c r="L16" s="2"/>
      <c r="M16" s="2"/>
      <c r="N16" s="2"/>
      <c r="O16" s="2"/>
      <c r="P16" s="2"/>
    </row>
    <row r="17" spans="1:16" ht="14" x14ac:dyDescent="0.2">
      <c r="A17" s="2"/>
      <c r="B17" s="2"/>
      <c r="C17" s="2"/>
      <c r="D17" s="2"/>
      <c r="E17" s="2"/>
      <c r="F17" s="2"/>
      <c r="G17" s="2"/>
      <c r="H17" s="2"/>
      <c r="I17" s="2"/>
      <c r="J17" s="2"/>
      <c r="K17" s="2"/>
      <c r="L17" s="2"/>
      <c r="M17" s="2"/>
      <c r="N17" s="2"/>
      <c r="O17" s="2"/>
      <c r="P17" s="2"/>
    </row>
    <row r="18" spans="1:16" ht="14" x14ac:dyDescent="0.2">
      <c r="A18" s="2"/>
      <c r="B18" s="2"/>
      <c r="C18" s="2"/>
      <c r="D18" s="2"/>
      <c r="E18" s="2"/>
      <c r="F18" s="2"/>
      <c r="G18" s="2"/>
      <c r="H18" s="2"/>
      <c r="I18" s="2"/>
      <c r="J18" s="2"/>
      <c r="K18" s="2"/>
      <c r="L18" s="2"/>
      <c r="M18" s="2"/>
      <c r="N18" s="2"/>
      <c r="O18" s="2"/>
      <c r="P18" s="2"/>
    </row>
    <row r="19" spans="1:16" ht="14" x14ac:dyDescent="0.2">
      <c r="A19" s="2"/>
      <c r="B19" s="2"/>
      <c r="C19" s="2"/>
      <c r="D19" s="2"/>
      <c r="E19" s="2"/>
      <c r="F19" s="2"/>
      <c r="G19" s="2"/>
      <c r="H19" s="2"/>
      <c r="I19" s="2"/>
      <c r="J19" s="2"/>
      <c r="K19" s="2"/>
      <c r="L19" s="2"/>
      <c r="M19" s="2"/>
      <c r="N19" s="2"/>
      <c r="O19" s="2"/>
      <c r="P19" s="2"/>
    </row>
    <row r="20" spans="1:16" ht="14" x14ac:dyDescent="0.2">
      <c r="A20" s="2"/>
      <c r="B20" s="2"/>
      <c r="C20" s="2"/>
      <c r="D20" s="2"/>
      <c r="E20" s="2"/>
      <c r="F20" s="2"/>
      <c r="G20" s="2"/>
      <c r="H20" s="2"/>
      <c r="I20" s="2"/>
      <c r="J20" s="2"/>
      <c r="K20" s="2"/>
      <c r="L20" s="2"/>
      <c r="M20" s="2"/>
      <c r="N20" s="2"/>
      <c r="O20" s="2"/>
      <c r="P20" s="2"/>
    </row>
  </sheetData>
  <mergeCells count="1">
    <mergeCell ref="A1:O1"/>
  </mergeCells>
  <pageMargins left="0.7" right="0.7" top="0.75" bottom="0.75" header="0.3" footer="0.3"/>
  <pageSetup orientation="landscape" r:id="rId1"/>
  <drawing r:id="rId2"/>
  <tableParts count="1">
    <tablePart r:id="rId3"/>
  </tablePar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92D050"/>
  </sheetPr>
  <dimension ref="A1:B8"/>
  <sheetViews>
    <sheetView showGridLines="0" zoomScaleNormal="100" workbookViewId="0">
      <selection activeCell="B27" sqref="B27"/>
    </sheetView>
  </sheetViews>
  <sheetFormatPr baseColWidth="10" defaultRowHeight="15" x14ac:dyDescent="0.2"/>
  <cols>
    <col min="1" max="1" width="41.5" customWidth="1"/>
    <col min="2" max="2" width="20.5" customWidth="1"/>
  </cols>
  <sheetData>
    <row r="1" spans="1:2" ht="19" x14ac:dyDescent="0.25">
      <c r="A1" s="1051" t="s">
        <v>2259</v>
      </c>
      <c r="B1" s="1051"/>
    </row>
    <row r="2" spans="1:2" ht="17" x14ac:dyDescent="0.2">
      <c r="A2" s="353" t="s">
        <v>2276</v>
      </c>
      <c r="B2" s="354" t="s">
        <v>2277</v>
      </c>
    </row>
    <row r="3" spans="1:2" ht="16" x14ac:dyDescent="0.2">
      <c r="A3" s="69" t="s">
        <v>687</v>
      </c>
      <c r="B3" s="351">
        <v>597351.53</v>
      </c>
    </row>
    <row r="4" spans="1:2" ht="16" x14ac:dyDescent="0.2">
      <c r="A4" s="69" t="s">
        <v>688</v>
      </c>
      <c r="B4" s="351">
        <v>93479.58</v>
      </c>
    </row>
    <row r="5" spans="1:2" ht="16" x14ac:dyDescent="0.2">
      <c r="A5" s="69" t="s">
        <v>689</v>
      </c>
      <c r="B5" s="351">
        <v>53341.57</v>
      </c>
    </row>
    <row r="6" spans="1:2" ht="16" x14ac:dyDescent="0.2">
      <c r="A6" s="69" t="s">
        <v>690</v>
      </c>
      <c r="B6" s="351">
        <v>384077</v>
      </c>
    </row>
    <row r="7" spans="1:2" ht="16" x14ac:dyDescent="0.2">
      <c r="A7" s="69" t="s">
        <v>691</v>
      </c>
      <c r="B7" s="351">
        <v>320439.99</v>
      </c>
    </row>
    <row r="8" spans="1:2" x14ac:dyDescent="0.2">
      <c r="A8" s="356"/>
      <c r="B8" s="357">
        <f>SUM(B3:B7)</f>
        <v>1448689.67</v>
      </c>
    </row>
  </sheetData>
  <mergeCells count="1">
    <mergeCell ref="A1:B1"/>
  </mergeCells>
  <pageMargins left="0.7" right="0.7" top="0.75" bottom="0.75" header="0.3" footer="0.3"/>
  <drawing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00B0F0"/>
  </sheetPr>
  <dimension ref="A1:J9"/>
  <sheetViews>
    <sheetView showGridLines="0" workbookViewId="0">
      <selection sqref="A1:J1"/>
    </sheetView>
  </sheetViews>
  <sheetFormatPr baseColWidth="10" defaultColWidth="11.5" defaultRowHeight="13" x14ac:dyDescent="0.15"/>
  <cols>
    <col min="1" max="1" width="32.83203125" style="4" customWidth="1"/>
    <col min="2" max="2" width="8.83203125" style="4" customWidth="1"/>
    <col min="3" max="3" width="13.5" style="4" customWidth="1"/>
    <col min="4" max="4" width="10.83203125" style="4" customWidth="1"/>
    <col min="5" max="6" width="5.6640625" style="4" customWidth="1"/>
    <col min="7" max="7" width="7.6640625" style="4" customWidth="1"/>
    <col min="8" max="8" width="11.5" style="4"/>
    <col min="9" max="10" width="12.83203125" style="4" customWidth="1"/>
    <col min="11" max="16384" width="11.5" style="4"/>
  </cols>
  <sheetData>
    <row r="1" spans="1:10" ht="19" x14ac:dyDescent="0.25">
      <c r="A1" s="1051" t="s">
        <v>744</v>
      </c>
      <c r="B1" s="1051"/>
      <c r="C1" s="1051"/>
      <c r="D1" s="1051"/>
      <c r="E1" s="1051"/>
      <c r="F1" s="1051"/>
      <c r="G1" s="1051"/>
      <c r="H1" s="1051"/>
      <c r="I1" s="1051"/>
      <c r="J1" s="1051"/>
    </row>
    <row r="2" spans="1:10" ht="22.5" customHeight="1" x14ac:dyDescent="0.15">
      <c r="A2" s="1056" t="s">
        <v>733</v>
      </c>
      <c r="B2" s="1056" t="s">
        <v>745</v>
      </c>
      <c r="C2" s="1056" t="s">
        <v>67</v>
      </c>
      <c r="D2" s="1056" t="s">
        <v>746</v>
      </c>
      <c r="E2" s="1061" t="s">
        <v>707</v>
      </c>
      <c r="F2" s="1062"/>
      <c r="G2" s="1063"/>
      <c r="H2" s="1056" t="s">
        <v>747</v>
      </c>
      <c r="I2" s="1056" t="s">
        <v>748</v>
      </c>
      <c r="J2" s="1056" t="s">
        <v>749</v>
      </c>
    </row>
    <row r="3" spans="1:10" ht="22.5" customHeight="1" x14ac:dyDescent="0.15">
      <c r="A3" s="1057"/>
      <c r="B3" s="1057"/>
      <c r="C3" s="1057"/>
      <c r="D3" s="1057"/>
      <c r="E3" s="72" t="s">
        <v>73</v>
      </c>
      <c r="F3" s="72" t="s">
        <v>74</v>
      </c>
      <c r="G3" s="72" t="s">
        <v>4</v>
      </c>
      <c r="H3" s="1057"/>
      <c r="I3" s="1057"/>
      <c r="J3" s="1057"/>
    </row>
    <row r="4" spans="1:10" ht="16" x14ac:dyDescent="0.15">
      <c r="A4" s="125" t="s">
        <v>750</v>
      </c>
      <c r="B4" s="76" t="s">
        <v>751</v>
      </c>
      <c r="C4" s="76" t="s">
        <v>752</v>
      </c>
      <c r="D4" s="76">
        <v>10</v>
      </c>
      <c r="E4" s="76">
        <v>5</v>
      </c>
      <c r="F4" s="76">
        <v>2</v>
      </c>
      <c r="G4" s="76">
        <v>7</v>
      </c>
      <c r="H4" s="358">
        <v>6440</v>
      </c>
      <c r="I4" s="359">
        <v>4408</v>
      </c>
      <c r="J4" s="360">
        <f>H4-I4</f>
        <v>2032</v>
      </c>
    </row>
    <row r="5" spans="1:10" ht="32" x14ac:dyDescent="0.15">
      <c r="A5" s="152" t="s">
        <v>753</v>
      </c>
      <c r="B5" s="153" t="s">
        <v>751</v>
      </c>
      <c r="C5" s="153" t="s">
        <v>752</v>
      </c>
      <c r="D5" s="153">
        <v>20</v>
      </c>
      <c r="E5" s="153">
        <v>4</v>
      </c>
      <c r="F5" s="153">
        <v>10</v>
      </c>
      <c r="G5" s="153">
        <v>14</v>
      </c>
      <c r="H5" s="364">
        <v>7350</v>
      </c>
      <c r="I5" s="365">
        <v>12760</v>
      </c>
      <c r="J5" s="365">
        <f t="shared" ref="J5:J9" si="0">H5-I5</f>
        <v>-5410</v>
      </c>
    </row>
    <row r="6" spans="1:10" ht="32" x14ac:dyDescent="0.15">
      <c r="A6" s="125" t="s">
        <v>754</v>
      </c>
      <c r="B6" s="76" t="s">
        <v>751</v>
      </c>
      <c r="C6" s="76" t="s">
        <v>752</v>
      </c>
      <c r="D6" s="76">
        <v>24</v>
      </c>
      <c r="E6" s="76">
        <v>2</v>
      </c>
      <c r="F6" s="76">
        <v>2</v>
      </c>
      <c r="G6" s="76">
        <v>4</v>
      </c>
      <c r="H6" s="361">
        <v>3000</v>
      </c>
      <c r="I6" s="359">
        <v>9744</v>
      </c>
      <c r="J6" s="360">
        <f t="shared" si="0"/>
        <v>-6744</v>
      </c>
    </row>
    <row r="7" spans="1:10" ht="32" x14ac:dyDescent="0.15">
      <c r="A7" s="152" t="s">
        <v>755</v>
      </c>
      <c r="B7" s="153" t="s">
        <v>751</v>
      </c>
      <c r="C7" s="153" t="s">
        <v>752</v>
      </c>
      <c r="D7" s="153">
        <v>24</v>
      </c>
      <c r="E7" s="153">
        <v>6</v>
      </c>
      <c r="F7" s="153">
        <v>0</v>
      </c>
      <c r="G7" s="153">
        <v>6</v>
      </c>
      <c r="H7" s="364">
        <v>5300</v>
      </c>
      <c r="I7" s="365">
        <v>9744</v>
      </c>
      <c r="J7" s="365">
        <f t="shared" si="0"/>
        <v>-4444</v>
      </c>
    </row>
    <row r="8" spans="1:10" ht="48" x14ac:dyDescent="0.15">
      <c r="A8" s="125" t="s">
        <v>756</v>
      </c>
      <c r="B8" s="76" t="s">
        <v>751</v>
      </c>
      <c r="C8" s="76" t="s">
        <v>757</v>
      </c>
      <c r="D8" s="76">
        <v>20</v>
      </c>
      <c r="E8" s="76">
        <v>6</v>
      </c>
      <c r="F8" s="76">
        <v>4</v>
      </c>
      <c r="G8" s="76">
        <v>10</v>
      </c>
      <c r="H8" s="359">
        <v>4800</v>
      </c>
      <c r="I8" s="359">
        <v>8120</v>
      </c>
      <c r="J8" s="360">
        <f t="shared" si="0"/>
        <v>-3320</v>
      </c>
    </row>
    <row r="9" spans="1:10" ht="16" x14ac:dyDescent="0.15">
      <c r="A9" s="78" t="s">
        <v>4</v>
      </c>
      <c r="B9" s="362"/>
      <c r="C9" s="362"/>
      <c r="D9" s="362"/>
      <c r="E9" s="78">
        <v>23</v>
      </c>
      <c r="F9" s="78">
        <v>18</v>
      </c>
      <c r="G9" s="78">
        <v>41</v>
      </c>
      <c r="H9" s="363">
        <v>26890</v>
      </c>
      <c r="I9" s="363">
        <v>44776</v>
      </c>
      <c r="J9" s="363">
        <f t="shared" si="0"/>
        <v>-17886</v>
      </c>
    </row>
  </sheetData>
  <mergeCells count="9">
    <mergeCell ref="A1:J1"/>
    <mergeCell ref="I2:I3"/>
    <mergeCell ref="J2:J3"/>
    <mergeCell ref="A2:A3"/>
    <mergeCell ref="B2:B3"/>
    <mergeCell ref="C2:C3"/>
    <mergeCell ref="D2:D3"/>
    <mergeCell ref="E2:G2"/>
    <mergeCell ref="H2:H3"/>
  </mergeCells>
  <pageMargins left="0.7" right="0.7" top="0.75" bottom="0.75" header="0.3" footer="0.3"/>
  <pageSetup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00B0F0"/>
  </sheetPr>
  <dimension ref="A1:A13"/>
  <sheetViews>
    <sheetView showGridLines="0" workbookViewId="0"/>
  </sheetViews>
  <sheetFormatPr baseColWidth="10" defaultColWidth="11.5" defaultRowHeight="13" x14ac:dyDescent="0.15"/>
  <cols>
    <col min="1" max="1" width="111.5" style="20" customWidth="1"/>
    <col min="2" max="16384" width="11.5" style="20"/>
  </cols>
  <sheetData>
    <row r="1" spans="1:1" ht="19" x14ac:dyDescent="0.25">
      <c r="A1" s="366" t="s">
        <v>728</v>
      </c>
    </row>
    <row r="2" spans="1:1" ht="16" x14ac:dyDescent="0.2">
      <c r="A2" s="369" t="s">
        <v>729</v>
      </c>
    </row>
    <row r="3" spans="1:1" ht="45" x14ac:dyDescent="0.15">
      <c r="A3" s="367" t="s">
        <v>2192</v>
      </c>
    </row>
    <row r="4" spans="1:1" ht="45" x14ac:dyDescent="0.15">
      <c r="A4" s="367" t="s">
        <v>2193</v>
      </c>
    </row>
    <row r="5" spans="1:1" ht="60" x14ac:dyDescent="0.15">
      <c r="A5" s="367" t="s">
        <v>2194</v>
      </c>
    </row>
    <row r="6" spans="1:1" ht="60" x14ac:dyDescent="0.15">
      <c r="A6" s="367" t="s">
        <v>2195</v>
      </c>
    </row>
    <row r="7" spans="1:1" ht="75" x14ac:dyDescent="0.15">
      <c r="A7" s="367" t="s">
        <v>2196</v>
      </c>
    </row>
    <row r="8" spans="1:1" ht="75" x14ac:dyDescent="0.15">
      <c r="A8" s="367" t="s">
        <v>2197</v>
      </c>
    </row>
    <row r="9" spans="1:1" ht="30" x14ac:dyDescent="0.15">
      <c r="A9" s="367" t="s">
        <v>2198</v>
      </c>
    </row>
    <row r="10" spans="1:1" ht="45" x14ac:dyDescent="0.15">
      <c r="A10" s="367" t="s">
        <v>2199</v>
      </c>
    </row>
    <row r="11" spans="1:1" ht="45" x14ac:dyDescent="0.15">
      <c r="A11" s="367" t="s">
        <v>2200</v>
      </c>
    </row>
    <row r="12" spans="1:1" ht="60" x14ac:dyDescent="0.15">
      <c r="A12" s="367" t="s">
        <v>2201</v>
      </c>
    </row>
    <row r="13" spans="1:1" ht="60" x14ac:dyDescent="0.15">
      <c r="A13" s="368" t="s">
        <v>2202</v>
      </c>
    </row>
  </sheetData>
  <pageMargins left="0.7" right="0.7" top="0.75" bottom="0.75" header="0.3" footer="0.3"/>
  <pageSetup orientation="portrait" r:id="rId1"/>
  <drawing r:id="rId2"/>
  <tableParts count="1">
    <tablePart r:id="rId3"/>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B0F0"/>
  </sheetPr>
  <dimension ref="A1:D21"/>
  <sheetViews>
    <sheetView showGridLines="0" workbookViewId="0">
      <selection sqref="A1:D1"/>
    </sheetView>
  </sheetViews>
  <sheetFormatPr baseColWidth="10" defaultColWidth="11.5" defaultRowHeight="13" x14ac:dyDescent="0.15"/>
  <cols>
    <col min="1" max="1" width="29.1640625" style="4" customWidth="1"/>
    <col min="2" max="2" width="11.5" style="4"/>
    <col min="3" max="3" width="12.5" style="4" bestFit="1" customWidth="1"/>
    <col min="4" max="4" width="16.83203125" style="4" bestFit="1" customWidth="1"/>
    <col min="5" max="16384" width="11.5" style="4"/>
  </cols>
  <sheetData>
    <row r="1" spans="1:4" ht="19" x14ac:dyDescent="0.25">
      <c r="A1" s="1051" t="s">
        <v>718</v>
      </c>
      <c r="B1" s="1051"/>
      <c r="C1" s="1051"/>
      <c r="D1" s="1051"/>
    </row>
    <row r="2" spans="1:4" ht="15" x14ac:dyDescent="0.15">
      <c r="A2" s="370" t="s">
        <v>718</v>
      </c>
      <c r="B2" s="371" t="s">
        <v>2203</v>
      </c>
      <c r="C2" s="371" t="s">
        <v>2204</v>
      </c>
      <c r="D2" s="371" t="s">
        <v>719</v>
      </c>
    </row>
    <row r="3" spans="1:4" ht="14" x14ac:dyDescent="0.2">
      <c r="A3" s="372" t="s">
        <v>720</v>
      </c>
      <c r="B3" s="373">
        <v>617301</v>
      </c>
      <c r="C3" s="373">
        <v>832906</v>
      </c>
      <c r="D3" s="374">
        <f>(C3-B3)/B3*100</f>
        <v>34.927045315008399</v>
      </c>
    </row>
    <row r="4" spans="1:4" ht="14" x14ac:dyDescent="0.2">
      <c r="A4" s="372" t="s">
        <v>721</v>
      </c>
      <c r="B4" s="373">
        <v>17298</v>
      </c>
      <c r="C4" s="373">
        <v>17457</v>
      </c>
      <c r="D4" s="374">
        <f t="shared" ref="D4:D5" si="0">(C4-B4)/B4*100</f>
        <v>0.9191814082552896</v>
      </c>
    </row>
    <row r="5" spans="1:4" ht="14" x14ac:dyDescent="0.2">
      <c r="A5" s="372" t="s">
        <v>722</v>
      </c>
      <c r="B5" s="373">
        <v>33432</v>
      </c>
      <c r="C5" s="373">
        <v>15271</v>
      </c>
      <c r="D5" s="374">
        <f t="shared" si="0"/>
        <v>-54.322206269442454</v>
      </c>
    </row>
    <row r="6" spans="1:4" ht="14" x14ac:dyDescent="0.2">
      <c r="A6" s="375" t="s">
        <v>723</v>
      </c>
      <c r="B6" s="376"/>
      <c r="C6" s="376"/>
      <c r="D6" s="376"/>
    </row>
    <row r="7" spans="1:4" ht="15" x14ac:dyDescent="0.15">
      <c r="A7" s="377" t="s">
        <v>723</v>
      </c>
      <c r="B7" s="378">
        <v>2024</v>
      </c>
      <c r="C7" s="378">
        <v>2025</v>
      </c>
      <c r="D7" s="378" t="s">
        <v>719</v>
      </c>
    </row>
    <row r="8" spans="1:4" ht="14" x14ac:dyDescent="0.2">
      <c r="A8" s="372" t="s">
        <v>720</v>
      </c>
      <c r="B8" s="373">
        <v>627942</v>
      </c>
      <c r="C8" s="373">
        <v>2475392</v>
      </c>
      <c r="D8" s="374">
        <f>(C8-B8)/B8*100</f>
        <v>294.20710829981113</v>
      </c>
    </row>
    <row r="9" spans="1:4" ht="14" x14ac:dyDescent="0.2">
      <c r="A9" s="372" t="s">
        <v>721</v>
      </c>
      <c r="B9" s="373">
        <v>27455</v>
      </c>
      <c r="C9" s="373">
        <v>28351</v>
      </c>
      <c r="D9" s="374">
        <f t="shared" ref="D9:D10" si="1">(C9-B9)/B9*100</f>
        <v>3.2635221271171009</v>
      </c>
    </row>
    <row r="10" spans="1:4" ht="14" x14ac:dyDescent="0.2">
      <c r="A10" s="379" t="s">
        <v>722</v>
      </c>
      <c r="B10" s="380">
        <v>39777</v>
      </c>
      <c r="C10" s="380">
        <v>163314</v>
      </c>
      <c r="D10" s="381">
        <f t="shared" si="1"/>
        <v>310.57394976996756</v>
      </c>
    </row>
    <row r="11" spans="1:4" ht="14" x14ac:dyDescent="0.2">
      <c r="A11" s="2"/>
      <c r="B11" s="2"/>
      <c r="C11" s="2"/>
      <c r="D11" s="2"/>
    </row>
    <row r="12" spans="1:4" ht="19" x14ac:dyDescent="0.25">
      <c r="A12" s="1051" t="s">
        <v>724</v>
      </c>
      <c r="B12" s="1051"/>
      <c r="C12" s="1051"/>
      <c r="D12" s="1051"/>
    </row>
    <row r="13" spans="1:4" ht="15" x14ac:dyDescent="0.15">
      <c r="A13" s="370" t="s">
        <v>725</v>
      </c>
      <c r="B13" s="371" t="s">
        <v>2203</v>
      </c>
      <c r="C13" s="371" t="s">
        <v>2204</v>
      </c>
      <c r="D13" s="371" t="s">
        <v>719</v>
      </c>
    </row>
    <row r="14" spans="1:4" ht="14" x14ac:dyDescent="0.2">
      <c r="A14" s="372" t="s">
        <v>720</v>
      </c>
      <c r="B14" s="373">
        <v>60400</v>
      </c>
      <c r="C14" s="373">
        <v>1400000</v>
      </c>
      <c r="D14" s="374">
        <f>(C14-B14)/B14*100</f>
        <v>2217.8807947019868</v>
      </c>
    </row>
    <row r="15" spans="1:4" ht="14" x14ac:dyDescent="0.2">
      <c r="A15" s="372" t="s">
        <v>721</v>
      </c>
      <c r="B15" s="373">
        <v>2455</v>
      </c>
      <c r="C15" s="373">
        <v>4505</v>
      </c>
      <c r="D15" s="374">
        <f t="shared" ref="D15:D16" si="2">(C15-B15)/B15*100</f>
        <v>83.503054989816704</v>
      </c>
    </row>
    <row r="16" spans="1:4" ht="14" x14ac:dyDescent="0.2">
      <c r="A16" s="372" t="s">
        <v>722</v>
      </c>
      <c r="B16" s="373">
        <v>15300</v>
      </c>
      <c r="C16" s="373">
        <v>60600</v>
      </c>
      <c r="D16" s="374">
        <f t="shared" si="2"/>
        <v>296.07843137254906</v>
      </c>
    </row>
    <row r="17" spans="1:4" ht="14" x14ac:dyDescent="0.2">
      <c r="A17" s="375" t="s">
        <v>726</v>
      </c>
      <c r="B17" s="376"/>
      <c r="C17" s="376"/>
      <c r="D17" s="376"/>
    </row>
    <row r="18" spans="1:4" ht="15" x14ac:dyDescent="0.15">
      <c r="A18" s="377" t="s">
        <v>727</v>
      </c>
      <c r="B18" s="378">
        <v>2024</v>
      </c>
      <c r="C18" s="378">
        <v>2025</v>
      </c>
      <c r="D18" s="378" t="s">
        <v>719</v>
      </c>
    </row>
    <row r="19" spans="1:4" ht="14" x14ac:dyDescent="0.2">
      <c r="A19" s="372" t="s">
        <v>720</v>
      </c>
      <c r="B19" s="373">
        <v>80900</v>
      </c>
      <c r="C19" s="373">
        <v>2500000</v>
      </c>
      <c r="D19" s="374">
        <f>(C19-B19)/B19*100</f>
        <v>2990.2348578491965</v>
      </c>
    </row>
    <row r="20" spans="1:4" ht="14" x14ac:dyDescent="0.2">
      <c r="A20" s="372" t="s">
        <v>721</v>
      </c>
      <c r="B20" s="373">
        <v>9003</v>
      </c>
      <c r="C20" s="373">
        <v>11039</v>
      </c>
      <c r="D20" s="374">
        <f t="shared" ref="D20:D21" si="3">(C20-B20)/B20*100</f>
        <v>22.614683994224148</v>
      </c>
    </row>
    <row r="21" spans="1:4" ht="14" x14ac:dyDescent="0.2">
      <c r="A21" s="379" t="s">
        <v>722</v>
      </c>
      <c r="B21" s="380">
        <v>40200</v>
      </c>
      <c r="C21" s="380">
        <v>65700</v>
      </c>
      <c r="D21" s="381">
        <f t="shared" si="3"/>
        <v>63.432835820895527</v>
      </c>
    </row>
  </sheetData>
  <mergeCells count="2">
    <mergeCell ref="A1:D1"/>
    <mergeCell ref="A12:D12"/>
  </mergeCells>
  <pageMargins left="0.7" right="0.7" top="0.75" bottom="0.75" header="0.3" footer="0.3"/>
  <drawing r:id="rId1"/>
  <tableParts count="2">
    <tablePart r:id="rId2"/>
    <tablePart r:id="rId3"/>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00B0F0"/>
  </sheetPr>
  <dimension ref="A1:A6"/>
  <sheetViews>
    <sheetView showGridLines="0" workbookViewId="0"/>
  </sheetViews>
  <sheetFormatPr baseColWidth="10" defaultColWidth="11.5" defaultRowHeight="13" x14ac:dyDescent="0.15"/>
  <cols>
    <col min="1" max="1" width="74.6640625" style="4" customWidth="1"/>
    <col min="2" max="16384" width="11.5" style="4"/>
  </cols>
  <sheetData>
    <row r="1" spans="1:1" ht="19" x14ac:dyDescent="0.25">
      <c r="A1" s="79" t="s">
        <v>730</v>
      </c>
    </row>
    <row r="2" spans="1:1" ht="16" x14ac:dyDescent="0.2">
      <c r="A2" s="382" t="s">
        <v>731</v>
      </c>
    </row>
    <row r="3" spans="1:1" ht="60" x14ac:dyDescent="0.15">
      <c r="A3" s="383" t="s">
        <v>2205</v>
      </c>
    </row>
    <row r="4" spans="1:1" ht="60" x14ac:dyDescent="0.15">
      <c r="A4" s="383" t="s">
        <v>2206</v>
      </c>
    </row>
    <row r="5" spans="1:1" ht="60" x14ac:dyDescent="0.15">
      <c r="A5" s="383" t="s">
        <v>2207</v>
      </c>
    </row>
    <row r="6" spans="1:1" ht="60" x14ac:dyDescent="0.15">
      <c r="A6" s="384" t="s">
        <v>2208</v>
      </c>
    </row>
  </sheetData>
  <pageMargins left="0.7" right="0.7" top="0.75" bottom="0.75" header="0.3" footer="0.3"/>
  <drawing r:id="rId1"/>
  <tableParts count="1">
    <tablePart r:id="rId2"/>
  </tablePart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00B0F0"/>
  </sheetPr>
  <dimension ref="A1:D6"/>
  <sheetViews>
    <sheetView showGridLines="0" workbookViewId="0">
      <selection sqref="A1:D1"/>
    </sheetView>
  </sheetViews>
  <sheetFormatPr baseColWidth="10" defaultColWidth="11.5" defaultRowHeight="13" x14ac:dyDescent="0.15"/>
  <cols>
    <col min="1" max="1" width="26.1640625" style="4" customWidth="1"/>
    <col min="2" max="3" width="11.5" style="4"/>
    <col min="4" max="4" width="28.5" style="4" customWidth="1"/>
    <col min="5" max="16384" width="11.5" style="4"/>
  </cols>
  <sheetData>
    <row r="1" spans="1:4" ht="19" x14ac:dyDescent="0.25">
      <c r="A1" s="1051" t="s">
        <v>732</v>
      </c>
      <c r="B1" s="1051"/>
      <c r="C1" s="1051"/>
      <c r="D1" s="1051"/>
    </row>
    <row r="2" spans="1:4" ht="17" x14ac:dyDescent="0.15">
      <c r="A2" s="271" t="s">
        <v>733</v>
      </c>
      <c r="B2" s="253" t="s">
        <v>734</v>
      </c>
      <c r="C2" s="253" t="s">
        <v>735</v>
      </c>
      <c r="D2" s="272" t="s">
        <v>736</v>
      </c>
    </row>
    <row r="3" spans="1:4" ht="16" x14ac:dyDescent="0.15">
      <c r="A3" s="254" t="s">
        <v>737</v>
      </c>
      <c r="B3" s="76">
        <v>1</v>
      </c>
      <c r="C3" s="76">
        <v>703</v>
      </c>
      <c r="D3" s="386" t="s">
        <v>738</v>
      </c>
    </row>
    <row r="4" spans="1:4" ht="32" x14ac:dyDescent="0.15">
      <c r="A4" s="254" t="s">
        <v>739</v>
      </c>
      <c r="B4" s="385">
        <v>5</v>
      </c>
      <c r="C4" s="76">
        <v>44</v>
      </c>
      <c r="D4" s="386" t="s">
        <v>740</v>
      </c>
    </row>
    <row r="5" spans="1:4" ht="16" x14ac:dyDescent="0.15">
      <c r="A5" s="254" t="s">
        <v>741</v>
      </c>
      <c r="B5" s="76">
        <v>39</v>
      </c>
      <c r="C5" s="258">
        <v>17275</v>
      </c>
      <c r="D5" s="386" t="s">
        <v>738</v>
      </c>
    </row>
    <row r="6" spans="1:4" ht="16" x14ac:dyDescent="0.15">
      <c r="A6" s="266" t="s">
        <v>742</v>
      </c>
      <c r="B6" s="148">
        <v>4</v>
      </c>
      <c r="C6" s="387">
        <v>1128</v>
      </c>
      <c r="D6" s="388" t="s">
        <v>743</v>
      </c>
    </row>
  </sheetData>
  <mergeCells count="1">
    <mergeCell ref="A1:D1"/>
  </mergeCells>
  <pageMargins left="0.7" right="0.7" top="0.75" bottom="0.75" header="0.3" footer="0.3"/>
  <drawing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7" tint="0.59999389629810485"/>
  </sheetPr>
  <dimension ref="A1:E8"/>
  <sheetViews>
    <sheetView showGridLines="0" zoomScale="110" zoomScaleNormal="110" workbookViewId="0">
      <selection activeCell="B10" sqref="B10"/>
    </sheetView>
  </sheetViews>
  <sheetFormatPr baseColWidth="10" defaultColWidth="11.5" defaultRowHeight="13" x14ac:dyDescent="0.15"/>
  <cols>
    <col min="1" max="1" width="11.83203125" style="4" customWidth="1"/>
    <col min="2" max="2" width="40.83203125" style="4" customWidth="1"/>
    <col min="3" max="3" width="32" style="4" customWidth="1"/>
    <col min="4" max="4" width="29.33203125" style="4" customWidth="1"/>
    <col min="5" max="16384" width="11.5" style="4"/>
  </cols>
  <sheetData>
    <row r="1" spans="1:5" ht="19" x14ac:dyDescent="0.15">
      <c r="A1" s="1104" t="s">
        <v>758</v>
      </c>
      <c r="B1" s="1104"/>
      <c r="C1" s="1104"/>
    </row>
    <row r="2" spans="1:5" ht="19" x14ac:dyDescent="0.15">
      <c r="A2" s="1105" t="s">
        <v>759</v>
      </c>
      <c r="B2" s="1105"/>
      <c r="C2" s="1105"/>
    </row>
    <row r="3" spans="1:5" ht="17" x14ac:dyDescent="0.15">
      <c r="A3" s="397" t="s">
        <v>0</v>
      </c>
      <c r="B3" s="398" t="s">
        <v>760</v>
      </c>
      <c r="C3" s="399" t="s">
        <v>331</v>
      </c>
    </row>
    <row r="4" spans="1:5" ht="18" customHeight="1" x14ac:dyDescent="0.2">
      <c r="A4" s="1013" t="s">
        <v>5</v>
      </c>
      <c r="B4" s="390" t="s">
        <v>761</v>
      </c>
      <c r="C4" s="394" t="s">
        <v>37</v>
      </c>
      <c r="E4" s="21"/>
    </row>
    <row r="5" spans="1:5" ht="18" customHeight="1" x14ac:dyDescent="0.2">
      <c r="A5" s="1014" t="s">
        <v>5</v>
      </c>
      <c r="B5" s="391" t="s">
        <v>2253</v>
      </c>
      <c r="C5" s="395" t="s">
        <v>38</v>
      </c>
      <c r="E5" s="22"/>
    </row>
    <row r="6" spans="1:5" ht="16" x14ac:dyDescent="0.2">
      <c r="A6" s="392" t="s">
        <v>6</v>
      </c>
      <c r="B6" s="178" t="s">
        <v>762</v>
      </c>
      <c r="C6" s="396" t="s">
        <v>41</v>
      </c>
    </row>
    <row r="7" spans="1:5" ht="16" x14ac:dyDescent="0.2">
      <c r="A7" s="392" t="s">
        <v>7</v>
      </c>
      <c r="B7" s="400" t="s">
        <v>763</v>
      </c>
      <c r="C7" s="401" t="s">
        <v>44</v>
      </c>
    </row>
    <row r="8" spans="1:5" ht="14" x14ac:dyDescent="0.2">
      <c r="A8" s="389" t="s">
        <v>764</v>
      </c>
      <c r="B8" s="2"/>
      <c r="C8" s="2"/>
    </row>
  </sheetData>
  <mergeCells count="2">
    <mergeCell ref="A1:C1"/>
    <mergeCell ref="A2:C2"/>
  </mergeCells>
  <pageMargins left="0.7" right="0.7" top="0.75" bottom="0.75" header="0.3" footer="0.3"/>
  <pageSetup orientation="portrait" r:id="rId1"/>
  <drawing r:id="rId2"/>
  <tableParts count="1">
    <tablePart r:id="rId3"/>
  </tablePart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7" tint="0.59999389629810485"/>
  </sheetPr>
  <dimension ref="A1:D182"/>
  <sheetViews>
    <sheetView showGridLines="0" zoomScaleNormal="100" workbookViewId="0">
      <selection activeCell="B8" sqref="B8"/>
    </sheetView>
  </sheetViews>
  <sheetFormatPr baseColWidth="10" defaultColWidth="11.5" defaultRowHeight="13" x14ac:dyDescent="0.15"/>
  <cols>
    <col min="1" max="1" width="21.6640625" style="4" customWidth="1"/>
    <col min="2" max="2" width="39.5" style="4" customWidth="1"/>
    <col min="3" max="3" width="45.33203125" style="4" customWidth="1"/>
    <col min="4" max="4" width="40" style="4" customWidth="1"/>
    <col min="5" max="5" width="27.1640625" style="4" customWidth="1"/>
    <col min="6" max="16384" width="11.5" style="4"/>
  </cols>
  <sheetData>
    <row r="1" spans="1:4" ht="19" x14ac:dyDescent="0.25">
      <c r="A1" s="1053" t="s">
        <v>2254</v>
      </c>
      <c r="B1" s="1053"/>
      <c r="C1" s="1053"/>
      <c r="D1" s="1053"/>
    </row>
    <row r="2" spans="1:4" ht="19" x14ac:dyDescent="0.15">
      <c r="A2" s="1105" t="s">
        <v>765</v>
      </c>
      <c r="B2" s="1105"/>
      <c r="C2" s="1105"/>
      <c r="D2" s="1105"/>
    </row>
    <row r="3" spans="1:4" ht="17" x14ac:dyDescent="0.15">
      <c r="A3" s="397" t="s">
        <v>0</v>
      </c>
      <c r="B3" s="398" t="s">
        <v>766</v>
      </c>
      <c r="C3" s="398" t="s">
        <v>767</v>
      </c>
      <c r="D3" s="399" t="s">
        <v>768</v>
      </c>
    </row>
    <row r="4" spans="1:4" ht="31.5" customHeight="1" x14ac:dyDescent="0.15">
      <c r="A4" s="392" t="s">
        <v>703</v>
      </c>
      <c r="B4" s="402" t="s">
        <v>769</v>
      </c>
      <c r="C4" s="403" t="s">
        <v>770</v>
      </c>
      <c r="D4" s="424" t="s">
        <v>771</v>
      </c>
    </row>
    <row r="5" spans="1:4" ht="48" x14ac:dyDescent="0.15">
      <c r="A5" s="392" t="s">
        <v>704</v>
      </c>
      <c r="B5" s="405" t="s">
        <v>772</v>
      </c>
      <c r="C5" s="404" t="s">
        <v>773</v>
      </c>
      <c r="D5" s="424" t="s">
        <v>774</v>
      </c>
    </row>
    <row r="6" spans="1:4" ht="64" x14ac:dyDescent="0.15">
      <c r="A6" s="393"/>
      <c r="B6" s="404" t="s">
        <v>775</v>
      </c>
      <c r="C6" s="404" t="s">
        <v>776</v>
      </c>
      <c r="D6" s="424" t="s">
        <v>777</v>
      </c>
    </row>
    <row r="7" spans="1:4" ht="48" x14ac:dyDescent="0.15">
      <c r="A7" s="94" t="s">
        <v>705</v>
      </c>
      <c r="B7" s="404" t="s">
        <v>778</v>
      </c>
      <c r="C7" s="404" t="s">
        <v>779</v>
      </c>
      <c r="D7" s="424" t="s">
        <v>780</v>
      </c>
    </row>
    <row r="8" spans="1:4" ht="80" x14ac:dyDescent="0.15">
      <c r="A8" s="392"/>
      <c r="B8" s="405" t="s">
        <v>781</v>
      </c>
      <c r="C8" s="427" t="s">
        <v>782</v>
      </c>
      <c r="D8" s="426" t="s">
        <v>783</v>
      </c>
    </row>
    <row r="9" spans="1:4" ht="14" x14ac:dyDescent="0.2">
      <c r="A9" s="2"/>
      <c r="B9" s="2"/>
      <c r="C9" s="2"/>
      <c r="D9" s="2"/>
    </row>
    <row r="10" spans="1:4" ht="19" x14ac:dyDescent="0.15">
      <c r="A10" s="1105" t="s">
        <v>784</v>
      </c>
      <c r="B10" s="1105"/>
      <c r="C10" s="1105"/>
      <c r="D10" s="1105"/>
    </row>
    <row r="11" spans="1:4" ht="17" x14ac:dyDescent="0.15">
      <c r="A11" s="397" t="s">
        <v>0</v>
      </c>
      <c r="B11" s="398" t="s">
        <v>785</v>
      </c>
      <c r="C11" s="398" t="s">
        <v>767</v>
      </c>
      <c r="D11" s="399" t="s">
        <v>768</v>
      </c>
    </row>
    <row r="12" spans="1:4" ht="64" x14ac:dyDescent="0.15">
      <c r="A12" s="392" t="s">
        <v>703</v>
      </c>
      <c r="B12" s="402" t="s">
        <v>195</v>
      </c>
      <c r="C12" s="402" t="s">
        <v>786</v>
      </c>
      <c r="D12" s="423" t="s">
        <v>787</v>
      </c>
    </row>
    <row r="13" spans="1:4" ht="32" x14ac:dyDescent="0.15">
      <c r="A13" s="392" t="s">
        <v>788</v>
      </c>
      <c r="B13" s="405" t="s">
        <v>196</v>
      </c>
      <c r="C13" s="404" t="s">
        <v>789</v>
      </c>
      <c r="D13" s="424" t="s">
        <v>790</v>
      </c>
    </row>
    <row r="14" spans="1:4" ht="48" x14ac:dyDescent="0.15">
      <c r="A14" s="94" t="s">
        <v>705</v>
      </c>
      <c r="B14" s="404" t="s">
        <v>198</v>
      </c>
      <c r="C14" s="404" t="s">
        <v>791</v>
      </c>
      <c r="D14" s="424" t="s">
        <v>792</v>
      </c>
    </row>
    <row r="15" spans="1:4" ht="32" x14ac:dyDescent="0.15">
      <c r="A15" s="392"/>
      <c r="B15" s="405" t="s">
        <v>199</v>
      </c>
      <c r="C15" s="425" t="s">
        <v>793</v>
      </c>
      <c r="D15" s="426" t="s">
        <v>794</v>
      </c>
    </row>
    <row r="16" spans="1:4" ht="14" x14ac:dyDescent="0.2">
      <c r="A16" s="2"/>
      <c r="B16" s="2"/>
      <c r="C16" s="2"/>
      <c r="D16" s="101"/>
    </row>
    <row r="17" spans="1:4" ht="19" x14ac:dyDescent="0.15">
      <c r="A17" s="1105" t="s">
        <v>795</v>
      </c>
      <c r="B17" s="1105"/>
      <c r="C17" s="1105"/>
      <c r="D17" s="1105"/>
    </row>
    <row r="18" spans="1:4" ht="34" x14ac:dyDescent="0.15">
      <c r="A18" s="397" t="s">
        <v>0</v>
      </c>
      <c r="B18" s="420" t="s">
        <v>796</v>
      </c>
      <c r="C18" s="421" t="s">
        <v>797</v>
      </c>
      <c r="D18" s="422" t="s">
        <v>798</v>
      </c>
    </row>
    <row r="19" spans="1:4" ht="32" x14ac:dyDescent="0.15">
      <c r="A19" s="94" t="s">
        <v>703</v>
      </c>
      <c r="B19" s="406" t="s">
        <v>799</v>
      </c>
      <c r="C19" s="406" t="s">
        <v>800</v>
      </c>
      <c r="D19" s="418" t="s">
        <v>801</v>
      </c>
    </row>
    <row r="20" spans="1:4" ht="16" x14ac:dyDescent="0.15">
      <c r="A20" s="94"/>
      <c r="B20" s="407" t="s">
        <v>799</v>
      </c>
      <c r="C20" s="407" t="s">
        <v>802</v>
      </c>
      <c r="D20" s="413" t="s">
        <v>803</v>
      </c>
    </row>
    <row r="21" spans="1:4" ht="16" x14ac:dyDescent="0.15">
      <c r="A21" s="94"/>
      <c r="B21" s="407" t="s">
        <v>799</v>
      </c>
      <c r="C21" s="407" t="s">
        <v>804</v>
      </c>
      <c r="D21" s="413" t="s">
        <v>805</v>
      </c>
    </row>
    <row r="22" spans="1:4" ht="16" x14ac:dyDescent="0.15">
      <c r="A22" s="94"/>
      <c r="B22" s="407" t="s">
        <v>799</v>
      </c>
      <c r="C22" s="407" t="s">
        <v>806</v>
      </c>
      <c r="D22" s="413" t="s">
        <v>807</v>
      </c>
    </row>
    <row r="23" spans="1:4" ht="16" x14ac:dyDescent="0.15">
      <c r="A23" s="94"/>
      <c r="B23" s="407" t="s">
        <v>808</v>
      </c>
      <c r="C23" s="407" t="s">
        <v>809</v>
      </c>
      <c r="D23" s="413" t="s">
        <v>801</v>
      </c>
    </row>
    <row r="24" spans="1:4" ht="16" x14ac:dyDescent="0.15">
      <c r="A24" s="94"/>
      <c r="B24" s="407" t="s">
        <v>808</v>
      </c>
      <c r="C24" s="407" t="s">
        <v>810</v>
      </c>
      <c r="D24" s="413" t="s">
        <v>803</v>
      </c>
    </row>
    <row r="25" spans="1:4" ht="16" x14ac:dyDescent="0.15">
      <c r="A25" s="94"/>
      <c r="B25" s="407" t="s">
        <v>808</v>
      </c>
      <c r="C25" s="407" t="s">
        <v>811</v>
      </c>
      <c r="D25" s="413" t="s">
        <v>805</v>
      </c>
    </row>
    <row r="26" spans="1:4" ht="16" x14ac:dyDescent="0.15">
      <c r="A26" s="94"/>
      <c r="B26" s="407" t="s">
        <v>808</v>
      </c>
      <c r="C26" s="407" t="s">
        <v>812</v>
      </c>
      <c r="D26" s="413" t="s">
        <v>807</v>
      </c>
    </row>
    <row r="27" spans="1:4" ht="32" x14ac:dyDescent="0.15">
      <c r="A27" s="94"/>
      <c r="B27" s="407" t="s">
        <v>769</v>
      </c>
      <c r="C27" s="407" t="s">
        <v>813</v>
      </c>
      <c r="D27" s="413" t="s">
        <v>801</v>
      </c>
    </row>
    <row r="28" spans="1:4" ht="32" x14ac:dyDescent="0.15">
      <c r="A28" s="94"/>
      <c r="B28" s="407" t="s">
        <v>769</v>
      </c>
      <c r="C28" s="407" t="s">
        <v>814</v>
      </c>
      <c r="D28" s="413" t="s">
        <v>803</v>
      </c>
    </row>
    <row r="29" spans="1:4" ht="32" x14ac:dyDescent="0.15">
      <c r="A29" s="94"/>
      <c r="B29" s="407" t="s">
        <v>769</v>
      </c>
      <c r="C29" s="407" t="s">
        <v>815</v>
      </c>
      <c r="D29" s="413" t="s">
        <v>805</v>
      </c>
    </row>
    <row r="30" spans="1:4" ht="32" x14ac:dyDescent="0.15">
      <c r="A30" s="94"/>
      <c r="B30" s="407" t="s">
        <v>769</v>
      </c>
      <c r="C30" s="407" t="s">
        <v>816</v>
      </c>
      <c r="D30" s="413" t="s">
        <v>807</v>
      </c>
    </row>
    <row r="31" spans="1:4" ht="16" x14ac:dyDescent="0.15">
      <c r="A31" s="94"/>
      <c r="B31" s="407" t="s">
        <v>171</v>
      </c>
      <c r="C31" s="407" t="s">
        <v>817</v>
      </c>
      <c r="D31" s="413" t="s">
        <v>801</v>
      </c>
    </row>
    <row r="32" spans="1:4" ht="16" x14ac:dyDescent="0.15">
      <c r="A32" s="94"/>
      <c r="B32" s="407" t="s">
        <v>171</v>
      </c>
      <c r="C32" s="407" t="s">
        <v>818</v>
      </c>
      <c r="D32" s="413" t="s">
        <v>807</v>
      </c>
    </row>
    <row r="33" spans="1:4" ht="16" x14ac:dyDescent="0.15">
      <c r="A33" s="94"/>
      <c r="B33" s="407" t="s">
        <v>171</v>
      </c>
      <c r="C33" s="407" t="s">
        <v>819</v>
      </c>
      <c r="D33" s="413" t="s">
        <v>807</v>
      </c>
    </row>
    <row r="34" spans="1:4" ht="16" x14ac:dyDescent="0.15">
      <c r="A34" s="94"/>
      <c r="B34" s="408" t="s">
        <v>171</v>
      </c>
      <c r="C34" s="408" t="s">
        <v>820</v>
      </c>
      <c r="D34" s="414" t="s">
        <v>807</v>
      </c>
    </row>
    <row r="35" spans="1:4" ht="32" x14ac:dyDescent="0.15">
      <c r="A35" s="411" t="s">
        <v>788</v>
      </c>
      <c r="B35" s="409" t="s">
        <v>772</v>
      </c>
      <c r="C35" s="409" t="s">
        <v>821</v>
      </c>
      <c r="D35" s="419" t="s">
        <v>801</v>
      </c>
    </row>
    <row r="36" spans="1:4" ht="16" x14ac:dyDescent="0.15">
      <c r="A36" s="411"/>
      <c r="B36" s="407" t="s">
        <v>772</v>
      </c>
      <c r="C36" s="407" t="s">
        <v>822</v>
      </c>
      <c r="D36" s="413" t="s">
        <v>803</v>
      </c>
    </row>
    <row r="37" spans="1:4" ht="16" x14ac:dyDescent="0.15">
      <c r="A37" s="411"/>
      <c r="B37" s="407" t="s">
        <v>772</v>
      </c>
      <c r="C37" s="407" t="s">
        <v>823</v>
      </c>
      <c r="D37" s="413" t="s">
        <v>805</v>
      </c>
    </row>
    <row r="38" spans="1:4" ht="16" x14ac:dyDescent="0.15">
      <c r="A38" s="411"/>
      <c r="B38" s="407" t="s">
        <v>772</v>
      </c>
      <c r="C38" s="407" t="s">
        <v>824</v>
      </c>
      <c r="D38" s="413" t="s">
        <v>807</v>
      </c>
    </row>
    <row r="39" spans="1:4" ht="16" x14ac:dyDescent="0.15">
      <c r="A39" s="411"/>
      <c r="B39" s="407" t="s">
        <v>775</v>
      </c>
      <c r="C39" s="407" t="s">
        <v>825</v>
      </c>
      <c r="D39" s="413" t="s">
        <v>801</v>
      </c>
    </row>
    <row r="40" spans="1:4" ht="16" x14ac:dyDescent="0.15">
      <c r="A40" s="411"/>
      <c r="B40" s="407" t="s">
        <v>775</v>
      </c>
      <c r="C40" s="407" t="s">
        <v>826</v>
      </c>
      <c r="D40" s="413" t="s">
        <v>803</v>
      </c>
    </row>
    <row r="41" spans="1:4" ht="16" x14ac:dyDescent="0.15">
      <c r="A41" s="411"/>
      <c r="B41" s="407" t="s">
        <v>775</v>
      </c>
      <c r="C41" s="407" t="s">
        <v>827</v>
      </c>
      <c r="D41" s="413" t="s">
        <v>805</v>
      </c>
    </row>
    <row r="42" spans="1:4" ht="16" x14ac:dyDescent="0.15">
      <c r="A42" s="411"/>
      <c r="B42" s="407" t="s">
        <v>775</v>
      </c>
      <c r="C42" s="407" t="s">
        <v>828</v>
      </c>
      <c r="D42" s="413" t="s">
        <v>807</v>
      </c>
    </row>
    <row r="43" spans="1:4" ht="16" x14ac:dyDescent="0.15">
      <c r="A43" s="411"/>
      <c r="B43" s="407" t="s">
        <v>829</v>
      </c>
      <c r="C43" s="407" t="s">
        <v>830</v>
      </c>
      <c r="D43" s="413" t="s">
        <v>801</v>
      </c>
    </row>
    <row r="44" spans="1:4" ht="16" x14ac:dyDescent="0.15">
      <c r="A44" s="411"/>
      <c r="B44" s="407" t="s">
        <v>829</v>
      </c>
      <c r="C44" s="407" t="s">
        <v>831</v>
      </c>
      <c r="D44" s="413" t="s">
        <v>803</v>
      </c>
    </row>
    <row r="45" spans="1:4" ht="16" x14ac:dyDescent="0.15">
      <c r="A45" s="411"/>
      <c r="B45" s="407" t="s">
        <v>829</v>
      </c>
      <c r="C45" s="407" t="s">
        <v>832</v>
      </c>
      <c r="D45" s="413" t="s">
        <v>805</v>
      </c>
    </row>
    <row r="46" spans="1:4" ht="16" x14ac:dyDescent="0.15">
      <c r="A46" s="411"/>
      <c r="B46" s="407" t="s">
        <v>829</v>
      </c>
      <c r="C46" s="407" t="s">
        <v>833</v>
      </c>
      <c r="D46" s="413" t="s">
        <v>807</v>
      </c>
    </row>
    <row r="47" spans="1:4" ht="16" x14ac:dyDescent="0.15">
      <c r="A47" s="411"/>
      <c r="B47" s="407" t="s">
        <v>834</v>
      </c>
      <c r="C47" s="407" t="s">
        <v>835</v>
      </c>
      <c r="D47" s="413" t="s">
        <v>801</v>
      </c>
    </row>
    <row r="48" spans="1:4" ht="16" x14ac:dyDescent="0.15">
      <c r="A48" s="411"/>
      <c r="B48" s="407" t="s">
        <v>834</v>
      </c>
      <c r="C48" s="407" t="s">
        <v>836</v>
      </c>
      <c r="D48" s="413" t="s">
        <v>803</v>
      </c>
    </row>
    <row r="49" spans="1:4" ht="16" x14ac:dyDescent="0.15">
      <c r="A49" s="411"/>
      <c r="B49" s="407" t="s">
        <v>834</v>
      </c>
      <c r="C49" s="407" t="s">
        <v>837</v>
      </c>
      <c r="D49" s="413" t="s">
        <v>805</v>
      </c>
    </row>
    <row r="50" spans="1:4" ht="16" x14ac:dyDescent="0.15">
      <c r="A50" s="411"/>
      <c r="B50" s="407" t="s">
        <v>834</v>
      </c>
      <c r="C50" s="407" t="s">
        <v>838</v>
      </c>
      <c r="D50" s="413" t="s">
        <v>807</v>
      </c>
    </row>
    <row r="51" spans="1:4" ht="16" x14ac:dyDescent="0.15">
      <c r="A51" s="411"/>
      <c r="B51" s="407" t="s">
        <v>839</v>
      </c>
      <c r="C51" s="407" t="s">
        <v>840</v>
      </c>
      <c r="D51" s="413" t="s">
        <v>805</v>
      </c>
    </row>
    <row r="52" spans="1:4" ht="16" x14ac:dyDescent="0.15">
      <c r="A52" s="411"/>
      <c r="B52" s="407" t="s">
        <v>195</v>
      </c>
      <c r="C52" s="407" t="s">
        <v>841</v>
      </c>
      <c r="D52" s="413" t="s">
        <v>801</v>
      </c>
    </row>
    <row r="53" spans="1:4" ht="16" x14ac:dyDescent="0.15">
      <c r="A53" s="411"/>
      <c r="B53" s="407" t="s">
        <v>195</v>
      </c>
      <c r="C53" s="407" t="s">
        <v>842</v>
      </c>
      <c r="D53" s="413" t="s">
        <v>805</v>
      </c>
    </row>
    <row r="54" spans="1:4" ht="16" x14ac:dyDescent="0.15">
      <c r="A54" s="411"/>
      <c r="B54" s="407" t="s">
        <v>195</v>
      </c>
      <c r="C54" s="407" t="s">
        <v>786</v>
      </c>
      <c r="D54" s="413" t="s">
        <v>807</v>
      </c>
    </row>
    <row r="55" spans="1:4" ht="16" x14ac:dyDescent="0.15">
      <c r="A55" s="411"/>
      <c r="B55" s="407" t="s">
        <v>195</v>
      </c>
      <c r="C55" s="407" t="s">
        <v>843</v>
      </c>
      <c r="D55" s="413" t="s">
        <v>807</v>
      </c>
    </row>
    <row r="56" spans="1:4" ht="16" x14ac:dyDescent="0.15">
      <c r="A56" s="411"/>
      <c r="B56" s="407" t="s">
        <v>196</v>
      </c>
      <c r="C56" s="407" t="s">
        <v>844</v>
      </c>
      <c r="D56" s="413" t="s">
        <v>803</v>
      </c>
    </row>
    <row r="57" spans="1:4" ht="16" x14ac:dyDescent="0.15">
      <c r="A57" s="393"/>
      <c r="B57" s="408" t="s">
        <v>108</v>
      </c>
      <c r="C57" s="408" t="s">
        <v>845</v>
      </c>
      <c r="D57" s="414" t="s">
        <v>801</v>
      </c>
    </row>
    <row r="58" spans="1:4" ht="32" x14ac:dyDescent="0.15">
      <c r="A58" s="392" t="s">
        <v>705</v>
      </c>
      <c r="B58" s="409" t="s">
        <v>778</v>
      </c>
      <c r="C58" s="409" t="s">
        <v>846</v>
      </c>
      <c r="D58" s="419" t="s">
        <v>801</v>
      </c>
    </row>
    <row r="59" spans="1:4" ht="16" x14ac:dyDescent="0.15">
      <c r="A59" s="411"/>
      <c r="B59" s="407" t="s">
        <v>778</v>
      </c>
      <c r="C59" s="407" t="s">
        <v>847</v>
      </c>
      <c r="D59" s="413" t="s">
        <v>803</v>
      </c>
    </row>
    <row r="60" spans="1:4" ht="16" x14ac:dyDescent="0.15">
      <c r="A60" s="411"/>
      <c r="B60" s="407" t="s">
        <v>778</v>
      </c>
      <c r="C60" s="407" t="s">
        <v>848</v>
      </c>
      <c r="D60" s="413" t="s">
        <v>805</v>
      </c>
    </row>
    <row r="61" spans="1:4" ht="16" x14ac:dyDescent="0.15">
      <c r="A61" s="411"/>
      <c r="B61" s="407" t="s">
        <v>778</v>
      </c>
      <c r="C61" s="407" t="s">
        <v>849</v>
      </c>
      <c r="D61" s="413" t="s">
        <v>807</v>
      </c>
    </row>
    <row r="62" spans="1:4" ht="16" x14ac:dyDescent="0.15">
      <c r="A62" s="411"/>
      <c r="B62" s="407" t="s">
        <v>850</v>
      </c>
      <c r="C62" s="407" t="s">
        <v>851</v>
      </c>
      <c r="D62" s="413" t="s">
        <v>803</v>
      </c>
    </row>
    <row r="63" spans="1:4" ht="16" x14ac:dyDescent="0.15">
      <c r="A63" s="411"/>
      <c r="B63" s="407" t="s">
        <v>850</v>
      </c>
      <c r="C63" s="407" t="s">
        <v>852</v>
      </c>
      <c r="D63" s="413" t="s">
        <v>805</v>
      </c>
    </row>
    <row r="64" spans="1:4" ht="16" x14ac:dyDescent="0.15">
      <c r="A64" s="411"/>
      <c r="B64" s="407" t="s">
        <v>850</v>
      </c>
      <c r="C64" s="407" t="s">
        <v>853</v>
      </c>
      <c r="D64" s="413" t="s">
        <v>807</v>
      </c>
    </row>
    <row r="65" spans="1:4" ht="16" x14ac:dyDescent="0.15">
      <c r="A65" s="411"/>
      <c r="B65" s="407" t="s">
        <v>781</v>
      </c>
      <c r="C65" s="407" t="s">
        <v>854</v>
      </c>
      <c r="D65" s="413" t="s">
        <v>801</v>
      </c>
    </row>
    <row r="66" spans="1:4" ht="16" x14ac:dyDescent="0.15">
      <c r="A66" s="411"/>
      <c r="B66" s="407" t="s">
        <v>781</v>
      </c>
      <c r="C66" s="407" t="s">
        <v>855</v>
      </c>
      <c r="D66" s="413" t="s">
        <v>803</v>
      </c>
    </row>
    <row r="67" spans="1:4" ht="16" x14ac:dyDescent="0.15">
      <c r="A67" s="411"/>
      <c r="B67" s="407" t="s">
        <v>781</v>
      </c>
      <c r="C67" s="407" t="s">
        <v>856</v>
      </c>
      <c r="D67" s="413" t="s">
        <v>805</v>
      </c>
    </row>
    <row r="68" spans="1:4" ht="16" x14ac:dyDescent="0.15">
      <c r="A68" s="411"/>
      <c r="B68" s="407" t="s">
        <v>781</v>
      </c>
      <c r="C68" s="407" t="s">
        <v>857</v>
      </c>
      <c r="D68" s="413" t="s">
        <v>807</v>
      </c>
    </row>
    <row r="69" spans="1:4" ht="16" x14ac:dyDescent="0.15">
      <c r="A69" s="411"/>
      <c r="B69" s="407" t="s">
        <v>858</v>
      </c>
      <c r="C69" s="407" t="s">
        <v>859</v>
      </c>
      <c r="D69" s="413" t="s">
        <v>801</v>
      </c>
    </row>
    <row r="70" spans="1:4" ht="16" x14ac:dyDescent="0.15">
      <c r="A70" s="411"/>
      <c r="B70" s="407" t="s">
        <v>858</v>
      </c>
      <c r="C70" s="407" t="s">
        <v>860</v>
      </c>
      <c r="D70" s="413" t="s">
        <v>803</v>
      </c>
    </row>
    <row r="71" spans="1:4" ht="16" x14ac:dyDescent="0.15">
      <c r="A71" s="411"/>
      <c r="B71" s="407" t="s">
        <v>858</v>
      </c>
      <c r="C71" s="407" t="s">
        <v>861</v>
      </c>
      <c r="D71" s="413" t="s">
        <v>805</v>
      </c>
    </row>
    <row r="72" spans="1:4" ht="16" x14ac:dyDescent="0.15">
      <c r="A72" s="411"/>
      <c r="B72" s="407" t="s">
        <v>858</v>
      </c>
      <c r="C72" s="407" t="s">
        <v>862</v>
      </c>
      <c r="D72" s="413" t="s">
        <v>807</v>
      </c>
    </row>
    <row r="73" spans="1:4" ht="16" x14ac:dyDescent="0.15">
      <c r="A73" s="411"/>
      <c r="B73" s="407" t="s">
        <v>198</v>
      </c>
      <c r="C73" s="407" t="s">
        <v>863</v>
      </c>
      <c r="D73" s="413" t="s">
        <v>801</v>
      </c>
    </row>
    <row r="74" spans="1:4" ht="16" x14ac:dyDescent="0.15">
      <c r="A74" s="411"/>
      <c r="B74" s="407" t="s">
        <v>198</v>
      </c>
      <c r="C74" s="407" t="s">
        <v>864</v>
      </c>
      <c r="D74" s="413" t="s">
        <v>803</v>
      </c>
    </row>
    <row r="75" spans="1:4" ht="16" x14ac:dyDescent="0.15">
      <c r="A75" s="411"/>
      <c r="B75" s="407" t="s">
        <v>198</v>
      </c>
      <c r="C75" s="407" t="s">
        <v>865</v>
      </c>
      <c r="D75" s="413" t="s">
        <v>807</v>
      </c>
    </row>
    <row r="76" spans="1:4" ht="16" x14ac:dyDescent="0.15">
      <c r="A76" s="411"/>
      <c r="B76" s="407" t="s">
        <v>198</v>
      </c>
      <c r="C76" s="407" t="s">
        <v>866</v>
      </c>
      <c r="D76" s="413" t="s">
        <v>807</v>
      </c>
    </row>
    <row r="77" spans="1:4" ht="16" x14ac:dyDescent="0.15">
      <c r="A77" s="411"/>
      <c r="B77" s="407" t="s">
        <v>199</v>
      </c>
      <c r="C77" s="407" t="s">
        <v>867</v>
      </c>
      <c r="D77" s="413" t="s">
        <v>803</v>
      </c>
    </row>
    <row r="78" spans="1:4" ht="16" x14ac:dyDescent="0.15">
      <c r="A78" s="411"/>
      <c r="B78" s="416" t="s">
        <v>199</v>
      </c>
      <c r="C78" s="416" t="s">
        <v>868</v>
      </c>
      <c r="D78" s="417" t="s">
        <v>805</v>
      </c>
    </row>
    <row r="79" spans="1:4" ht="14" x14ac:dyDescent="0.2">
      <c r="A79" s="216"/>
      <c r="B79" s="216"/>
      <c r="C79" s="216"/>
      <c r="D79" s="2"/>
    </row>
    <row r="80" spans="1:4" ht="19" x14ac:dyDescent="0.15">
      <c r="A80" s="1105" t="s">
        <v>2209</v>
      </c>
      <c r="B80" s="1105"/>
      <c r="C80" s="1105"/>
      <c r="D80" s="1105"/>
    </row>
    <row r="81" spans="1:4" ht="34" x14ac:dyDescent="0.15">
      <c r="A81" s="397" t="s">
        <v>0</v>
      </c>
      <c r="B81" s="415" t="s">
        <v>796</v>
      </c>
      <c r="C81" s="398" t="s">
        <v>797</v>
      </c>
      <c r="D81" s="399" t="s">
        <v>798</v>
      </c>
    </row>
    <row r="82" spans="1:4" ht="32" x14ac:dyDescent="0.15">
      <c r="A82" s="94" t="s">
        <v>703</v>
      </c>
      <c r="B82" s="410" t="s">
        <v>799</v>
      </c>
      <c r="C82" s="410" t="s">
        <v>869</v>
      </c>
      <c r="D82" s="412" t="s">
        <v>801</v>
      </c>
    </row>
    <row r="83" spans="1:4" ht="16" x14ac:dyDescent="0.15">
      <c r="A83" s="94"/>
      <c r="B83" s="407" t="s">
        <v>799</v>
      </c>
      <c r="C83" s="407" t="s">
        <v>870</v>
      </c>
      <c r="D83" s="413" t="s">
        <v>803</v>
      </c>
    </row>
    <row r="84" spans="1:4" ht="16" x14ac:dyDescent="0.15">
      <c r="A84" s="94"/>
      <c r="B84" s="407" t="s">
        <v>799</v>
      </c>
      <c r="C84" s="407" t="s">
        <v>871</v>
      </c>
      <c r="D84" s="413" t="s">
        <v>805</v>
      </c>
    </row>
    <row r="85" spans="1:4" ht="16" x14ac:dyDescent="0.15">
      <c r="A85" s="94"/>
      <c r="B85" s="407" t="s">
        <v>799</v>
      </c>
      <c r="C85" s="407" t="s">
        <v>872</v>
      </c>
      <c r="D85" s="413" t="s">
        <v>807</v>
      </c>
    </row>
    <row r="86" spans="1:4" ht="16" x14ac:dyDescent="0.15">
      <c r="A86" s="94"/>
      <c r="B86" s="407" t="s">
        <v>808</v>
      </c>
      <c r="C86" s="407" t="s">
        <v>873</v>
      </c>
      <c r="D86" s="413" t="s">
        <v>801</v>
      </c>
    </row>
    <row r="87" spans="1:4" ht="16" x14ac:dyDescent="0.15">
      <c r="A87" s="94"/>
      <c r="B87" s="407" t="s">
        <v>808</v>
      </c>
      <c r="C87" s="407" t="s">
        <v>874</v>
      </c>
      <c r="D87" s="413" t="s">
        <v>803</v>
      </c>
    </row>
    <row r="88" spans="1:4" ht="16" x14ac:dyDescent="0.15">
      <c r="A88" s="94"/>
      <c r="B88" s="407" t="s">
        <v>808</v>
      </c>
      <c r="C88" s="407" t="s">
        <v>875</v>
      </c>
      <c r="D88" s="413" t="s">
        <v>805</v>
      </c>
    </row>
    <row r="89" spans="1:4" ht="16" x14ac:dyDescent="0.15">
      <c r="A89" s="94"/>
      <c r="B89" s="407" t="s">
        <v>808</v>
      </c>
      <c r="C89" s="407" t="s">
        <v>876</v>
      </c>
      <c r="D89" s="413" t="s">
        <v>807</v>
      </c>
    </row>
    <row r="90" spans="1:4" ht="32" x14ac:dyDescent="0.15">
      <c r="A90" s="94"/>
      <c r="B90" s="407" t="s">
        <v>769</v>
      </c>
      <c r="C90" s="407" t="s">
        <v>877</v>
      </c>
      <c r="D90" s="413" t="s">
        <v>801</v>
      </c>
    </row>
    <row r="91" spans="1:4" ht="32" x14ac:dyDescent="0.15">
      <c r="A91" s="94"/>
      <c r="B91" s="407" t="s">
        <v>769</v>
      </c>
      <c r="C91" s="407" t="s">
        <v>878</v>
      </c>
      <c r="D91" s="413" t="s">
        <v>803</v>
      </c>
    </row>
    <row r="92" spans="1:4" ht="32" x14ac:dyDescent="0.15">
      <c r="A92" s="94"/>
      <c r="B92" s="407" t="s">
        <v>769</v>
      </c>
      <c r="C92" s="407" t="s">
        <v>879</v>
      </c>
      <c r="D92" s="413" t="s">
        <v>805</v>
      </c>
    </row>
    <row r="93" spans="1:4" ht="32" x14ac:dyDescent="0.15">
      <c r="A93" s="94"/>
      <c r="B93" s="407" t="s">
        <v>769</v>
      </c>
      <c r="C93" s="407" t="s">
        <v>880</v>
      </c>
      <c r="D93" s="413" t="s">
        <v>807</v>
      </c>
    </row>
    <row r="94" spans="1:4" ht="16" x14ac:dyDescent="0.15">
      <c r="A94" s="94"/>
      <c r="B94" s="407" t="s">
        <v>171</v>
      </c>
      <c r="C94" s="407" t="s">
        <v>881</v>
      </c>
      <c r="D94" s="413" t="s">
        <v>801</v>
      </c>
    </row>
    <row r="95" spans="1:4" ht="16" x14ac:dyDescent="0.15">
      <c r="A95" s="94"/>
      <c r="B95" s="407" t="s">
        <v>171</v>
      </c>
      <c r="C95" s="407" t="s">
        <v>882</v>
      </c>
      <c r="D95" s="413" t="s">
        <v>801</v>
      </c>
    </row>
    <row r="96" spans="1:4" ht="16" x14ac:dyDescent="0.15">
      <c r="A96" s="94"/>
      <c r="B96" s="407" t="s">
        <v>171</v>
      </c>
      <c r="C96" s="407" t="s">
        <v>883</v>
      </c>
      <c r="D96" s="413" t="s">
        <v>807</v>
      </c>
    </row>
    <row r="97" spans="1:4" ht="16" x14ac:dyDescent="0.15">
      <c r="A97" s="94"/>
      <c r="B97" s="408" t="s">
        <v>171</v>
      </c>
      <c r="C97" s="408" t="s">
        <v>884</v>
      </c>
      <c r="D97" s="414" t="s">
        <v>807</v>
      </c>
    </row>
    <row r="98" spans="1:4" ht="32" x14ac:dyDescent="0.15">
      <c r="A98" s="411" t="s">
        <v>788</v>
      </c>
      <c r="B98" s="410" t="s">
        <v>772</v>
      </c>
      <c r="C98" s="410" t="s">
        <v>885</v>
      </c>
      <c r="D98" s="412" t="s">
        <v>801</v>
      </c>
    </row>
    <row r="99" spans="1:4" ht="16" x14ac:dyDescent="0.15">
      <c r="A99" s="411"/>
      <c r="B99" s="407" t="s">
        <v>772</v>
      </c>
      <c r="C99" s="407" t="s">
        <v>886</v>
      </c>
      <c r="D99" s="413" t="s">
        <v>803</v>
      </c>
    </row>
    <row r="100" spans="1:4" ht="16" x14ac:dyDescent="0.15">
      <c r="A100" s="411"/>
      <c r="B100" s="407" t="s">
        <v>772</v>
      </c>
      <c r="C100" s="407" t="s">
        <v>887</v>
      </c>
      <c r="D100" s="413" t="s">
        <v>888</v>
      </c>
    </row>
    <row r="101" spans="1:4" ht="16" x14ac:dyDescent="0.15">
      <c r="A101" s="411"/>
      <c r="B101" s="407" t="s">
        <v>772</v>
      </c>
      <c r="C101" s="407" t="s">
        <v>889</v>
      </c>
      <c r="D101" s="413" t="s">
        <v>807</v>
      </c>
    </row>
    <row r="102" spans="1:4" ht="16" x14ac:dyDescent="0.15">
      <c r="A102" s="411"/>
      <c r="B102" s="407" t="s">
        <v>775</v>
      </c>
      <c r="C102" s="407" t="s">
        <v>890</v>
      </c>
      <c r="D102" s="413" t="s">
        <v>801</v>
      </c>
    </row>
    <row r="103" spans="1:4" ht="16" x14ac:dyDescent="0.15">
      <c r="A103" s="411"/>
      <c r="B103" s="407" t="s">
        <v>775</v>
      </c>
      <c r="C103" s="407" t="s">
        <v>891</v>
      </c>
      <c r="D103" s="413" t="s">
        <v>803</v>
      </c>
    </row>
    <row r="104" spans="1:4" ht="16" x14ac:dyDescent="0.15">
      <c r="A104" s="411"/>
      <c r="B104" s="407" t="s">
        <v>775</v>
      </c>
      <c r="C104" s="407" t="s">
        <v>892</v>
      </c>
      <c r="D104" s="413" t="s">
        <v>805</v>
      </c>
    </row>
    <row r="105" spans="1:4" ht="16" x14ac:dyDescent="0.15">
      <c r="A105" s="411"/>
      <c r="B105" s="407" t="s">
        <v>775</v>
      </c>
      <c r="C105" s="407" t="s">
        <v>893</v>
      </c>
      <c r="D105" s="413" t="s">
        <v>807</v>
      </c>
    </row>
    <row r="106" spans="1:4" ht="16" x14ac:dyDescent="0.15">
      <c r="A106" s="411"/>
      <c r="B106" s="407" t="s">
        <v>829</v>
      </c>
      <c r="C106" s="407" t="s">
        <v>894</v>
      </c>
      <c r="D106" s="413" t="s">
        <v>803</v>
      </c>
    </row>
    <row r="107" spans="1:4" ht="16" x14ac:dyDescent="0.15">
      <c r="A107" s="411"/>
      <c r="B107" s="407" t="s">
        <v>829</v>
      </c>
      <c r="C107" s="407" t="s">
        <v>895</v>
      </c>
      <c r="D107" s="413" t="s">
        <v>805</v>
      </c>
    </row>
    <row r="108" spans="1:4" ht="16" x14ac:dyDescent="0.15">
      <c r="A108" s="411"/>
      <c r="B108" s="407" t="s">
        <v>829</v>
      </c>
      <c r="C108" s="407" t="s">
        <v>896</v>
      </c>
      <c r="D108" s="413" t="s">
        <v>807</v>
      </c>
    </row>
    <row r="109" spans="1:4" ht="16" x14ac:dyDescent="0.15">
      <c r="A109" s="411"/>
      <c r="B109" s="407" t="s">
        <v>834</v>
      </c>
      <c r="C109" s="407" t="s">
        <v>897</v>
      </c>
      <c r="D109" s="413" t="s">
        <v>801</v>
      </c>
    </row>
    <row r="110" spans="1:4" ht="16" x14ac:dyDescent="0.15">
      <c r="A110" s="411"/>
      <c r="B110" s="407" t="s">
        <v>834</v>
      </c>
      <c r="C110" s="407" t="s">
        <v>898</v>
      </c>
      <c r="D110" s="413" t="s">
        <v>803</v>
      </c>
    </row>
    <row r="111" spans="1:4" ht="16" x14ac:dyDescent="0.15">
      <c r="A111" s="411"/>
      <c r="B111" s="407" t="s">
        <v>834</v>
      </c>
      <c r="C111" s="407" t="s">
        <v>899</v>
      </c>
      <c r="D111" s="413" t="s">
        <v>805</v>
      </c>
    </row>
    <row r="112" spans="1:4" ht="16" x14ac:dyDescent="0.15">
      <c r="A112" s="411"/>
      <c r="B112" s="407" t="s">
        <v>834</v>
      </c>
      <c r="C112" s="407" t="s">
        <v>900</v>
      </c>
      <c r="D112" s="413" t="s">
        <v>807</v>
      </c>
    </row>
    <row r="113" spans="1:4" ht="16" x14ac:dyDescent="0.15">
      <c r="A113" s="411"/>
      <c r="B113" s="407" t="s">
        <v>195</v>
      </c>
      <c r="C113" s="407" t="s">
        <v>901</v>
      </c>
      <c r="D113" s="413" t="s">
        <v>801</v>
      </c>
    </row>
    <row r="114" spans="1:4" ht="16" x14ac:dyDescent="0.15">
      <c r="A114" s="411"/>
      <c r="B114" s="407" t="s">
        <v>195</v>
      </c>
      <c r="C114" s="407" t="s">
        <v>902</v>
      </c>
      <c r="D114" s="413" t="s">
        <v>805</v>
      </c>
    </row>
    <row r="115" spans="1:4" ht="16" x14ac:dyDescent="0.15">
      <c r="A115" s="411"/>
      <c r="B115" s="407" t="s">
        <v>195</v>
      </c>
      <c r="C115" s="407" t="s">
        <v>903</v>
      </c>
      <c r="D115" s="413" t="s">
        <v>807</v>
      </c>
    </row>
    <row r="116" spans="1:4" ht="16" x14ac:dyDescent="0.15">
      <c r="A116" s="393"/>
      <c r="B116" s="408" t="s">
        <v>195</v>
      </c>
      <c r="C116" s="408" t="s">
        <v>904</v>
      </c>
      <c r="D116" s="414" t="s">
        <v>807</v>
      </c>
    </row>
    <row r="117" spans="1:4" ht="32" x14ac:dyDescent="0.15">
      <c r="A117" s="392" t="s">
        <v>705</v>
      </c>
      <c r="B117" s="410" t="s">
        <v>778</v>
      </c>
      <c r="C117" s="410" t="s">
        <v>905</v>
      </c>
      <c r="D117" s="412" t="s">
        <v>801</v>
      </c>
    </row>
    <row r="118" spans="1:4" ht="16" x14ac:dyDescent="0.15">
      <c r="A118" s="411"/>
      <c r="B118" s="407" t="s">
        <v>778</v>
      </c>
      <c r="C118" s="407" t="s">
        <v>906</v>
      </c>
      <c r="D118" s="413" t="s">
        <v>803</v>
      </c>
    </row>
    <row r="119" spans="1:4" ht="16" x14ac:dyDescent="0.15">
      <c r="A119" s="411"/>
      <c r="B119" s="407" t="s">
        <v>778</v>
      </c>
      <c r="C119" s="407" t="s">
        <v>907</v>
      </c>
      <c r="D119" s="413" t="s">
        <v>803</v>
      </c>
    </row>
    <row r="120" spans="1:4" ht="16" x14ac:dyDescent="0.15">
      <c r="A120" s="411"/>
      <c r="B120" s="407" t="s">
        <v>778</v>
      </c>
      <c r="C120" s="407" t="s">
        <v>908</v>
      </c>
      <c r="D120" s="413" t="s">
        <v>805</v>
      </c>
    </row>
    <row r="121" spans="1:4" ht="16" x14ac:dyDescent="0.15">
      <c r="A121" s="411"/>
      <c r="B121" s="407" t="s">
        <v>778</v>
      </c>
      <c r="C121" s="407" t="s">
        <v>909</v>
      </c>
      <c r="D121" s="413" t="s">
        <v>807</v>
      </c>
    </row>
    <row r="122" spans="1:4" ht="16" x14ac:dyDescent="0.15">
      <c r="A122" s="411"/>
      <c r="B122" s="407" t="s">
        <v>850</v>
      </c>
      <c r="C122" s="407" t="s">
        <v>910</v>
      </c>
      <c r="D122" s="413" t="s">
        <v>803</v>
      </c>
    </row>
    <row r="123" spans="1:4" ht="16" x14ac:dyDescent="0.15">
      <c r="A123" s="411"/>
      <c r="B123" s="407" t="s">
        <v>850</v>
      </c>
      <c r="C123" s="407" t="s">
        <v>911</v>
      </c>
      <c r="D123" s="413" t="s">
        <v>805</v>
      </c>
    </row>
    <row r="124" spans="1:4" ht="16" x14ac:dyDescent="0.15">
      <c r="A124" s="411"/>
      <c r="B124" s="407" t="s">
        <v>850</v>
      </c>
      <c r="C124" s="407" t="s">
        <v>912</v>
      </c>
      <c r="D124" s="413" t="s">
        <v>807</v>
      </c>
    </row>
    <row r="125" spans="1:4" ht="16" x14ac:dyDescent="0.15">
      <c r="A125" s="411"/>
      <c r="B125" s="407" t="s">
        <v>781</v>
      </c>
      <c r="C125" s="407" t="s">
        <v>913</v>
      </c>
      <c r="D125" s="413" t="s">
        <v>803</v>
      </c>
    </row>
    <row r="126" spans="1:4" ht="16" x14ac:dyDescent="0.15">
      <c r="A126" s="411"/>
      <c r="B126" s="407" t="s">
        <v>781</v>
      </c>
      <c r="C126" s="407" t="s">
        <v>914</v>
      </c>
      <c r="D126" s="413" t="s">
        <v>805</v>
      </c>
    </row>
    <row r="127" spans="1:4" ht="16" x14ac:dyDescent="0.15">
      <c r="A127" s="411"/>
      <c r="B127" s="407" t="s">
        <v>781</v>
      </c>
      <c r="C127" s="407" t="s">
        <v>915</v>
      </c>
      <c r="D127" s="413" t="s">
        <v>807</v>
      </c>
    </row>
    <row r="128" spans="1:4" ht="16" x14ac:dyDescent="0.15">
      <c r="A128" s="411"/>
      <c r="B128" s="407" t="s">
        <v>858</v>
      </c>
      <c r="C128" s="407" t="s">
        <v>916</v>
      </c>
      <c r="D128" s="413" t="s">
        <v>801</v>
      </c>
    </row>
    <row r="129" spans="1:4" ht="16" x14ac:dyDescent="0.15">
      <c r="A129" s="411"/>
      <c r="B129" s="407" t="s">
        <v>858</v>
      </c>
      <c r="C129" s="407" t="s">
        <v>917</v>
      </c>
      <c r="D129" s="413" t="s">
        <v>803</v>
      </c>
    </row>
    <row r="130" spans="1:4" ht="16" x14ac:dyDescent="0.15">
      <c r="A130" s="411"/>
      <c r="B130" s="407" t="s">
        <v>858</v>
      </c>
      <c r="C130" s="407" t="s">
        <v>918</v>
      </c>
      <c r="D130" s="413" t="s">
        <v>805</v>
      </c>
    </row>
    <row r="131" spans="1:4" ht="16" x14ac:dyDescent="0.15">
      <c r="A131" s="411"/>
      <c r="B131" s="407" t="s">
        <v>858</v>
      </c>
      <c r="C131" s="407" t="s">
        <v>919</v>
      </c>
      <c r="D131" s="413" t="s">
        <v>807</v>
      </c>
    </row>
    <row r="132" spans="1:4" ht="16" x14ac:dyDescent="0.15">
      <c r="A132" s="411"/>
      <c r="B132" s="407" t="s">
        <v>198</v>
      </c>
      <c r="C132" s="407" t="s">
        <v>920</v>
      </c>
      <c r="D132" s="413" t="s">
        <v>803</v>
      </c>
    </row>
    <row r="133" spans="1:4" ht="16" x14ac:dyDescent="0.15">
      <c r="A133" s="411"/>
      <c r="B133" s="416" t="s">
        <v>199</v>
      </c>
      <c r="C133" s="416" t="s">
        <v>921</v>
      </c>
      <c r="D133" s="417" t="s">
        <v>805</v>
      </c>
    </row>
    <row r="134" spans="1:4" ht="14" x14ac:dyDescent="0.2">
      <c r="A134" s="2"/>
      <c r="B134" s="2"/>
      <c r="C134" s="2"/>
      <c r="D134" s="2"/>
    </row>
    <row r="135" spans="1:4" ht="19" x14ac:dyDescent="0.15">
      <c r="A135" s="1105" t="s">
        <v>2210</v>
      </c>
      <c r="B135" s="1105"/>
      <c r="C135" s="1105"/>
      <c r="D135" s="1105"/>
    </row>
    <row r="136" spans="1:4" ht="34" x14ac:dyDescent="0.15">
      <c r="A136" s="397" t="s">
        <v>0</v>
      </c>
      <c r="B136" s="415" t="s">
        <v>796</v>
      </c>
      <c r="C136" s="398" t="s">
        <v>797</v>
      </c>
      <c r="D136" s="399" t="s">
        <v>798</v>
      </c>
    </row>
    <row r="137" spans="1:4" ht="32" x14ac:dyDescent="0.15">
      <c r="A137" s="392" t="s">
        <v>703</v>
      </c>
      <c r="B137" s="410" t="s">
        <v>799</v>
      </c>
      <c r="C137" s="410" t="s">
        <v>922</v>
      </c>
      <c r="D137" s="412" t="s">
        <v>801</v>
      </c>
    </row>
    <row r="138" spans="1:4" ht="16" x14ac:dyDescent="0.15">
      <c r="A138" s="411"/>
      <c r="B138" s="407" t="s">
        <v>799</v>
      </c>
      <c r="C138" s="407" t="s">
        <v>923</v>
      </c>
      <c r="D138" s="413" t="s">
        <v>803</v>
      </c>
    </row>
    <row r="139" spans="1:4" ht="16" x14ac:dyDescent="0.15">
      <c r="A139" s="411"/>
      <c r="B139" s="407" t="s">
        <v>799</v>
      </c>
      <c r="C139" s="407" t="s">
        <v>924</v>
      </c>
      <c r="D139" s="413" t="s">
        <v>805</v>
      </c>
    </row>
    <row r="140" spans="1:4" ht="16" x14ac:dyDescent="0.15">
      <c r="A140" s="411"/>
      <c r="B140" s="407" t="s">
        <v>799</v>
      </c>
      <c r="C140" s="407" t="s">
        <v>925</v>
      </c>
      <c r="D140" s="413" t="s">
        <v>807</v>
      </c>
    </row>
    <row r="141" spans="1:4" ht="16" x14ac:dyDescent="0.15">
      <c r="A141" s="411"/>
      <c r="B141" s="407" t="s">
        <v>808</v>
      </c>
      <c r="C141" s="407" t="s">
        <v>926</v>
      </c>
      <c r="D141" s="413" t="s">
        <v>801</v>
      </c>
    </row>
    <row r="142" spans="1:4" ht="16" x14ac:dyDescent="0.15">
      <c r="A142" s="411"/>
      <c r="B142" s="407" t="s">
        <v>808</v>
      </c>
      <c r="C142" s="407" t="s">
        <v>927</v>
      </c>
      <c r="D142" s="413" t="s">
        <v>803</v>
      </c>
    </row>
    <row r="143" spans="1:4" ht="16" x14ac:dyDescent="0.15">
      <c r="A143" s="411"/>
      <c r="B143" s="407" t="s">
        <v>808</v>
      </c>
      <c r="C143" s="407" t="s">
        <v>928</v>
      </c>
      <c r="D143" s="413" t="s">
        <v>805</v>
      </c>
    </row>
    <row r="144" spans="1:4" ht="16" x14ac:dyDescent="0.15">
      <c r="A144" s="411"/>
      <c r="B144" s="407" t="s">
        <v>808</v>
      </c>
      <c r="C144" s="407" t="s">
        <v>929</v>
      </c>
      <c r="D144" s="413" t="s">
        <v>805</v>
      </c>
    </row>
    <row r="145" spans="1:4" ht="16" x14ac:dyDescent="0.15">
      <c r="A145" s="411"/>
      <c r="B145" s="407" t="s">
        <v>808</v>
      </c>
      <c r="C145" s="407" t="s">
        <v>930</v>
      </c>
      <c r="D145" s="413" t="s">
        <v>805</v>
      </c>
    </row>
    <row r="146" spans="1:4" ht="16" x14ac:dyDescent="0.15">
      <c r="A146" s="411"/>
      <c r="B146" s="407" t="s">
        <v>808</v>
      </c>
      <c r="C146" s="407" t="s">
        <v>931</v>
      </c>
      <c r="D146" s="413" t="s">
        <v>807</v>
      </c>
    </row>
    <row r="147" spans="1:4" ht="32" x14ac:dyDescent="0.15">
      <c r="A147" s="411"/>
      <c r="B147" s="407" t="s">
        <v>769</v>
      </c>
      <c r="C147" s="407" t="s">
        <v>932</v>
      </c>
      <c r="D147" s="413" t="s">
        <v>801</v>
      </c>
    </row>
    <row r="148" spans="1:4" ht="32" x14ac:dyDescent="0.15">
      <c r="A148" s="411"/>
      <c r="B148" s="407" t="s">
        <v>769</v>
      </c>
      <c r="C148" s="407" t="s">
        <v>933</v>
      </c>
      <c r="D148" s="413" t="s">
        <v>803</v>
      </c>
    </row>
    <row r="149" spans="1:4" ht="32" x14ac:dyDescent="0.15">
      <c r="A149" s="411"/>
      <c r="B149" s="407" t="s">
        <v>769</v>
      </c>
      <c r="C149" s="407" t="s">
        <v>934</v>
      </c>
      <c r="D149" s="413" t="s">
        <v>805</v>
      </c>
    </row>
    <row r="150" spans="1:4" ht="32" x14ac:dyDescent="0.15">
      <c r="A150" s="411"/>
      <c r="B150" s="407" t="s">
        <v>769</v>
      </c>
      <c r="C150" s="407" t="s">
        <v>935</v>
      </c>
      <c r="D150" s="413" t="s">
        <v>807</v>
      </c>
    </row>
    <row r="151" spans="1:4" ht="16" x14ac:dyDescent="0.15">
      <c r="A151" s="411"/>
      <c r="B151" s="407" t="s">
        <v>171</v>
      </c>
      <c r="C151" s="407" t="s">
        <v>936</v>
      </c>
      <c r="D151" s="413" t="s">
        <v>801</v>
      </c>
    </row>
    <row r="152" spans="1:4" ht="16" x14ac:dyDescent="0.15">
      <c r="A152" s="411"/>
      <c r="B152" s="407" t="s">
        <v>171</v>
      </c>
      <c r="C152" s="407" t="s">
        <v>937</v>
      </c>
      <c r="D152" s="413" t="s">
        <v>801</v>
      </c>
    </row>
    <row r="153" spans="1:4" ht="16" x14ac:dyDescent="0.15">
      <c r="A153" s="411"/>
      <c r="B153" s="408" t="s">
        <v>171</v>
      </c>
      <c r="C153" s="408" t="s">
        <v>938</v>
      </c>
      <c r="D153" s="414" t="s">
        <v>807</v>
      </c>
    </row>
    <row r="154" spans="1:4" ht="32" x14ac:dyDescent="0.15">
      <c r="A154" s="392" t="s">
        <v>788</v>
      </c>
      <c r="B154" s="410" t="s">
        <v>772</v>
      </c>
      <c r="C154" s="410" t="s">
        <v>939</v>
      </c>
      <c r="D154" s="412" t="s">
        <v>801</v>
      </c>
    </row>
    <row r="155" spans="1:4" ht="16" x14ac:dyDescent="0.15">
      <c r="A155" s="411"/>
      <c r="B155" s="407" t="s">
        <v>772</v>
      </c>
      <c r="C155" s="407" t="s">
        <v>940</v>
      </c>
      <c r="D155" s="413" t="s">
        <v>803</v>
      </c>
    </row>
    <row r="156" spans="1:4" ht="16" x14ac:dyDescent="0.15">
      <c r="A156" s="411"/>
      <c r="B156" s="407" t="s">
        <v>772</v>
      </c>
      <c r="C156" s="407" t="s">
        <v>941</v>
      </c>
      <c r="D156" s="413" t="s">
        <v>805</v>
      </c>
    </row>
    <row r="157" spans="1:4" ht="16" x14ac:dyDescent="0.15">
      <c r="A157" s="411"/>
      <c r="B157" s="407" t="s">
        <v>772</v>
      </c>
      <c r="C157" s="407" t="s">
        <v>942</v>
      </c>
      <c r="D157" s="413" t="s">
        <v>807</v>
      </c>
    </row>
    <row r="158" spans="1:4" ht="16" x14ac:dyDescent="0.15">
      <c r="A158" s="411"/>
      <c r="B158" s="407" t="s">
        <v>775</v>
      </c>
      <c r="C158" s="407" t="s">
        <v>943</v>
      </c>
      <c r="D158" s="413" t="s">
        <v>801</v>
      </c>
    </row>
    <row r="159" spans="1:4" ht="16" x14ac:dyDescent="0.15">
      <c r="A159" s="411"/>
      <c r="B159" s="407" t="s">
        <v>775</v>
      </c>
      <c r="C159" s="407" t="s">
        <v>944</v>
      </c>
      <c r="D159" s="413" t="s">
        <v>803</v>
      </c>
    </row>
    <row r="160" spans="1:4" ht="16" x14ac:dyDescent="0.15">
      <c r="A160" s="411"/>
      <c r="B160" s="407" t="s">
        <v>775</v>
      </c>
      <c r="C160" s="407" t="s">
        <v>945</v>
      </c>
      <c r="D160" s="413" t="s">
        <v>805</v>
      </c>
    </row>
    <row r="161" spans="1:4" ht="16" x14ac:dyDescent="0.15">
      <c r="A161" s="411"/>
      <c r="B161" s="407" t="s">
        <v>775</v>
      </c>
      <c r="C161" s="407" t="s">
        <v>946</v>
      </c>
      <c r="D161" s="413" t="s">
        <v>807</v>
      </c>
    </row>
    <row r="162" spans="1:4" ht="16" x14ac:dyDescent="0.15">
      <c r="A162" s="411"/>
      <c r="B162" s="407" t="s">
        <v>947</v>
      </c>
      <c r="C162" s="407" t="s">
        <v>948</v>
      </c>
      <c r="D162" s="413" t="s">
        <v>803</v>
      </c>
    </row>
    <row r="163" spans="1:4" ht="16" x14ac:dyDescent="0.15">
      <c r="A163" s="411"/>
      <c r="B163" s="407" t="s">
        <v>947</v>
      </c>
      <c r="C163" s="407" t="s">
        <v>949</v>
      </c>
      <c r="D163" s="413" t="s">
        <v>805</v>
      </c>
    </row>
    <row r="164" spans="1:4" ht="16" x14ac:dyDescent="0.15">
      <c r="A164" s="411"/>
      <c r="B164" s="407" t="s">
        <v>947</v>
      </c>
      <c r="C164" s="407" t="s">
        <v>950</v>
      </c>
      <c r="D164" s="413" t="s">
        <v>807</v>
      </c>
    </row>
    <row r="165" spans="1:4" ht="16" x14ac:dyDescent="0.15">
      <c r="A165" s="411"/>
      <c r="B165" s="407" t="s">
        <v>951</v>
      </c>
      <c r="C165" s="407" t="s">
        <v>952</v>
      </c>
      <c r="D165" s="413" t="s">
        <v>801</v>
      </c>
    </row>
    <row r="166" spans="1:4" ht="16" x14ac:dyDescent="0.15">
      <c r="A166" s="411"/>
      <c r="B166" s="407" t="s">
        <v>951</v>
      </c>
      <c r="C166" s="407" t="s">
        <v>953</v>
      </c>
      <c r="D166" s="413" t="s">
        <v>803</v>
      </c>
    </row>
    <row r="167" spans="1:4" ht="16" x14ac:dyDescent="0.15">
      <c r="A167" s="393"/>
      <c r="B167" s="408" t="s">
        <v>951</v>
      </c>
      <c r="C167" s="408" t="s">
        <v>954</v>
      </c>
      <c r="D167" s="414" t="s">
        <v>805</v>
      </c>
    </row>
    <row r="168" spans="1:4" ht="32" x14ac:dyDescent="0.15">
      <c r="A168" s="392" t="s">
        <v>705</v>
      </c>
      <c r="B168" s="410" t="s">
        <v>778</v>
      </c>
      <c r="C168" s="410" t="s">
        <v>955</v>
      </c>
      <c r="D168" s="412" t="s">
        <v>801</v>
      </c>
    </row>
    <row r="169" spans="1:4" ht="16" x14ac:dyDescent="0.15">
      <c r="A169" s="411"/>
      <c r="B169" s="407" t="s">
        <v>778</v>
      </c>
      <c r="C169" s="407" t="s">
        <v>956</v>
      </c>
      <c r="D169" s="413" t="s">
        <v>803</v>
      </c>
    </row>
    <row r="170" spans="1:4" ht="16" x14ac:dyDescent="0.15">
      <c r="A170" s="411"/>
      <c r="B170" s="407" t="s">
        <v>778</v>
      </c>
      <c r="C170" s="407" t="s">
        <v>957</v>
      </c>
      <c r="D170" s="413" t="s">
        <v>805</v>
      </c>
    </row>
    <row r="171" spans="1:4" ht="16" x14ac:dyDescent="0.15">
      <c r="A171" s="411"/>
      <c r="B171" s="407" t="s">
        <v>778</v>
      </c>
      <c r="C171" s="407" t="s">
        <v>958</v>
      </c>
      <c r="D171" s="413" t="s">
        <v>805</v>
      </c>
    </row>
    <row r="172" spans="1:4" ht="16" x14ac:dyDescent="0.15">
      <c r="A172" s="411"/>
      <c r="B172" s="407" t="s">
        <v>850</v>
      </c>
      <c r="C172" s="407" t="s">
        <v>959</v>
      </c>
      <c r="D172" s="413" t="s">
        <v>803</v>
      </c>
    </row>
    <row r="173" spans="1:4" ht="16" x14ac:dyDescent="0.15">
      <c r="A173" s="411"/>
      <c r="B173" s="407" t="s">
        <v>850</v>
      </c>
      <c r="C173" s="407" t="s">
        <v>960</v>
      </c>
      <c r="D173" s="413" t="s">
        <v>805</v>
      </c>
    </row>
    <row r="174" spans="1:4" ht="16" x14ac:dyDescent="0.15">
      <c r="A174" s="411"/>
      <c r="B174" s="407" t="s">
        <v>850</v>
      </c>
      <c r="C174" s="407" t="s">
        <v>961</v>
      </c>
      <c r="D174" s="413" t="s">
        <v>807</v>
      </c>
    </row>
    <row r="175" spans="1:4" ht="16" x14ac:dyDescent="0.15">
      <c r="A175" s="411"/>
      <c r="B175" s="407" t="s">
        <v>962</v>
      </c>
      <c r="C175" s="407" t="s">
        <v>963</v>
      </c>
      <c r="D175" s="413" t="s">
        <v>803</v>
      </c>
    </row>
    <row r="176" spans="1:4" ht="16" x14ac:dyDescent="0.15">
      <c r="A176" s="411"/>
      <c r="B176" s="407" t="s">
        <v>962</v>
      </c>
      <c r="C176" s="407" t="s">
        <v>964</v>
      </c>
      <c r="D176" s="413" t="s">
        <v>805</v>
      </c>
    </row>
    <row r="177" spans="1:4" ht="16" x14ac:dyDescent="0.15">
      <c r="A177" s="411"/>
      <c r="B177" s="407" t="s">
        <v>962</v>
      </c>
      <c r="C177" s="407" t="s">
        <v>965</v>
      </c>
      <c r="D177" s="413" t="s">
        <v>807</v>
      </c>
    </row>
    <row r="178" spans="1:4" ht="16" x14ac:dyDescent="0.15">
      <c r="A178" s="411"/>
      <c r="B178" s="407" t="s">
        <v>858</v>
      </c>
      <c r="C178" s="407" t="s">
        <v>966</v>
      </c>
      <c r="D178" s="413" t="s">
        <v>801</v>
      </c>
    </row>
    <row r="179" spans="1:4" ht="16" x14ac:dyDescent="0.15">
      <c r="A179" s="411"/>
      <c r="B179" s="407" t="s">
        <v>858</v>
      </c>
      <c r="C179" s="407" t="s">
        <v>967</v>
      </c>
      <c r="D179" s="413" t="s">
        <v>803</v>
      </c>
    </row>
    <row r="180" spans="1:4" ht="16" x14ac:dyDescent="0.15">
      <c r="A180" s="411"/>
      <c r="B180" s="407" t="s">
        <v>858</v>
      </c>
      <c r="C180" s="407" t="s">
        <v>968</v>
      </c>
      <c r="D180" s="413" t="s">
        <v>805</v>
      </c>
    </row>
    <row r="181" spans="1:4" ht="16" x14ac:dyDescent="0.15">
      <c r="A181" s="411"/>
      <c r="B181" s="407" t="s">
        <v>198</v>
      </c>
      <c r="C181" s="407" t="s">
        <v>969</v>
      </c>
      <c r="D181" s="413" t="s">
        <v>803</v>
      </c>
    </row>
    <row r="182" spans="1:4" ht="16" x14ac:dyDescent="0.15">
      <c r="A182" s="411"/>
      <c r="B182" s="416" t="s">
        <v>198</v>
      </c>
      <c r="C182" s="416" t="s">
        <v>970</v>
      </c>
      <c r="D182" s="417" t="s">
        <v>803</v>
      </c>
    </row>
  </sheetData>
  <mergeCells count="6">
    <mergeCell ref="A135:D135"/>
    <mergeCell ref="A1:D1"/>
    <mergeCell ref="A2:D2"/>
    <mergeCell ref="A10:D10"/>
    <mergeCell ref="A17:D17"/>
    <mergeCell ref="A80:D80"/>
  </mergeCells>
  <pageMargins left="0.7" right="0.7" top="0.75" bottom="0.75" header="0.3" footer="0.3"/>
  <pageSetup orientation="portrait" horizontalDpi="4294967295" verticalDpi="4294967295" r:id="rId1"/>
  <drawing r:id="rId2"/>
  <tableParts count="5">
    <tablePart r:id="rId3"/>
    <tablePart r:id="rId4"/>
    <tablePart r:id="rId5"/>
    <tablePart r:id="rId6"/>
    <tablePart r:id="rId7"/>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7" tint="0.59999389629810485"/>
  </sheetPr>
  <dimension ref="A1:F16"/>
  <sheetViews>
    <sheetView showGridLines="0" workbookViewId="0">
      <selection sqref="A1:D1"/>
    </sheetView>
  </sheetViews>
  <sheetFormatPr baseColWidth="10" defaultColWidth="11.5" defaultRowHeight="13" x14ac:dyDescent="0.15"/>
  <cols>
    <col min="1" max="1" width="26.83203125" style="4" customWidth="1"/>
    <col min="2" max="6" width="10.6640625" style="4" customWidth="1"/>
    <col min="7" max="16384" width="11.5" style="4"/>
  </cols>
  <sheetData>
    <row r="1" spans="1:6" ht="19" x14ac:dyDescent="0.25">
      <c r="A1" s="1051" t="s">
        <v>2255</v>
      </c>
      <c r="B1" s="1051"/>
      <c r="C1" s="1051"/>
      <c r="D1" s="1051"/>
      <c r="E1" s="2"/>
      <c r="F1" s="2"/>
    </row>
    <row r="2" spans="1:6" ht="17" x14ac:dyDescent="0.2">
      <c r="A2" s="271" t="s">
        <v>971</v>
      </c>
      <c r="B2" s="429" t="s">
        <v>13</v>
      </c>
      <c r="C2" s="429" t="s">
        <v>14</v>
      </c>
      <c r="D2" s="430" t="s">
        <v>15</v>
      </c>
      <c r="E2" s="2"/>
      <c r="F2" s="2"/>
    </row>
    <row r="3" spans="1:6" ht="16" x14ac:dyDescent="0.2">
      <c r="A3" s="431" t="s">
        <v>972</v>
      </c>
      <c r="B3" s="432">
        <v>1</v>
      </c>
      <c r="C3" s="432">
        <v>2</v>
      </c>
      <c r="D3" s="433">
        <v>2</v>
      </c>
      <c r="E3" s="2"/>
      <c r="F3" s="2"/>
    </row>
    <row r="4" spans="1:6" ht="16" x14ac:dyDescent="0.2">
      <c r="A4" s="431" t="s">
        <v>973</v>
      </c>
      <c r="B4" s="432">
        <v>1</v>
      </c>
      <c r="C4" s="432">
        <v>1</v>
      </c>
      <c r="D4" s="433">
        <v>2</v>
      </c>
      <c r="E4" s="2"/>
      <c r="F4" s="2"/>
    </row>
    <row r="5" spans="1:6" ht="32" x14ac:dyDescent="0.2">
      <c r="A5" s="431" t="s">
        <v>974</v>
      </c>
      <c r="B5" s="432">
        <v>16</v>
      </c>
      <c r="C5" s="432">
        <v>23</v>
      </c>
      <c r="D5" s="433">
        <v>21</v>
      </c>
      <c r="E5" s="2"/>
      <c r="F5" s="2"/>
    </row>
    <row r="6" spans="1:6" ht="32" x14ac:dyDescent="0.2">
      <c r="A6" s="431" t="s">
        <v>975</v>
      </c>
      <c r="B6" s="432">
        <v>16</v>
      </c>
      <c r="C6" s="432">
        <v>19</v>
      </c>
      <c r="D6" s="433">
        <v>17</v>
      </c>
      <c r="E6" s="2"/>
      <c r="F6" s="2"/>
    </row>
    <row r="7" spans="1:6" ht="32" x14ac:dyDescent="0.2">
      <c r="A7" s="434" t="s">
        <v>976</v>
      </c>
      <c r="B7" s="435">
        <v>17</v>
      </c>
      <c r="C7" s="435">
        <v>14</v>
      </c>
      <c r="D7" s="436">
        <v>15</v>
      </c>
      <c r="E7" s="2"/>
      <c r="F7" s="2"/>
    </row>
    <row r="8" spans="1:6" ht="14" x14ac:dyDescent="0.2">
      <c r="A8" s="428" t="s">
        <v>977</v>
      </c>
      <c r="B8" s="2"/>
      <c r="C8" s="2"/>
      <c r="D8" s="2"/>
      <c r="E8" s="2"/>
      <c r="F8" s="2"/>
    </row>
    <row r="9" spans="1:6" ht="14" x14ac:dyDescent="0.2">
      <c r="A9" s="2"/>
      <c r="B9" s="2"/>
      <c r="C9" s="2"/>
      <c r="D9" s="2"/>
      <c r="E9" s="2"/>
      <c r="F9" s="2"/>
    </row>
    <row r="10" spans="1:6" ht="19" x14ac:dyDescent="0.25">
      <c r="A10" s="1051" t="s">
        <v>978</v>
      </c>
      <c r="B10" s="1051"/>
      <c r="C10" s="1051"/>
      <c r="D10" s="1051"/>
      <c r="E10" s="1051"/>
      <c r="F10" s="1051"/>
    </row>
    <row r="11" spans="1:6" ht="17" x14ac:dyDescent="0.15">
      <c r="A11" s="442" t="s">
        <v>798</v>
      </c>
      <c r="B11" s="443" t="s">
        <v>801</v>
      </c>
      <c r="C11" s="443" t="s">
        <v>803</v>
      </c>
      <c r="D11" s="443" t="s">
        <v>807</v>
      </c>
      <c r="E11" s="443" t="s">
        <v>805</v>
      </c>
      <c r="F11" s="444" t="s">
        <v>4</v>
      </c>
    </row>
    <row r="12" spans="1:6" ht="16" x14ac:dyDescent="0.15">
      <c r="A12" s="437" t="s">
        <v>979</v>
      </c>
      <c r="B12" s="438">
        <v>14</v>
      </c>
      <c r="C12" s="438">
        <v>14</v>
      </c>
      <c r="D12" s="438">
        <v>18</v>
      </c>
      <c r="E12" s="438">
        <v>14</v>
      </c>
      <c r="F12" s="441">
        <v>60</v>
      </c>
    </row>
    <row r="13" spans="1:6" ht="16" x14ac:dyDescent="0.15">
      <c r="A13" s="439" t="s">
        <v>980</v>
      </c>
      <c r="B13" s="438">
        <v>11</v>
      </c>
      <c r="C13" s="438">
        <v>13</v>
      </c>
      <c r="D13" s="438">
        <v>15</v>
      </c>
      <c r="E13" s="438">
        <v>13</v>
      </c>
      <c r="F13" s="441">
        <v>52</v>
      </c>
    </row>
    <row r="14" spans="1:6" ht="16" x14ac:dyDescent="0.15">
      <c r="A14" s="440" t="s">
        <v>981</v>
      </c>
      <c r="B14" s="438">
        <v>10</v>
      </c>
      <c r="C14" s="438">
        <v>13</v>
      </c>
      <c r="D14" s="438">
        <v>9</v>
      </c>
      <c r="E14" s="438">
        <v>14</v>
      </c>
      <c r="F14" s="441">
        <v>46</v>
      </c>
    </row>
    <row r="15" spans="1:6" ht="16" x14ac:dyDescent="0.15">
      <c r="A15" s="445" t="s">
        <v>4</v>
      </c>
      <c r="B15" s="446">
        <v>35</v>
      </c>
      <c r="C15" s="446">
        <v>40</v>
      </c>
      <c r="D15" s="446">
        <v>42</v>
      </c>
      <c r="E15" s="446">
        <v>41</v>
      </c>
      <c r="F15" s="447">
        <v>158</v>
      </c>
    </row>
    <row r="16" spans="1:6" ht="14" x14ac:dyDescent="0.2">
      <c r="A16" s="428" t="s">
        <v>977</v>
      </c>
      <c r="B16" s="2"/>
      <c r="C16" s="2"/>
      <c r="D16" s="2"/>
      <c r="E16" s="2"/>
      <c r="F16" s="2"/>
    </row>
  </sheetData>
  <mergeCells count="2">
    <mergeCell ref="A1:D1"/>
    <mergeCell ref="A10:F10"/>
  </mergeCells>
  <pageMargins left="0.7" right="0.7" top="0.75" bottom="0.75" header="0.3" footer="0.3"/>
  <drawing r:id="rId1"/>
  <tableParts count="2">
    <tablePart r:id="rId2"/>
    <tablePart r:id="rId3"/>
  </tablePart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7" tint="0.59999389629810485"/>
    <pageSetUpPr fitToPage="1"/>
  </sheetPr>
  <dimension ref="A1:B15"/>
  <sheetViews>
    <sheetView showGridLines="0" zoomScale="110" zoomScaleNormal="110" workbookViewId="0">
      <selection activeCell="B18" sqref="B18"/>
    </sheetView>
  </sheetViews>
  <sheetFormatPr baseColWidth="10" defaultColWidth="11.5" defaultRowHeight="13" x14ac:dyDescent="0.15"/>
  <cols>
    <col min="1" max="1" width="57.33203125" style="4" customWidth="1"/>
    <col min="2" max="2" width="66.33203125" style="4" customWidth="1"/>
    <col min="3" max="16384" width="11.5" style="4"/>
  </cols>
  <sheetData>
    <row r="1" spans="1:2" ht="14" customHeight="1" x14ac:dyDescent="0.15">
      <c r="A1" s="1106" t="s">
        <v>982</v>
      </c>
      <c r="B1" s="1106"/>
    </row>
    <row r="2" spans="1:2" ht="16" x14ac:dyDescent="0.2">
      <c r="A2" s="448" t="s">
        <v>983</v>
      </c>
      <c r="B2" s="449" t="s">
        <v>984</v>
      </c>
    </row>
    <row r="3" spans="1:2" ht="30" x14ac:dyDescent="0.15">
      <c r="A3" s="450" t="s">
        <v>985</v>
      </c>
      <c r="B3" s="451" t="s">
        <v>986</v>
      </c>
    </row>
    <row r="4" spans="1:2" ht="30" x14ac:dyDescent="0.15">
      <c r="A4" s="450" t="s">
        <v>987</v>
      </c>
      <c r="B4" s="451" t="s">
        <v>988</v>
      </c>
    </row>
    <row r="5" spans="1:2" ht="15" x14ac:dyDescent="0.15">
      <c r="A5" s="450" t="s">
        <v>989</v>
      </c>
      <c r="B5" s="451" t="s">
        <v>990</v>
      </c>
    </row>
    <row r="6" spans="1:2" ht="30" x14ac:dyDescent="0.15">
      <c r="A6" s="450" t="s">
        <v>991</v>
      </c>
      <c r="B6" s="451" t="s">
        <v>990</v>
      </c>
    </row>
    <row r="7" spans="1:2" ht="15" x14ac:dyDescent="0.15">
      <c r="A7" s="450" t="s">
        <v>992</v>
      </c>
      <c r="B7" s="451" t="s">
        <v>990</v>
      </c>
    </row>
    <row r="8" spans="1:2" ht="15" x14ac:dyDescent="0.15">
      <c r="A8" s="450" t="s">
        <v>993</v>
      </c>
      <c r="B8" s="451" t="s">
        <v>990</v>
      </c>
    </row>
    <row r="9" spans="1:2" ht="15" x14ac:dyDescent="0.15">
      <c r="A9" s="452" t="s">
        <v>994</v>
      </c>
      <c r="B9" s="453" t="s">
        <v>990</v>
      </c>
    </row>
    <row r="14" spans="1:2" x14ac:dyDescent="0.15">
      <c r="B14" s="24"/>
    </row>
    <row r="15" spans="1:2" x14ac:dyDescent="0.15">
      <c r="B15" s="24"/>
    </row>
  </sheetData>
  <mergeCells count="1">
    <mergeCell ref="A1:B1"/>
  </mergeCells>
  <pageMargins left="0.7" right="0.7" top="0.75" bottom="0.75" header="0.3" footer="0.3"/>
  <pageSetup scale="69" orientation="portrait" r:id="rId1"/>
  <tableParts count="1">
    <tablePart r:id="rId2"/>
  </tablePart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CCCCFF"/>
  </sheetPr>
  <dimension ref="A1:H24"/>
  <sheetViews>
    <sheetView showGridLines="0" zoomScaleNormal="100" workbookViewId="0">
      <selection sqref="A1:H1"/>
    </sheetView>
  </sheetViews>
  <sheetFormatPr baseColWidth="10" defaultColWidth="11.5" defaultRowHeight="13" x14ac:dyDescent="0.15"/>
  <cols>
    <col min="1" max="1" width="11.5" style="4"/>
    <col min="2" max="2" width="13.1640625" style="4" customWidth="1"/>
    <col min="3" max="3" width="50.1640625" style="4" customWidth="1"/>
    <col min="4" max="4" width="25" style="4" customWidth="1"/>
    <col min="5" max="5" width="20.5" style="4" customWidth="1"/>
    <col min="6" max="6" width="25.6640625" style="4" customWidth="1"/>
    <col min="7" max="7" width="19.33203125" style="4" customWidth="1"/>
    <col min="8" max="8" width="42.1640625" style="4" customWidth="1"/>
    <col min="9" max="16384" width="11.5" style="4"/>
  </cols>
  <sheetData>
    <row r="1" spans="1:8" ht="19" x14ac:dyDescent="0.25">
      <c r="A1" s="1054" t="s">
        <v>995</v>
      </c>
      <c r="B1" s="1054"/>
      <c r="C1" s="1054"/>
      <c r="D1" s="1054"/>
      <c r="E1" s="1054"/>
      <c r="F1" s="1054"/>
      <c r="G1" s="1054"/>
      <c r="H1" s="1054"/>
    </row>
    <row r="2" spans="1:8" ht="34" x14ac:dyDescent="0.15">
      <c r="A2" s="87" t="s">
        <v>0</v>
      </c>
      <c r="B2" s="88" t="s">
        <v>996</v>
      </c>
      <c r="C2" s="88" t="s">
        <v>997</v>
      </c>
      <c r="D2" s="88" t="s">
        <v>998</v>
      </c>
      <c r="E2" s="88" t="s">
        <v>999</v>
      </c>
      <c r="F2" s="88" t="s">
        <v>1000</v>
      </c>
      <c r="G2" s="88" t="s">
        <v>1001</v>
      </c>
      <c r="H2" s="459" t="s">
        <v>1002</v>
      </c>
    </row>
    <row r="3" spans="1:8" ht="32" x14ac:dyDescent="0.2">
      <c r="A3" s="192" t="s">
        <v>14</v>
      </c>
      <c r="B3" s="172">
        <v>43713</v>
      </c>
      <c r="C3" s="125" t="s">
        <v>455</v>
      </c>
      <c r="D3" s="454">
        <v>794500</v>
      </c>
      <c r="E3" s="454">
        <v>138400</v>
      </c>
      <c r="F3" s="454">
        <v>559307.16</v>
      </c>
      <c r="G3" s="454">
        <v>120684</v>
      </c>
      <c r="H3" s="456"/>
    </row>
    <row r="4" spans="1:8" ht="48" x14ac:dyDescent="0.2">
      <c r="A4" s="192" t="s">
        <v>15</v>
      </c>
      <c r="B4" s="172">
        <v>43714</v>
      </c>
      <c r="C4" s="125" t="s">
        <v>1003</v>
      </c>
      <c r="D4" s="454">
        <v>762033</v>
      </c>
      <c r="E4" s="454">
        <v>244300</v>
      </c>
      <c r="F4" s="454">
        <v>448511.87</v>
      </c>
      <c r="G4" s="454">
        <v>5966.67</v>
      </c>
      <c r="H4" s="456"/>
    </row>
    <row r="5" spans="1:8" ht="48" x14ac:dyDescent="0.2">
      <c r="A5" s="192" t="s">
        <v>14</v>
      </c>
      <c r="B5" s="172">
        <v>45049</v>
      </c>
      <c r="C5" s="125" t="s">
        <v>1004</v>
      </c>
      <c r="D5" s="454">
        <v>300000</v>
      </c>
      <c r="E5" s="454">
        <v>150000</v>
      </c>
      <c r="F5" s="454">
        <v>157069.24</v>
      </c>
      <c r="G5" s="454">
        <v>7084.7</v>
      </c>
      <c r="H5" s="456"/>
    </row>
    <row r="6" spans="1:8" ht="32" x14ac:dyDescent="0.2">
      <c r="A6" s="192" t="s">
        <v>13</v>
      </c>
      <c r="B6" s="172">
        <v>45093</v>
      </c>
      <c r="C6" s="125" t="s">
        <v>1005</v>
      </c>
      <c r="D6" s="454">
        <v>714813.42</v>
      </c>
      <c r="E6" s="454">
        <v>265091.76</v>
      </c>
      <c r="F6" s="454">
        <v>519897.58</v>
      </c>
      <c r="G6" s="454">
        <v>238873.63</v>
      </c>
      <c r="H6" s="456"/>
    </row>
    <row r="7" spans="1:8" ht="32" x14ac:dyDescent="0.2">
      <c r="A7" s="192" t="s">
        <v>14</v>
      </c>
      <c r="B7" s="172">
        <v>45439</v>
      </c>
      <c r="C7" s="125" t="s">
        <v>1006</v>
      </c>
      <c r="D7" s="454">
        <v>1749000</v>
      </c>
      <c r="E7" s="454">
        <v>621000</v>
      </c>
      <c r="F7" s="454">
        <v>1052912.75</v>
      </c>
      <c r="G7" s="454">
        <v>556173.23</v>
      </c>
      <c r="H7" s="456"/>
    </row>
    <row r="8" spans="1:8" ht="32" x14ac:dyDescent="0.2">
      <c r="A8" s="192" t="s">
        <v>14</v>
      </c>
      <c r="B8" s="172">
        <v>45439</v>
      </c>
      <c r="C8" s="125" t="s">
        <v>1007</v>
      </c>
      <c r="D8" s="454">
        <v>1185500</v>
      </c>
      <c r="E8" s="454">
        <v>314000</v>
      </c>
      <c r="F8" s="454">
        <v>766563.14</v>
      </c>
      <c r="G8" s="454">
        <v>314000</v>
      </c>
      <c r="H8" s="456"/>
    </row>
    <row r="9" spans="1:8" ht="16" x14ac:dyDescent="0.2">
      <c r="A9" s="192" t="s">
        <v>14</v>
      </c>
      <c r="B9" s="172">
        <v>45439</v>
      </c>
      <c r="C9" s="125" t="s">
        <v>1008</v>
      </c>
      <c r="D9" s="454">
        <v>1500000</v>
      </c>
      <c r="E9" s="454">
        <v>500000</v>
      </c>
      <c r="F9" s="454">
        <v>778915.52</v>
      </c>
      <c r="G9" s="454">
        <v>432031.38</v>
      </c>
      <c r="H9" s="456"/>
    </row>
    <row r="10" spans="1:8" ht="150.75" customHeight="1" x14ac:dyDescent="0.2">
      <c r="A10" s="192" t="s">
        <v>14</v>
      </c>
      <c r="B10" s="172">
        <v>45957</v>
      </c>
      <c r="C10" s="125" t="s">
        <v>1009</v>
      </c>
      <c r="D10" s="454">
        <v>771174</v>
      </c>
      <c r="E10" s="454">
        <v>147750</v>
      </c>
      <c r="F10" s="454">
        <v>0</v>
      </c>
      <c r="G10" s="454">
        <v>0</v>
      </c>
      <c r="H10" s="457" t="s">
        <v>1010</v>
      </c>
    </row>
    <row r="11" spans="1:8" ht="48" x14ac:dyDescent="0.2">
      <c r="A11" s="192" t="s">
        <v>14</v>
      </c>
      <c r="B11" s="172">
        <v>45918</v>
      </c>
      <c r="C11" s="125" t="s">
        <v>1011</v>
      </c>
      <c r="D11" s="454">
        <v>2000000</v>
      </c>
      <c r="E11" s="454">
        <v>400000</v>
      </c>
      <c r="F11" s="454">
        <v>39999.96</v>
      </c>
      <c r="G11" s="454">
        <v>39999.96</v>
      </c>
      <c r="H11" s="456"/>
    </row>
    <row r="12" spans="1:8" ht="50.25" customHeight="1" x14ac:dyDescent="0.15">
      <c r="A12" s="192" t="s">
        <v>14</v>
      </c>
      <c r="B12" s="172">
        <v>45958</v>
      </c>
      <c r="C12" s="125" t="s">
        <v>1012</v>
      </c>
      <c r="D12" s="454">
        <v>1250000</v>
      </c>
      <c r="E12" s="454">
        <v>250000</v>
      </c>
      <c r="F12" s="454">
        <v>0</v>
      </c>
      <c r="G12" s="454">
        <v>0</v>
      </c>
      <c r="H12" s="458" t="s">
        <v>1013</v>
      </c>
    </row>
    <row r="13" spans="1:8" ht="48" x14ac:dyDescent="0.2">
      <c r="A13" s="192" t="s">
        <v>14</v>
      </c>
      <c r="B13" s="172">
        <v>45918</v>
      </c>
      <c r="C13" s="125" t="s">
        <v>1014</v>
      </c>
      <c r="D13" s="454">
        <v>1626538</v>
      </c>
      <c r="E13" s="454">
        <v>344000</v>
      </c>
      <c r="F13" s="454">
        <v>315980.64</v>
      </c>
      <c r="G13" s="454">
        <v>315980.64</v>
      </c>
      <c r="H13" s="456"/>
    </row>
    <row r="14" spans="1:8" ht="32" x14ac:dyDescent="0.2">
      <c r="A14" s="192" t="s">
        <v>14</v>
      </c>
      <c r="B14" s="172">
        <v>45918</v>
      </c>
      <c r="C14" s="125" t="s">
        <v>1015</v>
      </c>
      <c r="D14" s="454">
        <v>1791600</v>
      </c>
      <c r="E14" s="454">
        <v>399000</v>
      </c>
      <c r="F14" s="454">
        <v>350867.55</v>
      </c>
      <c r="G14" s="454">
        <v>350867.55</v>
      </c>
      <c r="H14" s="456"/>
    </row>
    <row r="15" spans="1:8" ht="32" x14ac:dyDescent="0.2">
      <c r="A15" s="192" t="s">
        <v>14</v>
      </c>
      <c r="B15" s="172">
        <v>45918</v>
      </c>
      <c r="C15" s="125" t="s">
        <v>1016</v>
      </c>
      <c r="D15" s="454">
        <v>548000</v>
      </c>
      <c r="E15" s="454">
        <v>230000</v>
      </c>
      <c r="F15" s="454">
        <v>150589.9</v>
      </c>
      <c r="G15" s="454">
        <v>150589.9</v>
      </c>
      <c r="H15" s="456"/>
    </row>
    <row r="16" spans="1:8" ht="16" x14ac:dyDescent="0.2">
      <c r="A16" s="96" t="s">
        <v>4</v>
      </c>
      <c r="B16" s="460"/>
      <c r="C16" s="460"/>
      <c r="D16" s="461">
        <f>SUM(D3:D15)</f>
        <v>14993158.42</v>
      </c>
      <c r="E16" s="461">
        <f>SUM(E3:E15)</f>
        <v>4003541.76</v>
      </c>
      <c r="F16" s="461">
        <f>SUM(F3:F15)</f>
        <v>5140615.3099999996</v>
      </c>
      <c r="G16" s="461">
        <f>SUM(G3:G15)</f>
        <v>2532251.6599999997</v>
      </c>
      <c r="H16" s="462"/>
    </row>
    <row r="17" spans="1:8" ht="14" x14ac:dyDescent="0.2">
      <c r="A17" s="2"/>
      <c r="B17" s="2"/>
      <c r="C17" s="2"/>
      <c r="D17" s="2"/>
      <c r="E17" s="2"/>
      <c r="F17" s="2"/>
      <c r="G17" s="2"/>
      <c r="H17" s="2"/>
    </row>
    <row r="18" spans="1:8" ht="14" x14ac:dyDescent="0.2">
      <c r="A18" s="2"/>
      <c r="B18" s="2"/>
      <c r="C18" s="2"/>
      <c r="D18" s="2"/>
      <c r="E18" s="2"/>
      <c r="F18" s="2"/>
      <c r="G18" s="2"/>
      <c r="H18" s="2"/>
    </row>
    <row r="19" spans="1:8" ht="19" x14ac:dyDescent="0.25">
      <c r="A19" s="1054" t="s">
        <v>1017</v>
      </c>
      <c r="B19" s="1054"/>
      <c r="C19" s="1054"/>
      <c r="D19" s="1054"/>
      <c r="E19" s="1054"/>
      <c r="F19" s="1054"/>
      <c r="G19" s="1054"/>
      <c r="H19" s="1054"/>
    </row>
    <row r="20" spans="1:8" ht="34" x14ac:dyDescent="0.15">
      <c r="A20" s="88" t="s">
        <v>0</v>
      </c>
      <c r="B20" s="88" t="s">
        <v>996</v>
      </c>
      <c r="C20" s="88" t="s">
        <v>997</v>
      </c>
      <c r="D20" s="88" t="s">
        <v>998</v>
      </c>
      <c r="E20" s="88" t="s">
        <v>999</v>
      </c>
      <c r="F20" s="88" t="s">
        <v>1000</v>
      </c>
      <c r="G20" s="88" t="s">
        <v>1001</v>
      </c>
      <c r="H20" s="463" t="s">
        <v>1002</v>
      </c>
    </row>
    <row r="21" spans="1:8" ht="96" x14ac:dyDescent="0.2">
      <c r="A21" s="76" t="s">
        <v>14</v>
      </c>
      <c r="B21" s="172">
        <v>45478</v>
      </c>
      <c r="C21" s="125" t="s">
        <v>1018</v>
      </c>
      <c r="D21" s="455">
        <v>425750</v>
      </c>
      <c r="E21" s="455">
        <v>157000</v>
      </c>
      <c r="F21" s="455">
        <v>175102.52</v>
      </c>
      <c r="G21" s="455">
        <v>156353.03</v>
      </c>
      <c r="H21" s="134"/>
    </row>
    <row r="22" spans="1:8" ht="15" x14ac:dyDescent="0.2">
      <c r="A22"/>
      <c r="B22"/>
      <c r="C22"/>
      <c r="D22"/>
      <c r="E22"/>
      <c r="F22"/>
      <c r="G22"/>
      <c r="H22"/>
    </row>
    <row r="23" spans="1:8" ht="16" x14ac:dyDescent="0.2">
      <c r="A23" s="460" t="s">
        <v>1019</v>
      </c>
      <c r="B23" s="460"/>
      <c r="C23" s="460"/>
      <c r="D23" s="461">
        <f>D16+D21</f>
        <v>15418908.42</v>
      </c>
      <c r="E23" s="461">
        <f t="shared" ref="E23:G23" si="0">E16+E21</f>
        <v>4160541.76</v>
      </c>
      <c r="F23" s="461">
        <f t="shared" si="0"/>
        <v>5315717.8299999991</v>
      </c>
      <c r="G23" s="461">
        <f t="shared" si="0"/>
        <v>2688604.6899999995</v>
      </c>
      <c r="H23" s="464"/>
    </row>
    <row r="24" spans="1:8" ht="14" x14ac:dyDescent="0.2">
      <c r="A24" s="2" t="s">
        <v>1020</v>
      </c>
      <c r="B24" s="2"/>
      <c r="C24" s="2"/>
      <c r="D24" s="2"/>
      <c r="E24" s="2"/>
      <c r="F24" s="2"/>
      <c r="G24" s="2"/>
      <c r="H24" s="2"/>
    </row>
  </sheetData>
  <mergeCells count="2">
    <mergeCell ref="A1:H1"/>
    <mergeCell ref="A19:H19"/>
  </mergeCells>
  <pageMargins left="0.7" right="0.7" top="0.75" bottom="0.75" header="0.3" footer="0.3"/>
  <pageSetup paperSize="9" scale="63" orientation="landscape" r:id="rId1"/>
  <rowBreaks count="1" manualBreakCount="1">
    <brk id="17" max="7" man="1"/>
  </rowBreaks>
  <colBreaks count="1" manualBreakCount="1">
    <brk id="8" max="1048575" man="1"/>
  </colBreaks>
  <drawing r:id="rId2"/>
  <tableParts count="2">
    <tablePart r:id="rId3"/>
    <tablePart r:id="rId4"/>
  </tablePart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CCCCFF"/>
  </sheetPr>
  <dimension ref="A1:W976"/>
  <sheetViews>
    <sheetView showGridLines="0" zoomScaleNormal="100" workbookViewId="0">
      <selection sqref="A1:Q1"/>
    </sheetView>
  </sheetViews>
  <sheetFormatPr baseColWidth="10" defaultColWidth="14.5" defaultRowHeight="15" customHeight="1" x14ac:dyDescent="0.15"/>
  <cols>
    <col min="1" max="1" width="35.1640625" style="31" customWidth="1"/>
    <col min="2" max="9" width="11.33203125" style="31" customWidth="1"/>
    <col min="10" max="13" width="12.33203125" style="31" customWidth="1"/>
    <col min="14" max="14" width="15.83203125" style="31" customWidth="1"/>
    <col min="15" max="17" width="12.33203125" style="31" customWidth="1"/>
    <col min="18" max="18" width="10.5" style="31" customWidth="1"/>
    <col min="19" max="19" width="31.6640625" style="31" bestFit="1" customWidth="1"/>
    <col min="20" max="23" width="10.6640625" style="31" customWidth="1"/>
    <col min="24" max="16384" width="14.5" style="31"/>
  </cols>
  <sheetData>
    <row r="1" spans="1:23" ht="19" x14ac:dyDescent="0.25">
      <c r="A1" s="1107" t="s">
        <v>1133</v>
      </c>
      <c r="B1" s="1107"/>
      <c r="C1" s="1107"/>
      <c r="D1" s="1107"/>
      <c r="E1" s="1107"/>
      <c r="F1" s="1107"/>
      <c r="G1" s="1107"/>
      <c r="H1" s="1107"/>
      <c r="I1" s="1107"/>
      <c r="J1" s="1107"/>
      <c r="K1" s="1107"/>
      <c r="L1" s="1107"/>
      <c r="M1" s="1107"/>
      <c r="N1" s="1107"/>
      <c r="O1" s="1107"/>
      <c r="P1" s="1107"/>
      <c r="Q1" s="1107"/>
      <c r="R1" s="29"/>
      <c r="S1" s="29"/>
      <c r="T1" s="29"/>
      <c r="U1" s="29"/>
      <c r="V1" s="29"/>
      <c r="W1" s="29"/>
    </row>
    <row r="2" spans="1:23" ht="19" x14ac:dyDescent="0.25">
      <c r="A2" s="1110" t="s">
        <v>113</v>
      </c>
      <c r="B2" s="1113" t="s">
        <v>1134</v>
      </c>
      <c r="C2" s="1114"/>
      <c r="D2" s="1115"/>
      <c r="E2" s="1115"/>
      <c r="F2" s="1115"/>
      <c r="G2" s="1115"/>
      <c r="H2" s="1114"/>
      <c r="I2" s="1114"/>
      <c r="J2" s="1116"/>
      <c r="K2" s="1117" t="s">
        <v>1135</v>
      </c>
      <c r="L2" s="1115"/>
      <c r="M2" s="1115"/>
      <c r="N2" s="1118"/>
      <c r="O2" s="1122" t="s">
        <v>1136</v>
      </c>
      <c r="P2" s="1123"/>
      <c r="Q2" s="1123"/>
      <c r="R2" s="29"/>
      <c r="U2" s="29"/>
      <c r="V2" s="29"/>
      <c r="W2" s="29"/>
    </row>
    <row r="3" spans="1:23" ht="31.5" customHeight="1" x14ac:dyDescent="0.25">
      <c r="A3" s="1111"/>
      <c r="B3" s="1125" t="s">
        <v>1137</v>
      </c>
      <c r="C3" s="1126"/>
      <c r="D3" s="1127" t="s">
        <v>1111</v>
      </c>
      <c r="E3" s="1128"/>
      <c r="F3" s="1127" t="s">
        <v>1138</v>
      </c>
      <c r="G3" s="1128"/>
      <c r="H3" s="1129" t="s">
        <v>4</v>
      </c>
      <c r="I3" s="1130"/>
      <c r="J3" s="1131"/>
      <c r="K3" s="1119"/>
      <c r="L3" s="1120"/>
      <c r="M3" s="1120"/>
      <c r="N3" s="1121"/>
      <c r="O3" s="1124"/>
      <c r="P3" s="1124"/>
      <c r="Q3" s="1124"/>
      <c r="R3" s="29"/>
      <c r="U3" s="29"/>
      <c r="V3" s="29"/>
      <c r="W3" s="29"/>
    </row>
    <row r="4" spans="1:23" ht="20" x14ac:dyDescent="0.25">
      <c r="A4" s="1112"/>
      <c r="B4" s="470" t="s">
        <v>160</v>
      </c>
      <c r="C4" s="472" t="s">
        <v>161</v>
      </c>
      <c r="D4" s="473" t="s">
        <v>160</v>
      </c>
      <c r="E4" s="474" t="s">
        <v>161</v>
      </c>
      <c r="F4" s="473" t="s">
        <v>160</v>
      </c>
      <c r="G4" s="474" t="s">
        <v>161</v>
      </c>
      <c r="H4" s="471" t="s">
        <v>161</v>
      </c>
      <c r="I4" s="475" t="s">
        <v>1139</v>
      </c>
      <c r="J4" s="476" t="s">
        <v>4</v>
      </c>
      <c r="K4" s="477" t="s">
        <v>1140</v>
      </c>
      <c r="L4" s="478" t="s">
        <v>160</v>
      </c>
      <c r="M4" s="478" t="s">
        <v>4</v>
      </c>
      <c r="N4" s="479" t="s">
        <v>1141</v>
      </c>
      <c r="O4" s="480" t="s">
        <v>160</v>
      </c>
      <c r="P4" s="481" t="s">
        <v>161</v>
      </c>
      <c r="Q4" s="482" t="s">
        <v>4</v>
      </c>
      <c r="R4" s="29"/>
      <c r="U4" s="29"/>
      <c r="V4" s="29"/>
      <c r="W4" s="29"/>
    </row>
    <row r="5" spans="1:23" x14ac:dyDescent="0.2">
      <c r="A5" s="515" t="s">
        <v>36</v>
      </c>
      <c r="B5" s="483">
        <v>3</v>
      </c>
      <c r="C5" s="484">
        <v>1</v>
      </c>
      <c r="D5" s="485">
        <v>1</v>
      </c>
      <c r="E5" s="486"/>
      <c r="F5" s="485">
        <v>1</v>
      </c>
      <c r="G5" s="486">
        <v>1</v>
      </c>
      <c r="H5" s="485">
        <f>SUM(C5,E5,G5)</f>
        <v>2</v>
      </c>
      <c r="I5" s="487">
        <f>SUM(B5,D5,F5)</f>
        <v>5</v>
      </c>
      <c r="J5" s="486">
        <f>SUM(H5:I5)</f>
        <v>7</v>
      </c>
      <c r="K5" s="488">
        <f>H5</f>
        <v>2</v>
      </c>
      <c r="L5" s="489">
        <f>I5</f>
        <v>5</v>
      </c>
      <c r="M5" s="490">
        <f>SUM(K5:L5)</f>
        <v>7</v>
      </c>
      <c r="N5" s="491">
        <f>M5*3000</f>
        <v>21000</v>
      </c>
      <c r="O5" s="488">
        <v>2</v>
      </c>
      <c r="P5" s="489">
        <v>1</v>
      </c>
      <c r="Q5" s="518">
        <f>SUM(O5:P5)</f>
        <v>3</v>
      </c>
      <c r="R5" s="29"/>
      <c r="U5" s="29"/>
      <c r="V5" s="29"/>
      <c r="W5" s="29"/>
    </row>
    <row r="6" spans="1:23" x14ac:dyDescent="0.2">
      <c r="A6" s="515" t="s">
        <v>80</v>
      </c>
      <c r="B6" s="483">
        <v>2</v>
      </c>
      <c r="C6" s="484"/>
      <c r="D6" s="485">
        <v>2</v>
      </c>
      <c r="E6" s="486">
        <v>2</v>
      </c>
      <c r="F6" s="485">
        <v>1</v>
      </c>
      <c r="G6" s="486"/>
      <c r="H6" s="485">
        <f t="shared" ref="H6:H7" si="0">SUM(C6,E6,G6)</f>
        <v>2</v>
      </c>
      <c r="I6" s="487">
        <f t="shared" ref="I6:I7" si="1">SUM(B6,D6,F6)</f>
        <v>5</v>
      </c>
      <c r="J6" s="486">
        <f t="shared" ref="J6:J18" si="2">SUM(H6:I6)</f>
        <v>7</v>
      </c>
      <c r="K6" s="488">
        <f t="shared" ref="K6:L18" si="3">H6</f>
        <v>2</v>
      </c>
      <c r="L6" s="489">
        <f t="shared" si="3"/>
        <v>5</v>
      </c>
      <c r="M6" s="490">
        <f t="shared" ref="M6:M7" si="4">SUM(K6:L6)</f>
        <v>7</v>
      </c>
      <c r="N6" s="491">
        <f t="shared" ref="N6:N7" si="5">M6*3000</f>
        <v>21000</v>
      </c>
      <c r="O6" s="488">
        <v>2</v>
      </c>
      <c r="P6" s="489">
        <v>1</v>
      </c>
      <c r="Q6" s="518">
        <f t="shared" ref="Q6:Q17" si="6">SUM(O6:P6)</f>
        <v>3</v>
      </c>
      <c r="R6" s="29"/>
      <c r="U6" s="29"/>
      <c r="V6" s="29"/>
      <c r="W6" s="29"/>
    </row>
    <row r="7" spans="1:23" x14ac:dyDescent="0.2">
      <c r="A7" s="515" t="s">
        <v>81</v>
      </c>
      <c r="B7" s="483"/>
      <c r="C7" s="484"/>
      <c r="D7" s="485"/>
      <c r="E7" s="486">
        <v>1</v>
      </c>
      <c r="F7" s="485"/>
      <c r="G7" s="486">
        <v>1</v>
      </c>
      <c r="H7" s="485">
        <f t="shared" si="0"/>
        <v>2</v>
      </c>
      <c r="I7" s="487">
        <f t="shared" si="1"/>
        <v>0</v>
      </c>
      <c r="J7" s="486">
        <f t="shared" si="2"/>
        <v>2</v>
      </c>
      <c r="K7" s="488">
        <f t="shared" si="3"/>
        <v>2</v>
      </c>
      <c r="L7" s="489">
        <f t="shared" si="3"/>
        <v>0</v>
      </c>
      <c r="M7" s="490">
        <f t="shared" si="4"/>
        <v>2</v>
      </c>
      <c r="N7" s="491">
        <f t="shared" si="5"/>
        <v>6000</v>
      </c>
      <c r="O7" s="488"/>
      <c r="P7" s="489">
        <v>1</v>
      </c>
      <c r="Q7" s="518">
        <f t="shared" si="6"/>
        <v>1</v>
      </c>
      <c r="U7" s="29"/>
      <c r="V7" s="29"/>
      <c r="W7" s="29"/>
    </row>
    <row r="8" spans="1:23" x14ac:dyDescent="0.2">
      <c r="A8" s="516" t="s">
        <v>338</v>
      </c>
      <c r="B8" s="492">
        <f t="shared" ref="B8:G8" si="7">SUM(B5:B7)</f>
        <v>5</v>
      </c>
      <c r="C8" s="493">
        <f t="shared" si="7"/>
        <v>1</v>
      </c>
      <c r="D8" s="494">
        <f t="shared" si="7"/>
        <v>3</v>
      </c>
      <c r="E8" s="495">
        <f t="shared" si="7"/>
        <v>3</v>
      </c>
      <c r="F8" s="494">
        <f t="shared" si="7"/>
        <v>2</v>
      </c>
      <c r="G8" s="495">
        <f t="shared" si="7"/>
        <v>2</v>
      </c>
      <c r="H8" s="494">
        <f>SUM(H5:H7)</f>
        <v>6</v>
      </c>
      <c r="I8" s="496">
        <f t="shared" ref="I8" si="8">SUM(I5:I7)</f>
        <v>10</v>
      </c>
      <c r="J8" s="495">
        <f t="shared" si="2"/>
        <v>16</v>
      </c>
      <c r="K8" s="497">
        <f t="shared" si="3"/>
        <v>6</v>
      </c>
      <c r="L8" s="498">
        <f t="shared" si="3"/>
        <v>10</v>
      </c>
      <c r="M8" s="498">
        <f>SUM(M5:M7)</f>
        <v>16</v>
      </c>
      <c r="N8" s="499">
        <f>SUM(N5:N7)</f>
        <v>48000</v>
      </c>
      <c r="O8" s="497">
        <f>SUM(O5:O7)</f>
        <v>4</v>
      </c>
      <c r="P8" s="498">
        <f>SUM(P5:P7)</f>
        <v>3</v>
      </c>
      <c r="Q8" s="519">
        <f>SUM(Q5:Q7)</f>
        <v>7</v>
      </c>
      <c r="R8" s="29"/>
      <c r="U8" s="29"/>
      <c r="V8" s="29"/>
      <c r="W8" s="29"/>
    </row>
    <row r="9" spans="1:23" x14ac:dyDescent="0.2">
      <c r="A9" s="515" t="s">
        <v>83</v>
      </c>
      <c r="B9" s="483">
        <v>11</v>
      </c>
      <c r="C9" s="484">
        <v>4</v>
      </c>
      <c r="D9" s="485">
        <v>1</v>
      </c>
      <c r="E9" s="486"/>
      <c r="F9" s="485"/>
      <c r="G9" s="486"/>
      <c r="H9" s="485">
        <f>SUM(C9,E9,G9)</f>
        <v>4</v>
      </c>
      <c r="I9" s="487">
        <f>SUM(B9,D9,F9)</f>
        <v>12</v>
      </c>
      <c r="J9" s="486">
        <f t="shared" si="2"/>
        <v>16</v>
      </c>
      <c r="K9" s="488">
        <f t="shared" si="3"/>
        <v>4</v>
      </c>
      <c r="L9" s="489">
        <f t="shared" si="3"/>
        <v>12</v>
      </c>
      <c r="M9" s="489">
        <f>SUM(K9:L9)</f>
        <v>16</v>
      </c>
      <c r="N9" s="491">
        <f>M9*3000</f>
        <v>48000</v>
      </c>
      <c r="O9" s="488">
        <v>8</v>
      </c>
      <c r="P9" s="489">
        <v>3</v>
      </c>
      <c r="Q9" s="518">
        <f t="shared" si="6"/>
        <v>11</v>
      </c>
      <c r="R9" s="29"/>
      <c r="U9" s="29"/>
      <c r="V9" s="29"/>
      <c r="W9" s="29"/>
    </row>
    <row r="10" spans="1:23" x14ac:dyDescent="0.2">
      <c r="A10" s="515" t="s">
        <v>84</v>
      </c>
      <c r="B10" s="483">
        <v>6</v>
      </c>
      <c r="C10" s="484">
        <v>2</v>
      </c>
      <c r="D10" s="485">
        <v>2</v>
      </c>
      <c r="E10" s="486">
        <v>3</v>
      </c>
      <c r="F10" s="485"/>
      <c r="G10" s="486"/>
      <c r="H10" s="485">
        <f t="shared" ref="H10:H12" si="9">SUM(C10,E10,G10)</f>
        <v>5</v>
      </c>
      <c r="I10" s="487">
        <f t="shared" ref="I10:I12" si="10">SUM(B10,D10,F10)</f>
        <v>8</v>
      </c>
      <c r="J10" s="486">
        <f t="shared" si="2"/>
        <v>13</v>
      </c>
      <c r="K10" s="488">
        <f t="shared" si="3"/>
        <v>5</v>
      </c>
      <c r="L10" s="489">
        <f t="shared" si="3"/>
        <v>8</v>
      </c>
      <c r="M10" s="489">
        <f t="shared" ref="M10:M12" si="11">SUM(K10:L10)</f>
        <v>13</v>
      </c>
      <c r="N10" s="491">
        <f t="shared" ref="N10:N12" si="12">M10*3000</f>
        <v>39000</v>
      </c>
      <c r="O10" s="488">
        <v>3</v>
      </c>
      <c r="P10" s="489">
        <v>2</v>
      </c>
      <c r="Q10" s="518">
        <f t="shared" si="6"/>
        <v>5</v>
      </c>
      <c r="R10" s="29"/>
      <c r="S10" s="29"/>
      <c r="T10" s="29"/>
      <c r="U10" s="29"/>
      <c r="V10" s="29"/>
      <c r="W10" s="29"/>
    </row>
    <row r="11" spans="1:23" x14ac:dyDescent="0.2">
      <c r="A11" s="515" t="s">
        <v>85</v>
      </c>
      <c r="B11" s="483"/>
      <c r="C11" s="484"/>
      <c r="D11" s="485"/>
      <c r="E11" s="486"/>
      <c r="F11" s="485"/>
      <c r="G11" s="486"/>
      <c r="H11" s="485">
        <f t="shared" si="9"/>
        <v>0</v>
      </c>
      <c r="I11" s="487">
        <f t="shared" si="10"/>
        <v>0</v>
      </c>
      <c r="J11" s="486">
        <f t="shared" si="2"/>
        <v>0</v>
      </c>
      <c r="K11" s="488">
        <f t="shared" si="3"/>
        <v>0</v>
      </c>
      <c r="L11" s="489">
        <f t="shared" si="3"/>
        <v>0</v>
      </c>
      <c r="M11" s="489">
        <f t="shared" si="11"/>
        <v>0</v>
      </c>
      <c r="N11" s="491">
        <f t="shared" si="12"/>
        <v>0</v>
      </c>
      <c r="O11" s="488"/>
      <c r="P11" s="489"/>
      <c r="Q11" s="518">
        <f t="shared" si="6"/>
        <v>0</v>
      </c>
      <c r="R11" s="29"/>
      <c r="S11" s="29"/>
      <c r="T11" s="29"/>
      <c r="U11" s="29"/>
      <c r="V11" s="29"/>
      <c r="W11" s="29"/>
    </row>
    <row r="12" spans="1:23" x14ac:dyDescent="0.2">
      <c r="A12" s="515" t="s">
        <v>86</v>
      </c>
      <c r="B12" s="483">
        <v>1</v>
      </c>
      <c r="C12" s="484"/>
      <c r="D12" s="485"/>
      <c r="E12" s="486">
        <v>1</v>
      </c>
      <c r="F12" s="485"/>
      <c r="G12" s="486"/>
      <c r="H12" s="485">
        <f t="shared" si="9"/>
        <v>1</v>
      </c>
      <c r="I12" s="487">
        <f t="shared" si="10"/>
        <v>1</v>
      </c>
      <c r="J12" s="486">
        <f t="shared" si="2"/>
        <v>2</v>
      </c>
      <c r="K12" s="488">
        <f t="shared" si="3"/>
        <v>1</v>
      </c>
      <c r="L12" s="489">
        <f t="shared" si="3"/>
        <v>1</v>
      </c>
      <c r="M12" s="489">
        <f t="shared" si="11"/>
        <v>2</v>
      </c>
      <c r="N12" s="491">
        <f t="shared" si="12"/>
        <v>6000</v>
      </c>
      <c r="O12" s="488"/>
      <c r="P12" s="489">
        <v>1</v>
      </c>
      <c r="Q12" s="518">
        <f t="shared" si="6"/>
        <v>1</v>
      </c>
      <c r="R12" s="29"/>
      <c r="S12" s="29"/>
      <c r="T12" s="29"/>
      <c r="U12" s="29"/>
      <c r="V12" s="29"/>
      <c r="W12" s="29"/>
    </row>
    <row r="13" spans="1:23" x14ac:dyDescent="0.2">
      <c r="A13" s="516" t="s">
        <v>339</v>
      </c>
      <c r="B13" s="492">
        <f t="shared" ref="B13:G13" si="13">SUM(B9:B12)</f>
        <v>18</v>
      </c>
      <c r="C13" s="493">
        <f t="shared" si="13"/>
        <v>6</v>
      </c>
      <c r="D13" s="494">
        <f t="shared" si="13"/>
        <v>3</v>
      </c>
      <c r="E13" s="495">
        <f t="shared" si="13"/>
        <v>4</v>
      </c>
      <c r="F13" s="494">
        <f t="shared" si="13"/>
        <v>0</v>
      </c>
      <c r="G13" s="495">
        <f t="shared" si="13"/>
        <v>0</v>
      </c>
      <c r="H13" s="494">
        <f>SUM(H9:H12)</f>
        <v>10</v>
      </c>
      <c r="I13" s="496">
        <f>SUM(I9:I12)</f>
        <v>21</v>
      </c>
      <c r="J13" s="495">
        <f t="shared" si="2"/>
        <v>31</v>
      </c>
      <c r="K13" s="497">
        <f t="shared" si="3"/>
        <v>10</v>
      </c>
      <c r="L13" s="498">
        <f t="shared" si="3"/>
        <v>21</v>
      </c>
      <c r="M13" s="498">
        <f>SUM(M9:M12)</f>
        <v>31</v>
      </c>
      <c r="N13" s="499">
        <f>SUM(N9:N12)</f>
        <v>93000</v>
      </c>
      <c r="O13" s="497">
        <f>SUM(O9:O12)</f>
        <v>11</v>
      </c>
      <c r="P13" s="498">
        <f>SUM(P9:P12)</f>
        <v>6</v>
      </c>
      <c r="Q13" s="519">
        <f>SUM(Q9:Q12)</f>
        <v>17</v>
      </c>
      <c r="R13" s="29"/>
      <c r="S13" s="29"/>
      <c r="T13" s="29"/>
      <c r="U13" s="29"/>
      <c r="V13" s="29"/>
      <c r="W13" s="29"/>
    </row>
    <row r="14" spans="1:23" x14ac:dyDescent="0.2">
      <c r="A14" s="515" t="s">
        <v>88</v>
      </c>
      <c r="B14" s="483">
        <v>1</v>
      </c>
      <c r="C14" s="484"/>
      <c r="D14" s="485">
        <v>2</v>
      </c>
      <c r="E14" s="486"/>
      <c r="F14" s="485">
        <v>1</v>
      </c>
      <c r="G14" s="486">
        <v>1</v>
      </c>
      <c r="H14" s="485">
        <f>SUM(C14,E14,G14)</f>
        <v>1</v>
      </c>
      <c r="I14" s="487">
        <f>SUM(B14,D14,F14)</f>
        <v>4</v>
      </c>
      <c r="J14" s="486">
        <f t="shared" si="2"/>
        <v>5</v>
      </c>
      <c r="K14" s="488">
        <f t="shared" si="3"/>
        <v>1</v>
      </c>
      <c r="L14" s="489">
        <f t="shared" si="3"/>
        <v>4</v>
      </c>
      <c r="M14" s="489">
        <f>SUM(K14:L14)</f>
        <v>5</v>
      </c>
      <c r="N14" s="491">
        <f>M14*3000</f>
        <v>15000</v>
      </c>
      <c r="O14" s="488">
        <v>3</v>
      </c>
      <c r="P14" s="489">
        <v>1</v>
      </c>
      <c r="Q14" s="518">
        <f t="shared" si="6"/>
        <v>4</v>
      </c>
      <c r="R14" s="29"/>
      <c r="S14" s="29"/>
      <c r="T14" s="29"/>
      <c r="U14" s="29"/>
      <c r="V14" s="29"/>
      <c r="W14" s="29"/>
    </row>
    <row r="15" spans="1:23" x14ac:dyDescent="0.2">
      <c r="A15" s="515" t="s">
        <v>89</v>
      </c>
      <c r="B15" s="483">
        <v>1</v>
      </c>
      <c r="C15" s="484"/>
      <c r="D15" s="485"/>
      <c r="E15" s="486"/>
      <c r="F15" s="485"/>
      <c r="G15" s="486"/>
      <c r="H15" s="485">
        <f t="shared" ref="H15:H17" si="14">SUM(C15,E15,G15)</f>
        <v>0</v>
      </c>
      <c r="I15" s="487">
        <f t="shared" ref="I15:I17" si="15">SUM(B15,D15,F15)</f>
        <v>1</v>
      </c>
      <c r="J15" s="486">
        <f t="shared" si="2"/>
        <v>1</v>
      </c>
      <c r="K15" s="488">
        <f t="shared" si="3"/>
        <v>0</v>
      </c>
      <c r="L15" s="489">
        <f t="shared" si="3"/>
        <v>1</v>
      </c>
      <c r="M15" s="489">
        <f t="shared" ref="M15:M17" si="16">SUM(K15:L15)</f>
        <v>1</v>
      </c>
      <c r="N15" s="491">
        <f t="shared" ref="N15:N17" si="17">M15*3000</f>
        <v>3000</v>
      </c>
      <c r="O15" s="488"/>
      <c r="P15" s="489"/>
      <c r="Q15" s="518">
        <f t="shared" si="6"/>
        <v>0</v>
      </c>
      <c r="R15" s="29"/>
      <c r="S15" s="29"/>
      <c r="T15" s="29"/>
      <c r="U15" s="29"/>
      <c r="V15" s="29"/>
      <c r="W15" s="29"/>
    </row>
    <row r="16" spans="1:23" x14ac:dyDescent="0.2">
      <c r="A16" s="515" t="s">
        <v>90</v>
      </c>
      <c r="B16" s="483"/>
      <c r="C16" s="484"/>
      <c r="D16" s="485">
        <v>1</v>
      </c>
      <c r="E16" s="486">
        <v>2</v>
      </c>
      <c r="F16" s="485">
        <v>2</v>
      </c>
      <c r="G16" s="486"/>
      <c r="H16" s="485">
        <f t="shared" si="14"/>
        <v>2</v>
      </c>
      <c r="I16" s="487">
        <f t="shared" si="15"/>
        <v>3</v>
      </c>
      <c r="J16" s="486">
        <f t="shared" si="2"/>
        <v>5</v>
      </c>
      <c r="K16" s="488">
        <f t="shared" si="3"/>
        <v>2</v>
      </c>
      <c r="L16" s="489">
        <f t="shared" si="3"/>
        <v>3</v>
      </c>
      <c r="M16" s="489">
        <f t="shared" si="16"/>
        <v>5</v>
      </c>
      <c r="N16" s="491">
        <f t="shared" si="17"/>
        <v>15000</v>
      </c>
      <c r="O16" s="488"/>
      <c r="P16" s="489"/>
      <c r="Q16" s="518">
        <f t="shared" si="6"/>
        <v>0</v>
      </c>
      <c r="R16" s="29"/>
      <c r="S16" s="29"/>
      <c r="T16" s="29"/>
      <c r="U16" s="29"/>
      <c r="V16" s="29"/>
      <c r="W16" s="29"/>
    </row>
    <row r="17" spans="1:23" ht="15.75" customHeight="1" x14ac:dyDescent="0.2">
      <c r="A17" s="515" t="s">
        <v>45</v>
      </c>
      <c r="B17" s="483">
        <v>3</v>
      </c>
      <c r="C17" s="484"/>
      <c r="D17" s="485">
        <v>1</v>
      </c>
      <c r="E17" s="486"/>
      <c r="F17" s="485"/>
      <c r="G17" s="486"/>
      <c r="H17" s="485">
        <f t="shared" si="14"/>
        <v>0</v>
      </c>
      <c r="I17" s="487">
        <f t="shared" si="15"/>
        <v>4</v>
      </c>
      <c r="J17" s="486">
        <v>2</v>
      </c>
      <c r="K17" s="488">
        <f t="shared" si="3"/>
        <v>0</v>
      </c>
      <c r="L17" s="489">
        <f t="shared" si="3"/>
        <v>4</v>
      </c>
      <c r="M17" s="489">
        <f t="shared" si="16"/>
        <v>4</v>
      </c>
      <c r="N17" s="491">
        <f t="shared" si="17"/>
        <v>12000</v>
      </c>
      <c r="O17" s="488">
        <v>1</v>
      </c>
      <c r="P17" s="489"/>
      <c r="Q17" s="518">
        <f t="shared" si="6"/>
        <v>1</v>
      </c>
      <c r="R17" s="29"/>
      <c r="S17" s="29"/>
      <c r="T17" s="29"/>
      <c r="U17" s="29"/>
      <c r="V17" s="29"/>
      <c r="W17" s="29"/>
    </row>
    <row r="18" spans="1:23" ht="15.75" customHeight="1" x14ac:dyDescent="0.2">
      <c r="A18" s="516" t="s">
        <v>340</v>
      </c>
      <c r="B18" s="492">
        <f t="shared" ref="B18:G18" si="18">SUM(B14:B17)</f>
        <v>5</v>
      </c>
      <c r="C18" s="493">
        <f t="shared" si="18"/>
        <v>0</v>
      </c>
      <c r="D18" s="494">
        <f t="shared" si="18"/>
        <v>4</v>
      </c>
      <c r="E18" s="495">
        <f t="shared" si="18"/>
        <v>2</v>
      </c>
      <c r="F18" s="494">
        <f t="shared" si="18"/>
        <v>3</v>
      </c>
      <c r="G18" s="495">
        <f t="shared" si="18"/>
        <v>1</v>
      </c>
      <c r="H18" s="494">
        <f>SUM(H14:H17)</f>
        <v>3</v>
      </c>
      <c r="I18" s="496">
        <f>SUM(I14:I17)</f>
        <v>12</v>
      </c>
      <c r="J18" s="495">
        <f t="shared" si="2"/>
        <v>15</v>
      </c>
      <c r="K18" s="497">
        <f t="shared" si="3"/>
        <v>3</v>
      </c>
      <c r="L18" s="498">
        <f t="shared" si="3"/>
        <v>12</v>
      </c>
      <c r="M18" s="498">
        <f>SUM(M14:M17)</f>
        <v>15</v>
      </c>
      <c r="N18" s="499">
        <f>SUM(N14:N17)</f>
        <v>45000</v>
      </c>
      <c r="O18" s="497">
        <f>SUM(O14:O17)</f>
        <v>4</v>
      </c>
      <c r="P18" s="498">
        <f t="shared" ref="P18:Q18" si="19">SUM(P14:P17)</f>
        <v>1</v>
      </c>
      <c r="Q18" s="519">
        <f t="shared" si="19"/>
        <v>5</v>
      </c>
      <c r="R18" s="29"/>
      <c r="S18" s="29"/>
      <c r="T18" s="29"/>
      <c r="U18" s="29"/>
      <c r="V18" s="29"/>
      <c r="W18" s="29"/>
    </row>
    <row r="19" spans="1:23" ht="15.75" customHeight="1" x14ac:dyDescent="0.2">
      <c r="A19" s="517" t="s">
        <v>27</v>
      </c>
      <c r="B19" s="500">
        <f t="shared" ref="B19:L19" si="20">SUM(B18,B13,B8)</f>
        <v>28</v>
      </c>
      <c r="C19" s="501">
        <f t="shared" si="20"/>
        <v>7</v>
      </c>
      <c r="D19" s="502">
        <f t="shared" si="20"/>
        <v>10</v>
      </c>
      <c r="E19" s="503">
        <f t="shared" si="20"/>
        <v>9</v>
      </c>
      <c r="F19" s="502">
        <f t="shared" si="20"/>
        <v>5</v>
      </c>
      <c r="G19" s="503">
        <f t="shared" si="20"/>
        <v>3</v>
      </c>
      <c r="H19" s="502">
        <f>SUM(H8+H13+H18)</f>
        <v>19</v>
      </c>
      <c r="I19" s="504">
        <f t="shared" ref="I19" si="21">SUM(I8+I13+I18)</f>
        <v>43</v>
      </c>
      <c r="J19" s="503">
        <f>SUM(J8+J13+J18)</f>
        <v>62</v>
      </c>
      <c r="K19" s="505">
        <f t="shared" si="20"/>
        <v>19</v>
      </c>
      <c r="L19" s="506">
        <f t="shared" si="20"/>
        <v>43</v>
      </c>
      <c r="M19" s="506">
        <f>SUM(M8+M13+M18)</f>
        <v>62</v>
      </c>
      <c r="N19" s="507">
        <f>SUM(N8+N13+N18)</f>
        <v>186000</v>
      </c>
      <c r="O19" s="508">
        <f t="shared" ref="O19:Q19" si="22">SUM(O18,O13,O8)</f>
        <v>19</v>
      </c>
      <c r="P19" s="509">
        <f t="shared" si="22"/>
        <v>10</v>
      </c>
      <c r="Q19" s="520">
        <f t="shared" si="22"/>
        <v>29</v>
      </c>
      <c r="R19" s="29"/>
      <c r="S19" s="29"/>
      <c r="T19" s="29"/>
      <c r="U19" s="29"/>
      <c r="V19" s="29"/>
      <c r="W19" s="29"/>
    </row>
    <row r="20" spans="1:23" ht="15" customHeight="1" x14ac:dyDescent="0.2">
      <c r="A20" s="467" t="s">
        <v>1130</v>
      </c>
      <c r="B20" s="467"/>
      <c r="C20" s="467"/>
      <c r="D20" s="468"/>
      <c r="E20" s="468"/>
      <c r="F20" s="465"/>
      <c r="G20" s="465"/>
      <c r="H20" s="466"/>
      <c r="I20" s="466"/>
      <c r="J20" s="466"/>
      <c r="K20" s="466"/>
      <c r="L20" s="466"/>
      <c r="M20" s="466"/>
      <c r="N20" s="466"/>
      <c r="O20" s="466"/>
      <c r="P20" s="466"/>
      <c r="Q20" s="466"/>
      <c r="R20" s="29"/>
      <c r="S20" s="29"/>
      <c r="T20" s="29"/>
      <c r="U20" s="29"/>
      <c r="V20" s="29"/>
      <c r="W20" s="29"/>
    </row>
    <row r="21" spans="1:23" ht="27.75" customHeight="1" x14ac:dyDescent="0.15">
      <c r="A21" s="1109" t="s">
        <v>1142</v>
      </c>
      <c r="B21" s="1109"/>
      <c r="C21" s="1109"/>
      <c r="D21" s="1109"/>
      <c r="E21" s="1109"/>
      <c r="F21" s="1109"/>
      <c r="G21" s="1109"/>
      <c r="H21" s="1109"/>
      <c r="I21" s="1109"/>
      <c r="J21" s="1109"/>
      <c r="K21" s="1109"/>
      <c r="L21" s="1109"/>
      <c r="M21" s="1109"/>
      <c r="N21" s="1109"/>
      <c r="O21" s="1109"/>
      <c r="P21" s="1109"/>
      <c r="Q21" s="1109"/>
      <c r="R21" s="43"/>
      <c r="S21" s="29"/>
      <c r="T21" s="29"/>
      <c r="U21" s="43"/>
      <c r="V21" s="43"/>
      <c r="W21" s="43"/>
    </row>
    <row r="22" spans="1:23" ht="15.75" customHeight="1" x14ac:dyDescent="0.2">
      <c r="A22" s="466"/>
      <c r="B22" s="466"/>
      <c r="C22" s="466"/>
      <c r="D22" s="466"/>
      <c r="E22" s="466"/>
      <c r="F22" s="465"/>
      <c r="G22" s="465"/>
      <c r="H22" s="466"/>
      <c r="I22" s="466"/>
      <c r="J22" s="466"/>
      <c r="K22" s="466"/>
      <c r="L22" s="466"/>
      <c r="M22" s="466"/>
      <c r="N22" s="466"/>
      <c r="O22" s="466"/>
      <c r="P22" s="466"/>
      <c r="Q22" s="466"/>
      <c r="R22" s="29"/>
      <c r="S22" s="43"/>
      <c r="T22" s="43"/>
      <c r="U22" s="29"/>
      <c r="V22" s="29"/>
      <c r="W22" s="29"/>
    </row>
    <row r="23" spans="1:23" ht="15.75" customHeight="1" x14ac:dyDescent="0.2">
      <c r="A23" s="1108" t="s">
        <v>1143</v>
      </c>
      <c r="B23" s="1108"/>
      <c r="C23" s="466"/>
      <c r="D23" s="466"/>
      <c r="E23" s="466"/>
      <c r="F23" s="465"/>
      <c r="G23" s="465"/>
      <c r="H23" s="466"/>
      <c r="I23" s="466"/>
      <c r="J23" s="466"/>
      <c r="K23" s="466"/>
      <c r="L23" s="466"/>
      <c r="M23" s="466"/>
      <c r="N23" s="466"/>
      <c r="O23" s="466"/>
      <c r="P23" s="466"/>
      <c r="Q23" s="466"/>
      <c r="R23" s="29"/>
      <c r="S23" s="29"/>
      <c r="T23" s="29"/>
      <c r="U23" s="29"/>
      <c r="V23" s="29"/>
      <c r="W23" s="29"/>
    </row>
    <row r="24" spans="1:23" x14ac:dyDescent="0.2">
      <c r="A24" s="523" t="s">
        <v>1144</v>
      </c>
      <c r="B24" s="524" t="s">
        <v>1145</v>
      </c>
      <c r="C24" s="466"/>
      <c r="D24" s="466"/>
      <c r="E24" s="466"/>
      <c r="F24" s="465"/>
      <c r="G24" s="465"/>
      <c r="H24" s="466"/>
      <c r="I24" s="466"/>
      <c r="J24" s="466"/>
      <c r="K24" s="466"/>
      <c r="L24" s="466"/>
      <c r="M24" s="466"/>
      <c r="N24" s="466"/>
      <c r="O24" s="466"/>
      <c r="P24" s="466"/>
      <c r="Q24" s="466"/>
      <c r="R24" s="29"/>
      <c r="S24" s="29"/>
      <c r="T24" s="29"/>
      <c r="U24" s="29"/>
      <c r="V24" s="29"/>
      <c r="W24" s="29"/>
    </row>
    <row r="25" spans="1:23" ht="15.75" customHeight="1" x14ac:dyDescent="0.2">
      <c r="A25" s="521" t="s">
        <v>699</v>
      </c>
      <c r="B25" s="522">
        <v>11</v>
      </c>
      <c r="C25" s="466"/>
      <c r="D25" s="466"/>
      <c r="E25" s="466"/>
      <c r="F25" s="465"/>
      <c r="G25" s="465"/>
      <c r="H25" s="466"/>
      <c r="I25" s="466"/>
      <c r="J25" s="466"/>
      <c r="K25" s="466"/>
      <c r="L25" s="466"/>
      <c r="M25" s="466"/>
      <c r="N25" s="466"/>
      <c r="O25" s="466"/>
      <c r="P25" s="466"/>
      <c r="Q25" s="466"/>
      <c r="R25" s="29"/>
      <c r="S25" s="29"/>
      <c r="T25" s="29"/>
      <c r="U25" s="29"/>
      <c r="V25" s="29"/>
      <c r="W25" s="29"/>
    </row>
    <row r="26" spans="1:23" ht="15.75" customHeight="1" x14ac:dyDescent="0.2">
      <c r="A26" s="521" t="s">
        <v>700</v>
      </c>
      <c r="B26" s="522">
        <v>11</v>
      </c>
      <c r="C26" s="466"/>
      <c r="D26" s="466"/>
      <c r="E26" s="466"/>
      <c r="F26" s="465"/>
      <c r="G26" s="465"/>
      <c r="H26" s="466"/>
      <c r="I26" s="466"/>
      <c r="J26" s="466"/>
      <c r="K26" s="466"/>
      <c r="L26" s="466"/>
      <c r="M26" s="466"/>
      <c r="N26" s="466"/>
      <c r="O26" s="466"/>
      <c r="P26" s="466"/>
      <c r="Q26" s="466"/>
      <c r="R26" s="29"/>
      <c r="S26" s="29"/>
      <c r="T26" s="29"/>
      <c r="U26" s="29"/>
      <c r="V26" s="29"/>
      <c r="W26" s="29"/>
    </row>
    <row r="27" spans="1:23" ht="15.75" customHeight="1" x14ac:dyDescent="0.2">
      <c r="A27" s="521" t="s">
        <v>701</v>
      </c>
      <c r="B27" s="522">
        <v>4</v>
      </c>
      <c r="C27" s="466"/>
      <c r="D27" s="466"/>
      <c r="E27" s="466"/>
      <c r="F27" s="465"/>
      <c r="G27" s="465"/>
      <c r="H27" s="466"/>
      <c r="I27" s="466"/>
      <c r="J27" s="466"/>
      <c r="K27" s="466"/>
      <c r="L27" s="466"/>
      <c r="M27" s="466"/>
      <c r="N27" s="466"/>
      <c r="O27" s="466"/>
      <c r="P27" s="466"/>
      <c r="Q27" s="466"/>
      <c r="R27" s="29"/>
      <c r="S27" s="29"/>
      <c r="T27" s="29"/>
      <c r="U27" s="29"/>
      <c r="V27" s="29"/>
      <c r="W27" s="29"/>
    </row>
    <row r="28" spans="1:23" ht="15.75" customHeight="1" x14ac:dyDescent="0.2">
      <c r="A28" s="525" t="s">
        <v>4</v>
      </c>
      <c r="B28" s="526">
        <f>SUM(B25:B27)</f>
        <v>26</v>
      </c>
      <c r="C28" s="466"/>
      <c r="D28" s="466"/>
      <c r="E28" s="466"/>
      <c r="F28" s="465"/>
      <c r="G28" s="465"/>
      <c r="H28" s="466"/>
      <c r="I28" s="466"/>
      <c r="J28" s="466"/>
      <c r="K28" s="466"/>
      <c r="L28" s="466"/>
      <c r="M28" s="466"/>
      <c r="N28" s="466"/>
      <c r="O28" s="466"/>
      <c r="P28" s="466"/>
      <c r="Q28" s="466"/>
      <c r="R28" s="29"/>
      <c r="S28" s="29"/>
      <c r="T28" s="29"/>
      <c r="U28" s="29"/>
      <c r="V28" s="29"/>
      <c r="W28" s="29"/>
    </row>
    <row r="29" spans="1:23" ht="15.75" customHeight="1" x14ac:dyDescent="0.2">
      <c r="A29" s="466" t="s">
        <v>1130</v>
      </c>
      <c r="B29" s="466"/>
      <c r="C29" s="466"/>
      <c r="D29" s="466"/>
      <c r="E29" s="466"/>
      <c r="F29" s="465"/>
      <c r="G29" s="465"/>
      <c r="H29" s="466"/>
      <c r="I29" s="466"/>
      <c r="J29" s="466"/>
      <c r="K29" s="466"/>
      <c r="L29" s="466"/>
      <c r="M29" s="466"/>
      <c r="N29" s="466"/>
      <c r="O29" s="466"/>
      <c r="P29" s="466"/>
      <c r="Q29" s="466"/>
      <c r="R29" s="29"/>
      <c r="S29" s="29"/>
      <c r="T29" s="29"/>
      <c r="U29" s="29"/>
      <c r="V29" s="29"/>
      <c r="W29" s="29"/>
    </row>
    <row r="30" spans="1:23" ht="14" x14ac:dyDescent="0.2">
      <c r="A30" s="469"/>
      <c r="B30" s="466"/>
      <c r="C30" s="466"/>
      <c r="D30" s="466"/>
      <c r="E30" s="466"/>
      <c r="F30" s="465"/>
      <c r="G30" s="465"/>
      <c r="H30" s="466"/>
      <c r="I30" s="466"/>
      <c r="J30" s="466"/>
      <c r="K30" s="466"/>
      <c r="L30" s="466"/>
      <c r="M30" s="466"/>
      <c r="N30" s="466"/>
      <c r="O30" s="466"/>
      <c r="P30" s="466"/>
      <c r="Q30" s="466"/>
      <c r="R30" s="29"/>
      <c r="S30" s="29"/>
      <c r="T30" s="29"/>
      <c r="U30" s="29"/>
      <c r="V30" s="29"/>
      <c r="W30" s="29"/>
    </row>
    <row r="31" spans="1:23" ht="15.75" customHeight="1" x14ac:dyDescent="0.2">
      <c r="A31" s="510" t="s">
        <v>1146</v>
      </c>
      <c r="B31" s="511" t="s">
        <v>1147</v>
      </c>
      <c r="C31" s="466"/>
      <c r="D31" s="466"/>
      <c r="E31" s="466"/>
      <c r="F31" s="465"/>
      <c r="G31" s="465"/>
      <c r="H31" s="466"/>
      <c r="I31" s="466"/>
      <c r="J31" s="466"/>
      <c r="K31" s="466"/>
      <c r="L31" s="466"/>
      <c r="M31" s="466"/>
      <c r="N31" s="466"/>
      <c r="O31" s="466"/>
      <c r="P31" s="466"/>
      <c r="Q31" s="466"/>
      <c r="R31" s="29"/>
      <c r="S31" s="29"/>
      <c r="T31" s="29"/>
      <c r="U31" s="29"/>
      <c r="V31" s="29"/>
      <c r="W31" s="29"/>
    </row>
    <row r="32" spans="1:23" ht="15.75" customHeight="1" x14ac:dyDescent="0.2">
      <c r="A32" s="512" t="s">
        <v>1148</v>
      </c>
      <c r="B32" s="512">
        <v>5</v>
      </c>
      <c r="C32" s="466"/>
      <c r="D32" s="466"/>
      <c r="E32" s="466"/>
      <c r="F32" s="465"/>
      <c r="G32" s="465"/>
      <c r="H32" s="466"/>
      <c r="I32" s="466"/>
      <c r="J32" s="466"/>
      <c r="K32" s="466"/>
      <c r="L32" s="466"/>
      <c r="M32" s="466"/>
      <c r="N32" s="466"/>
      <c r="O32" s="466"/>
      <c r="P32" s="466"/>
      <c r="Q32" s="466"/>
      <c r="R32" s="29"/>
      <c r="S32" s="29"/>
      <c r="T32" s="29"/>
      <c r="U32" s="29"/>
      <c r="V32" s="29"/>
      <c r="W32" s="29"/>
    </row>
    <row r="33" spans="1:23" ht="15.75" customHeight="1" x14ac:dyDescent="0.2">
      <c r="A33" s="512" t="s">
        <v>1149</v>
      </c>
      <c r="B33" s="512">
        <v>3</v>
      </c>
      <c r="C33" s="466"/>
      <c r="D33" s="466"/>
      <c r="E33" s="466"/>
      <c r="F33" s="465"/>
      <c r="G33" s="465"/>
      <c r="H33" s="466"/>
      <c r="I33" s="466"/>
      <c r="J33" s="466"/>
      <c r="K33" s="466"/>
      <c r="L33" s="466"/>
      <c r="M33" s="466"/>
      <c r="N33" s="466"/>
      <c r="O33" s="466"/>
      <c r="P33" s="466"/>
      <c r="Q33" s="466"/>
      <c r="R33" s="29"/>
      <c r="S33" s="29"/>
      <c r="T33" s="29"/>
      <c r="U33" s="29"/>
      <c r="V33" s="29"/>
      <c r="W33" s="29"/>
    </row>
    <row r="34" spans="1:23" ht="15.75" customHeight="1" x14ac:dyDescent="0.2">
      <c r="A34" s="512" t="s">
        <v>1150</v>
      </c>
      <c r="B34" s="512">
        <v>2</v>
      </c>
      <c r="C34" s="466"/>
      <c r="D34" s="466"/>
      <c r="E34" s="466"/>
      <c r="F34" s="465"/>
      <c r="G34" s="465"/>
      <c r="H34" s="466"/>
      <c r="I34" s="466"/>
      <c r="J34" s="466"/>
      <c r="K34" s="466"/>
      <c r="L34" s="466"/>
      <c r="M34" s="466"/>
      <c r="N34" s="466"/>
      <c r="O34" s="466"/>
      <c r="P34" s="466"/>
      <c r="Q34" s="466"/>
      <c r="R34" s="29"/>
      <c r="S34" s="29"/>
      <c r="T34" s="29"/>
      <c r="U34" s="29"/>
      <c r="V34" s="29"/>
      <c r="W34" s="29"/>
    </row>
    <row r="35" spans="1:23" ht="15.75" customHeight="1" x14ac:dyDescent="0.2">
      <c r="A35" s="512" t="s">
        <v>1151</v>
      </c>
      <c r="B35" s="512">
        <v>4</v>
      </c>
      <c r="C35" s="466"/>
      <c r="D35" s="466"/>
      <c r="E35" s="466"/>
      <c r="F35" s="465"/>
      <c r="G35" s="465"/>
      <c r="H35" s="466"/>
      <c r="I35" s="466"/>
      <c r="J35" s="466"/>
      <c r="K35" s="466"/>
      <c r="L35" s="466"/>
      <c r="M35" s="466"/>
      <c r="N35" s="466"/>
      <c r="O35" s="466"/>
      <c r="P35" s="466"/>
      <c r="Q35" s="466"/>
      <c r="R35" s="29"/>
      <c r="S35" s="29"/>
      <c r="T35" s="29"/>
      <c r="U35" s="29"/>
      <c r="V35" s="29"/>
      <c r="W35" s="29"/>
    </row>
    <row r="36" spans="1:23" ht="15.75" customHeight="1" x14ac:dyDescent="0.2">
      <c r="A36" s="512" t="s">
        <v>1152</v>
      </c>
      <c r="B36" s="512">
        <v>5</v>
      </c>
      <c r="C36" s="466"/>
      <c r="D36" s="466"/>
      <c r="E36" s="466"/>
      <c r="F36" s="465"/>
      <c r="G36" s="465"/>
      <c r="H36" s="466"/>
      <c r="I36" s="466"/>
      <c r="J36" s="466"/>
      <c r="K36" s="466"/>
      <c r="L36" s="466"/>
      <c r="M36" s="466"/>
      <c r="N36" s="466"/>
      <c r="O36" s="466"/>
      <c r="P36" s="466"/>
      <c r="Q36" s="466"/>
      <c r="R36" s="29"/>
      <c r="S36" s="29"/>
      <c r="T36" s="29"/>
      <c r="U36" s="29"/>
      <c r="V36" s="29"/>
      <c r="W36" s="29"/>
    </row>
    <row r="37" spans="1:23" ht="15.75" customHeight="1" x14ac:dyDescent="0.2">
      <c r="A37" s="512" t="s">
        <v>1153</v>
      </c>
      <c r="B37" s="512">
        <v>10</v>
      </c>
      <c r="C37" s="466"/>
      <c r="D37" s="466"/>
      <c r="E37" s="466"/>
      <c r="F37" s="465"/>
      <c r="G37" s="465"/>
      <c r="H37" s="466"/>
      <c r="I37" s="466"/>
      <c r="J37" s="466"/>
      <c r="K37" s="466"/>
      <c r="L37" s="466"/>
      <c r="M37" s="466"/>
      <c r="N37" s="466"/>
      <c r="O37" s="466"/>
      <c r="P37" s="466"/>
      <c r="Q37" s="466"/>
      <c r="R37" s="29"/>
      <c r="S37" s="29"/>
      <c r="T37" s="29"/>
      <c r="U37" s="29"/>
      <c r="V37" s="29"/>
      <c r="W37" s="29"/>
    </row>
    <row r="38" spans="1:23" ht="15.75" customHeight="1" x14ac:dyDescent="0.2">
      <c r="A38" s="513" t="s">
        <v>4</v>
      </c>
      <c r="B38" s="514">
        <f>SUBTOTAL(109,Tabla1[Num])</f>
        <v>29</v>
      </c>
      <c r="C38" s="466"/>
      <c r="D38" s="466"/>
      <c r="E38" s="466"/>
      <c r="F38" s="465"/>
      <c r="G38" s="465"/>
      <c r="H38" s="466"/>
      <c r="I38" s="466"/>
      <c r="J38" s="466"/>
      <c r="K38" s="466"/>
      <c r="L38" s="466"/>
      <c r="M38" s="466"/>
      <c r="N38" s="466"/>
      <c r="O38" s="466"/>
      <c r="P38" s="466"/>
      <c r="Q38" s="466"/>
      <c r="R38" s="29"/>
      <c r="S38" s="29"/>
      <c r="T38" s="29"/>
      <c r="U38" s="29"/>
      <c r="V38" s="29"/>
      <c r="W38" s="29"/>
    </row>
    <row r="39" spans="1:23" ht="15.75" customHeight="1" x14ac:dyDescent="0.15">
      <c r="A39" s="29"/>
      <c r="B39" s="29"/>
      <c r="C39" s="29"/>
      <c r="D39" s="29"/>
      <c r="E39" s="29"/>
      <c r="F39" s="42"/>
      <c r="G39" s="42"/>
      <c r="H39" s="29"/>
      <c r="I39" s="29"/>
      <c r="J39" s="29"/>
      <c r="K39" s="29"/>
      <c r="L39" s="29"/>
      <c r="M39" s="29"/>
      <c r="N39" s="29"/>
      <c r="O39" s="29"/>
      <c r="P39" s="29"/>
      <c r="Q39" s="29"/>
      <c r="R39" s="29"/>
      <c r="S39" s="29"/>
      <c r="T39" s="29"/>
      <c r="U39" s="29"/>
      <c r="V39" s="29"/>
      <c r="W39" s="29"/>
    </row>
    <row r="40" spans="1:23" ht="15.75" customHeight="1" x14ac:dyDescent="0.15">
      <c r="A40" s="29"/>
      <c r="B40" s="29"/>
      <c r="C40" s="29"/>
      <c r="D40" s="29"/>
      <c r="E40" s="29"/>
      <c r="F40" s="42"/>
      <c r="G40" s="42"/>
      <c r="H40" s="29"/>
      <c r="I40" s="29"/>
      <c r="J40" s="29"/>
      <c r="K40" s="29"/>
      <c r="L40" s="29"/>
      <c r="M40" s="29"/>
      <c r="N40" s="29"/>
      <c r="O40" s="29"/>
      <c r="P40" s="29"/>
      <c r="Q40" s="29"/>
      <c r="R40" s="29"/>
      <c r="S40" s="29"/>
      <c r="T40" s="29"/>
      <c r="U40" s="29"/>
      <c r="V40" s="29"/>
      <c r="W40" s="29"/>
    </row>
    <row r="41" spans="1:23" ht="15.75" customHeight="1" x14ac:dyDescent="0.15">
      <c r="A41" s="29"/>
      <c r="B41" s="29"/>
      <c r="C41" s="29"/>
      <c r="D41" s="29"/>
      <c r="E41" s="29"/>
      <c r="F41" s="42"/>
      <c r="G41" s="42"/>
      <c r="H41" s="29"/>
      <c r="I41" s="29"/>
      <c r="J41" s="29"/>
      <c r="K41" s="29"/>
      <c r="L41" s="29"/>
      <c r="M41" s="29"/>
      <c r="N41" s="29"/>
      <c r="O41" s="29"/>
      <c r="P41" s="29"/>
      <c r="Q41" s="29"/>
      <c r="R41" s="29"/>
      <c r="S41" s="29"/>
      <c r="T41" s="29"/>
      <c r="U41" s="29"/>
      <c r="V41" s="29"/>
      <c r="W41" s="29"/>
    </row>
    <row r="42" spans="1:23" ht="15.75" customHeight="1" x14ac:dyDescent="0.15">
      <c r="A42" s="29"/>
      <c r="B42" s="29"/>
      <c r="C42" s="29"/>
      <c r="D42" s="29"/>
      <c r="E42" s="29"/>
      <c r="F42" s="42"/>
      <c r="G42" s="42"/>
      <c r="H42" s="29"/>
      <c r="I42" s="29"/>
      <c r="J42" s="29"/>
      <c r="K42" s="29"/>
      <c r="L42" s="29"/>
      <c r="M42" s="29"/>
      <c r="N42" s="29"/>
      <c r="O42" s="29"/>
      <c r="P42" s="29"/>
      <c r="Q42" s="29"/>
      <c r="R42" s="29"/>
      <c r="S42" s="29"/>
      <c r="T42" s="29"/>
      <c r="U42" s="29"/>
      <c r="V42" s="29"/>
      <c r="W42" s="29"/>
    </row>
    <row r="43" spans="1:23" ht="15.75" customHeight="1" x14ac:dyDescent="0.15">
      <c r="A43" s="29"/>
      <c r="B43" s="29"/>
      <c r="C43" s="29"/>
      <c r="D43" s="29"/>
      <c r="E43" s="29"/>
      <c r="F43" s="42"/>
      <c r="G43" s="42"/>
      <c r="H43" s="29"/>
      <c r="I43" s="29"/>
      <c r="J43" s="29"/>
      <c r="K43" s="29"/>
      <c r="L43" s="29"/>
      <c r="M43" s="29"/>
      <c r="N43" s="29"/>
      <c r="O43" s="29"/>
      <c r="P43" s="29"/>
      <c r="Q43" s="29"/>
      <c r="R43" s="29"/>
      <c r="S43" s="29"/>
      <c r="T43" s="29"/>
      <c r="U43" s="29"/>
      <c r="V43" s="29"/>
      <c r="W43" s="29"/>
    </row>
    <row r="44" spans="1:23" ht="15.75" customHeight="1" x14ac:dyDescent="0.15">
      <c r="A44" s="29"/>
      <c r="B44" s="29"/>
      <c r="C44" s="29"/>
      <c r="D44" s="29"/>
      <c r="E44" s="29"/>
      <c r="F44" s="42"/>
      <c r="G44" s="42"/>
      <c r="H44" s="29"/>
      <c r="I44" s="29"/>
      <c r="J44" s="29"/>
      <c r="K44" s="29"/>
      <c r="L44" s="29"/>
      <c r="M44" s="29"/>
      <c r="N44" s="29"/>
      <c r="O44" s="29"/>
      <c r="P44" s="29"/>
      <c r="Q44" s="29"/>
      <c r="R44" s="29"/>
      <c r="S44" s="29"/>
      <c r="T44" s="29"/>
      <c r="U44" s="29"/>
      <c r="V44" s="29"/>
      <c r="W44" s="29"/>
    </row>
    <row r="45" spans="1:23" ht="15.75" customHeight="1" x14ac:dyDescent="0.15">
      <c r="A45" s="29"/>
      <c r="B45" s="29"/>
      <c r="C45" s="29"/>
      <c r="D45" s="29"/>
      <c r="E45" s="29"/>
      <c r="F45" s="42"/>
      <c r="G45" s="42"/>
      <c r="H45" s="29"/>
      <c r="I45" s="29"/>
      <c r="J45" s="29"/>
      <c r="K45" s="29"/>
      <c r="L45" s="29"/>
      <c r="M45" s="29"/>
      <c r="N45" s="29"/>
      <c r="O45" s="29"/>
      <c r="P45" s="29"/>
      <c r="Q45" s="29"/>
      <c r="R45" s="29"/>
      <c r="S45" s="29"/>
      <c r="T45" s="29"/>
      <c r="U45" s="29"/>
      <c r="V45" s="29"/>
      <c r="W45" s="29"/>
    </row>
    <row r="46" spans="1:23" ht="15.75" customHeight="1" x14ac:dyDescent="0.15">
      <c r="A46" s="29"/>
      <c r="B46" s="29"/>
      <c r="C46" s="29"/>
      <c r="D46" s="29"/>
      <c r="E46" s="29"/>
      <c r="F46" s="42"/>
      <c r="G46" s="42"/>
      <c r="H46" s="29"/>
      <c r="I46" s="29"/>
      <c r="J46" s="29"/>
      <c r="K46" s="29"/>
      <c r="L46" s="29"/>
      <c r="M46" s="29"/>
      <c r="N46" s="29"/>
      <c r="O46" s="29"/>
      <c r="P46" s="29"/>
      <c r="Q46" s="29"/>
      <c r="R46" s="29"/>
      <c r="S46" s="29"/>
      <c r="T46" s="29"/>
      <c r="U46" s="29"/>
      <c r="V46" s="29"/>
      <c r="W46" s="29"/>
    </row>
    <row r="47" spans="1:23" ht="15.75" customHeight="1" x14ac:dyDescent="0.15">
      <c r="A47" s="29"/>
      <c r="B47" s="29"/>
      <c r="C47" s="29"/>
      <c r="D47" s="29"/>
      <c r="E47" s="29"/>
      <c r="F47" s="42"/>
      <c r="G47" s="42"/>
      <c r="H47" s="29"/>
      <c r="I47" s="29"/>
      <c r="J47" s="29"/>
      <c r="K47" s="29"/>
      <c r="L47" s="29"/>
      <c r="M47" s="29"/>
      <c r="N47" s="29"/>
      <c r="O47" s="29"/>
      <c r="P47" s="29"/>
      <c r="Q47" s="29"/>
      <c r="R47" s="29"/>
      <c r="S47" s="29"/>
      <c r="T47" s="29"/>
      <c r="U47" s="29"/>
      <c r="V47" s="29"/>
      <c r="W47" s="29"/>
    </row>
    <row r="48" spans="1:23" ht="15.75" customHeight="1" x14ac:dyDescent="0.15">
      <c r="A48" s="29"/>
      <c r="B48" s="29"/>
      <c r="C48" s="29"/>
      <c r="D48" s="29"/>
      <c r="E48" s="29"/>
      <c r="F48" s="42"/>
      <c r="G48" s="42"/>
      <c r="H48" s="29"/>
      <c r="I48" s="29"/>
      <c r="J48" s="29"/>
      <c r="K48" s="29"/>
      <c r="L48" s="29"/>
      <c r="M48" s="29"/>
      <c r="N48" s="29"/>
      <c r="O48" s="29"/>
      <c r="P48" s="29"/>
      <c r="Q48" s="29"/>
      <c r="R48" s="29"/>
      <c r="S48" s="29"/>
      <c r="T48" s="29"/>
      <c r="U48" s="29"/>
      <c r="V48" s="29"/>
      <c r="W48" s="29"/>
    </row>
    <row r="49" spans="1:23" ht="15.75" customHeight="1" x14ac:dyDescent="0.15">
      <c r="A49" s="29"/>
      <c r="B49" s="29"/>
      <c r="C49" s="29"/>
      <c r="D49" s="29"/>
      <c r="E49" s="29"/>
      <c r="F49" s="42"/>
      <c r="G49" s="42"/>
      <c r="H49" s="29"/>
      <c r="I49" s="29"/>
      <c r="J49" s="29"/>
      <c r="K49" s="29"/>
      <c r="L49" s="29"/>
      <c r="M49" s="29"/>
      <c r="N49" s="29"/>
      <c r="O49" s="29"/>
      <c r="P49" s="29"/>
      <c r="Q49" s="29"/>
      <c r="R49" s="29"/>
      <c r="S49" s="29"/>
      <c r="T49" s="29"/>
      <c r="U49" s="29"/>
      <c r="V49" s="29"/>
      <c r="W49" s="29"/>
    </row>
    <row r="50" spans="1:23" ht="15.75" customHeight="1" x14ac:dyDescent="0.15">
      <c r="A50" s="29"/>
      <c r="B50" s="29"/>
      <c r="C50" s="29"/>
      <c r="D50" s="29"/>
      <c r="E50" s="29"/>
      <c r="F50" s="42"/>
      <c r="G50" s="42"/>
      <c r="H50" s="29"/>
      <c r="I50" s="29"/>
      <c r="J50" s="29"/>
      <c r="K50" s="29"/>
      <c r="L50" s="29"/>
      <c r="M50" s="29"/>
      <c r="N50" s="29"/>
      <c r="O50" s="29"/>
      <c r="P50" s="29"/>
      <c r="Q50" s="29"/>
      <c r="R50" s="29"/>
      <c r="S50" s="29"/>
      <c r="T50" s="29"/>
      <c r="U50" s="29"/>
      <c r="V50" s="29"/>
      <c r="W50" s="29"/>
    </row>
    <row r="51" spans="1:23" ht="15.75" customHeight="1" x14ac:dyDescent="0.15">
      <c r="A51" s="29"/>
      <c r="B51" s="29"/>
      <c r="C51" s="29"/>
      <c r="D51" s="29"/>
      <c r="E51" s="29"/>
      <c r="F51" s="42"/>
      <c r="G51" s="42"/>
      <c r="H51" s="29"/>
      <c r="I51" s="29"/>
      <c r="J51" s="29"/>
      <c r="K51" s="29"/>
      <c r="L51" s="29"/>
      <c r="M51" s="29"/>
      <c r="N51" s="29"/>
      <c r="O51" s="29"/>
      <c r="P51" s="29"/>
      <c r="Q51" s="29"/>
      <c r="R51" s="29"/>
      <c r="S51" s="29"/>
      <c r="T51" s="29"/>
      <c r="U51" s="29"/>
      <c r="V51" s="29"/>
      <c r="W51" s="29"/>
    </row>
    <row r="52" spans="1:23" ht="15.75" customHeight="1" x14ac:dyDescent="0.15">
      <c r="A52" s="29"/>
      <c r="B52" s="29"/>
      <c r="C52" s="29"/>
      <c r="D52" s="29"/>
      <c r="E52" s="29"/>
      <c r="F52" s="42"/>
      <c r="G52" s="42"/>
      <c r="H52" s="29"/>
      <c r="I52" s="29"/>
      <c r="J52" s="29"/>
      <c r="K52" s="29"/>
      <c r="L52" s="29"/>
      <c r="M52" s="29"/>
      <c r="N52" s="29"/>
      <c r="O52" s="29"/>
      <c r="P52" s="29"/>
      <c r="Q52" s="29"/>
      <c r="R52" s="29"/>
      <c r="S52" s="29"/>
      <c r="T52" s="29"/>
      <c r="U52" s="29"/>
      <c r="V52" s="29"/>
      <c r="W52" s="29"/>
    </row>
    <row r="53" spans="1:23" ht="15.75" customHeight="1" x14ac:dyDescent="0.15">
      <c r="A53" s="29"/>
      <c r="B53" s="29"/>
      <c r="C53" s="29"/>
      <c r="D53" s="29"/>
      <c r="E53" s="29"/>
      <c r="F53" s="42"/>
      <c r="G53" s="42"/>
      <c r="H53" s="29"/>
      <c r="I53" s="29"/>
      <c r="J53" s="29"/>
      <c r="K53" s="29"/>
      <c r="L53" s="29"/>
      <c r="M53" s="29"/>
      <c r="N53" s="29"/>
      <c r="O53" s="29"/>
      <c r="P53" s="29"/>
      <c r="Q53" s="29"/>
      <c r="R53" s="29"/>
      <c r="S53" s="29"/>
      <c r="T53" s="29"/>
      <c r="U53" s="29"/>
      <c r="V53" s="29"/>
      <c r="W53" s="29"/>
    </row>
    <row r="54" spans="1:23" ht="15.75" customHeight="1" x14ac:dyDescent="0.15">
      <c r="A54" s="29"/>
      <c r="B54" s="29"/>
      <c r="C54" s="29"/>
      <c r="D54" s="29"/>
      <c r="E54" s="29"/>
      <c r="F54" s="42"/>
      <c r="G54" s="42"/>
      <c r="H54" s="29"/>
      <c r="I54" s="29"/>
      <c r="J54" s="29"/>
      <c r="K54" s="29"/>
      <c r="L54" s="29"/>
      <c r="M54" s="29"/>
      <c r="N54" s="29"/>
      <c r="O54" s="29"/>
      <c r="P54" s="29"/>
      <c r="Q54" s="29"/>
      <c r="R54" s="29"/>
      <c r="S54" s="29"/>
      <c r="T54" s="29"/>
      <c r="U54" s="29"/>
      <c r="V54" s="29"/>
      <c r="W54" s="29"/>
    </row>
    <row r="55" spans="1:23" ht="15.75" customHeight="1" x14ac:dyDescent="0.15">
      <c r="A55" s="29"/>
      <c r="B55" s="29"/>
      <c r="C55" s="29"/>
      <c r="D55" s="29"/>
      <c r="E55" s="29"/>
      <c r="F55" s="42"/>
      <c r="G55" s="42"/>
      <c r="H55" s="29"/>
      <c r="I55" s="29"/>
      <c r="J55" s="29"/>
      <c r="K55" s="29"/>
      <c r="L55" s="29"/>
      <c r="M55" s="29"/>
      <c r="N55" s="29"/>
      <c r="O55" s="29"/>
      <c r="P55" s="29"/>
      <c r="Q55" s="29"/>
      <c r="R55" s="29"/>
      <c r="S55" s="29"/>
      <c r="T55" s="29"/>
      <c r="U55" s="29"/>
      <c r="V55" s="29"/>
      <c r="W55" s="29"/>
    </row>
    <row r="56" spans="1:23" ht="15.75" customHeight="1" x14ac:dyDescent="0.15">
      <c r="A56" s="29"/>
      <c r="B56" s="29"/>
      <c r="C56" s="29"/>
      <c r="D56" s="29"/>
      <c r="E56" s="29"/>
      <c r="F56" s="42"/>
      <c r="G56" s="42"/>
      <c r="H56" s="29"/>
      <c r="I56" s="29"/>
      <c r="J56" s="29"/>
      <c r="K56" s="29"/>
      <c r="L56" s="29"/>
      <c r="M56" s="29"/>
      <c r="N56" s="29"/>
      <c r="O56" s="29"/>
      <c r="P56" s="29"/>
      <c r="Q56" s="29"/>
      <c r="R56" s="29"/>
      <c r="S56" s="29"/>
      <c r="T56" s="29"/>
      <c r="U56" s="29"/>
      <c r="V56" s="29"/>
      <c r="W56" s="29"/>
    </row>
    <row r="57" spans="1:23" ht="15.75" customHeight="1" x14ac:dyDescent="0.15">
      <c r="A57" s="29"/>
      <c r="B57" s="29"/>
      <c r="C57" s="29"/>
      <c r="D57" s="29"/>
      <c r="E57" s="29"/>
      <c r="F57" s="42"/>
      <c r="G57" s="42"/>
      <c r="H57" s="29"/>
      <c r="I57" s="29"/>
      <c r="J57" s="29"/>
      <c r="K57" s="29"/>
      <c r="L57" s="29"/>
      <c r="M57" s="29"/>
      <c r="N57" s="29"/>
      <c r="O57" s="29"/>
      <c r="P57" s="29"/>
      <c r="Q57" s="29"/>
      <c r="R57" s="29"/>
      <c r="S57" s="29"/>
      <c r="T57" s="29"/>
      <c r="U57" s="29"/>
      <c r="V57" s="29"/>
      <c r="W57" s="29"/>
    </row>
    <row r="58" spans="1:23" ht="15.75" customHeight="1" x14ac:dyDescent="0.15">
      <c r="A58" s="29"/>
      <c r="B58" s="29"/>
      <c r="C58" s="29"/>
      <c r="D58" s="29"/>
      <c r="E58" s="29"/>
      <c r="F58" s="42"/>
      <c r="G58" s="42"/>
      <c r="H58" s="29"/>
      <c r="I58" s="29"/>
      <c r="J58" s="29"/>
      <c r="K58" s="29"/>
      <c r="L58" s="29"/>
      <c r="M58" s="29"/>
      <c r="N58" s="29"/>
      <c r="O58" s="29"/>
      <c r="P58" s="29"/>
      <c r="Q58" s="29"/>
      <c r="R58" s="29"/>
      <c r="S58" s="29"/>
      <c r="T58" s="29"/>
      <c r="U58" s="29"/>
      <c r="V58" s="29"/>
      <c r="W58" s="29"/>
    </row>
    <row r="59" spans="1:23" ht="15.75" customHeight="1" x14ac:dyDescent="0.15">
      <c r="A59" s="29"/>
      <c r="B59" s="29"/>
      <c r="C59" s="29"/>
      <c r="D59" s="29"/>
      <c r="E59" s="29"/>
      <c r="F59" s="42"/>
      <c r="G59" s="42"/>
      <c r="H59" s="29"/>
      <c r="I59" s="29"/>
      <c r="J59" s="29"/>
      <c r="K59" s="29"/>
      <c r="L59" s="29"/>
      <c r="M59" s="29"/>
      <c r="N59" s="29"/>
      <c r="O59" s="29"/>
      <c r="P59" s="29"/>
      <c r="Q59" s="29"/>
      <c r="R59" s="29"/>
      <c r="S59" s="29"/>
      <c r="T59" s="29"/>
      <c r="U59" s="29"/>
      <c r="V59" s="29"/>
      <c r="W59" s="29"/>
    </row>
    <row r="60" spans="1:23" ht="15.75" customHeight="1" x14ac:dyDescent="0.15">
      <c r="A60" s="29"/>
      <c r="B60" s="29"/>
      <c r="C60" s="29"/>
      <c r="D60" s="29"/>
      <c r="E60" s="29"/>
      <c r="F60" s="42"/>
      <c r="G60" s="42"/>
      <c r="H60" s="29"/>
      <c r="I60" s="29"/>
      <c r="J60" s="29"/>
      <c r="K60" s="29"/>
      <c r="L60" s="29"/>
      <c r="M60" s="29"/>
      <c r="N60" s="29"/>
      <c r="O60" s="29"/>
      <c r="P60" s="29"/>
      <c r="Q60" s="29"/>
      <c r="R60" s="29"/>
      <c r="S60" s="29"/>
      <c r="T60" s="29"/>
      <c r="U60" s="29"/>
      <c r="V60" s="29"/>
      <c r="W60" s="29"/>
    </row>
    <row r="61" spans="1:23" ht="15.75" customHeight="1" x14ac:dyDescent="0.15">
      <c r="A61" s="29"/>
      <c r="B61" s="29"/>
      <c r="C61" s="29"/>
      <c r="D61" s="29"/>
      <c r="E61" s="29"/>
      <c r="F61" s="42"/>
      <c r="G61" s="42"/>
      <c r="H61" s="29"/>
      <c r="I61" s="29"/>
      <c r="J61" s="29"/>
      <c r="K61" s="29"/>
      <c r="L61" s="29"/>
      <c r="M61" s="29"/>
      <c r="N61" s="29"/>
      <c r="O61" s="29"/>
      <c r="P61" s="29"/>
      <c r="Q61" s="29"/>
      <c r="R61" s="29"/>
      <c r="S61" s="29"/>
      <c r="T61" s="29"/>
      <c r="U61" s="29"/>
      <c r="V61" s="29"/>
      <c r="W61" s="29"/>
    </row>
    <row r="62" spans="1:23" ht="15.75" customHeight="1" x14ac:dyDescent="0.15">
      <c r="A62" s="29"/>
      <c r="B62" s="29"/>
      <c r="C62" s="29"/>
      <c r="D62" s="29"/>
      <c r="E62" s="29"/>
      <c r="F62" s="42"/>
      <c r="G62" s="42"/>
      <c r="H62" s="29"/>
      <c r="I62" s="29"/>
      <c r="J62" s="29"/>
      <c r="K62" s="29"/>
      <c r="L62" s="29"/>
      <c r="M62" s="29"/>
      <c r="N62" s="29"/>
      <c r="O62" s="29"/>
      <c r="P62" s="29"/>
      <c r="Q62" s="29"/>
      <c r="R62" s="29"/>
      <c r="S62" s="29"/>
      <c r="T62" s="29"/>
      <c r="U62" s="29"/>
      <c r="V62" s="29"/>
      <c r="W62" s="29"/>
    </row>
    <row r="63" spans="1:23" ht="15.75" customHeight="1" x14ac:dyDescent="0.15">
      <c r="A63" s="29"/>
      <c r="B63" s="29"/>
      <c r="C63" s="29"/>
      <c r="D63" s="29"/>
      <c r="E63" s="29"/>
      <c r="F63" s="42"/>
      <c r="G63" s="42"/>
      <c r="H63" s="29"/>
      <c r="I63" s="29"/>
      <c r="J63" s="29"/>
      <c r="K63" s="29"/>
      <c r="L63" s="29"/>
      <c r="M63" s="29"/>
      <c r="N63" s="29"/>
      <c r="O63" s="29"/>
      <c r="P63" s="29"/>
      <c r="Q63" s="29"/>
      <c r="R63" s="29"/>
      <c r="S63" s="29"/>
      <c r="T63" s="29"/>
      <c r="U63" s="29"/>
      <c r="V63" s="29"/>
      <c r="W63" s="29"/>
    </row>
    <row r="64" spans="1:23" ht="15.75" customHeight="1" x14ac:dyDescent="0.15">
      <c r="A64" s="29"/>
      <c r="B64" s="29"/>
      <c r="C64" s="29"/>
      <c r="D64" s="29"/>
      <c r="E64" s="29"/>
      <c r="F64" s="42"/>
      <c r="G64" s="42"/>
      <c r="H64" s="29"/>
      <c r="I64" s="29"/>
      <c r="J64" s="29"/>
      <c r="K64" s="29"/>
      <c r="L64" s="29"/>
      <c r="M64" s="29"/>
      <c r="N64" s="29"/>
      <c r="O64" s="29"/>
      <c r="P64" s="29"/>
      <c r="Q64" s="29"/>
      <c r="R64" s="29"/>
      <c r="S64" s="29"/>
      <c r="T64" s="29"/>
      <c r="U64" s="29"/>
      <c r="V64" s="29"/>
      <c r="W64" s="29"/>
    </row>
    <row r="65" spans="1:23" ht="15.75" customHeight="1" x14ac:dyDescent="0.15">
      <c r="A65" s="29"/>
      <c r="B65" s="29"/>
      <c r="C65" s="29"/>
      <c r="D65" s="29"/>
      <c r="E65" s="29"/>
      <c r="F65" s="42"/>
      <c r="G65" s="42"/>
      <c r="H65" s="29"/>
      <c r="I65" s="29"/>
      <c r="J65" s="29"/>
      <c r="K65" s="29"/>
      <c r="L65" s="29"/>
      <c r="M65" s="29"/>
      <c r="N65" s="29"/>
      <c r="O65" s="29"/>
      <c r="P65" s="29"/>
      <c r="Q65" s="29"/>
      <c r="R65" s="29"/>
      <c r="S65" s="29"/>
      <c r="T65" s="29"/>
      <c r="U65" s="29"/>
      <c r="V65" s="29"/>
      <c r="W65" s="29"/>
    </row>
    <row r="66" spans="1:23" ht="15.75" customHeight="1" x14ac:dyDescent="0.15">
      <c r="A66" s="29"/>
      <c r="B66" s="29"/>
      <c r="C66" s="29"/>
      <c r="D66" s="29"/>
      <c r="E66" s="29"/>
      <c r="F66" s="42"/>
      <c r="G66" s="42"/>
      <c r="H66" s="29"/>
      <c r="I66" s="29"/>
      <c r="J66" s="29"/>
      <c r="K66" s="29"/>
      <c r="L66" s="29"/>
      <c r="M66" s="29"/>
      <c r="N66" s="29"/>
      <c r="O66" s="29"/>
      <c r="P66" s="29"/>
      <c r="Q66" s="29"/>
      <c r="R66" s="29"/>
      <c r="S66" s="29"/>
      <c r="T66" s="29"/>
      <c r="U66" s="29"/>
      <c r="V66" s="29"/>
      <c r="W66" s="29"/>
    </row>
    <row r="67" spans="1:23" ht="15.75" customHeight="1" x14ac:dyDescent="0.15">
      <c r="A67" s="29"/>
      <c r="B67" s="29"/>
      <c r="C67" s="29"/>
      <c r="D67" s="29"/>
      <c r="E67" s="29"/>
      <c r="F67" s="42"/>
      <c r="G67" s="42"/>
      <c r="H67" s="29"/>
      <c r="I67" s="29"/>
      <c r="J67" s="29"/>
      <c r="K67" s="29"/>
      <c r="L67" s="29"/>
      <c r="M67" s="29"/>
      <c r="N67" s="29"/>
      <c r="O67" s="29"/>
      <c r="P67" s="29"/>
      <c r="Q67" s="29"/>
      <c r="R67" s="29"/>
      <c r="S67" s="29"/>
      <c r="T67" s="29"/>
      <c r="U67" s="29"/>
      <c r="V67" s="29"/>
      <c r="W67" s="29"/>
    </row>
    <row r="68" spans="1:23" ht="15.75" customHeight="1" x14ac:dyDescent="0.15">
      <c r="A68" s="29"/>
      <c r="B68" s="29"/>
      <c r="C68" s="29"/>
      <c r="D68" s="29"/>
      <c r="E68" s="29"/>
      <c r="F68" s="42"/>
      <c r="G68" s="42"/>
      <c r="H68" s="29"/>
      <c r="I68" s="29"/>
      <c r="J68" s="29"/>
      <c r="K68" s="29"/>
      <c r="L68" s="29"/>
      <c r="M68" s="29"/>
      <c r="N68" s="29"/>
      <c r="O68" s="29"/>
      <c r="P68" s="29"/>
      <c r="Q68" s="29"/>
      <c r="R68" s="29"/>
      <c r="S68" s="29"/>
      <c r="T68" s="29"/>
      <c r="U68" s="29"/>
      <c r="V68" s="29"/>
      <c r="W68" s="29"/>
    </row>
    <row r="69" spans="1:23" ht="15.75" customHeight="1" x14ac:dyDescent="0.15">
      <c r="A69" s="29"/>
      <c r="B69" s="29"/>
      <c r="C69" s="29"/>
      <c r="D69" s="29"/>
      <c r="E69" s="29"/>
      <c r="F69" s="42"/>
      <c r="G69" s="42"/>
      <c r="H69" s="29"/>
      <c r="I69" s="29"/>
      <c r="J69" s="29"/>
      <c r="K69" s="29"/>
      <c r="L69" s="29"/>
      <c r="M69" s="29"/>
      <c r="N69" s="29"/>
      <c r="O69" s="29"/>
      <c r="P69" s="29"/>
      <c r="Q69" s="29"/>
      <c r="R69" s="29"/>
      <c r="S69" s="29"/>
      <c r="T69" s="29"/>
      <c r="U69" s="29"/>
      <c r="V69" s="29"/>
      <c r="W69" s="29"/>
    </row>
    <row r="70" spans="1:23" ht="15.75" customHeight="1" x14ac:dyDescent="0.15">
      <c r="A70" s="29"/>
      <c r="B70" s="29"/>
      <c r="C70" s="29"/>
      <c r="D70" s="29"/>
      <c r="E70" s="29"/>
      <c r="F70" s="42"/>
      <c r="G70" s="42"/>
      <c r="H70" s="29"/>
      <c r="I70" s="29"/>
      <c r="J70" s="29"/>
      <c r="K70" s="29"/>
      <c r="L70" s="29"/>
      <c r="M70" s="29"/>
      <c r="N70" s="29"/>
      <c r="O70" s="29"/>
      <c r="P70" s="29"/>
      <c r="Q70" s="29"/>
      <c r="R70" s="29"/>
      <c r="S70" s="29"/>
      <c r="T70" s="29"/>
      <c r="U70" s="29"/>
      <c r="V70" s="29"/>
      <c r="W70" s="29"/>
    </row>
    <row r="71" spans="1:23" ht="15.75" customHeight="1" x14ac:dyDescent="0.15">
      <c r="A71" s="29"/>
      <c r="B71" s="29"/>
      <c r="C71" s="29"/>
      <c r="D71" s="29"/>
      <c r="E71" s="29"/>
      <c r="F71" s="42"/>
      <c r="G71" s="42"/>
      <c r="H71" s="29"/>
      <c r="I71" s="29"/>
      <c r="J71" s="29"/>
      <c r="K71" s="29"/>
      <c r="L71" s="29"/>
      <c r="M71" s="29"/>
      <c r="N71" s="29"/>
      <c r="O71" s="29"/>
      <c r="P71" s="29"/>
      <c r="Q71" s="29"/>
      <c r="R71" s="29"/>
      <c r="S71" s="29"/>
      <c r="T71" s="29"/>
      <c r="U71" s="29"/>
      <c r="V71" s="29"/>
      <c r="W71" s="29"/>
    </row>
    <row r="72" spans="1:23" ht="15.75" customHeight="1" x14ac:dyDescent="0.15">
      <c r="A72" s="29"/>
      <c r="B72" s="29"/>
      <c r="C72" s="29"/>
      <c r="D72" s="29"/>
      <c r="E72" s="29"/>
      <c r="F72" s="42"/>
      <c r="G72" s="42"/>
      <c r="H72" s="29"/>
      <c r="I72" s="29"/>
      <c r="J72" s="29"/>
      <c r="K72" s="29"/>
      <c r="L72" s="29"/>
      <c r="M72" s="29"/>
      <c r="N72" s="29"/>
      <c r="O72" s="29"/>
      <c r="P72" s="29"/>
      <c r="Q72" s="29"/>
      <c r="R72" s="29"/>
      <c r="S72" s="29"/>
      <c r="T72" s="29"/>
      <c r="U72" s="29"/>
      <c r="V72" s="29"/>
      <c r="W72" s="29"/>
    </row>
    <row r="73" spans="1:23" ht="15.75" customHeight="1" x14ac:dyDescent="0.15">
      <c r="A73" s="29"/>
      <c r="B73" s="29"/>
      <c r="C73" s="29"/>
      <c r="D73" s="29"/>
      <c r="E73" s="29"/>
      <c r="F73" s="42"/>
      <c r="G73" s="42"/>
      <c r="H73" s="29"/>
      <c r="I73" s="29"/>
      <c r="J73" s="29"/>
      <c r="K73" s="29"/>
      <c r="L73" s="29"/>
      <c r="M73" s="29"/>
      <c r="N73" s="29"/>
      <c r="O73" s="29"/>
      <c r="P73" s="29"/>
      <c r="Q73" s="29"/>
      <c r="R73" s="29"/>
      <c r="S73" s="29"/>
      <c r="T73" s="29"/>
      <c r="U73" s="29"/>
      <c r="V73" s="29"/>
      <c r="W73" s="29"/>
    </row>
    <row r="74" spans="1:23" ht="15.75" customHeight="1" x14ac:dyDescent="0.15">
      <c r="A74" s="29"/>
      <c r="B74" s="29"/>
      <c r="C74" s="29"/>
      <c r="D74" s="29"/>
      <c r="E74" s="29"/>
      <c r="F74" s="42"/>
      <c r="G74" s="42"/>
      <c r="H74" s="29"/>
      <c r="I74" s="29"/>
      <c r="J74" s="29"/>
      <c r="K74" s="29"/>
      <c r="L74" s="29"/>
      <c r="M74" s="29"/>
      <c r="N74" s="29"/>
      <c r="O74" s="29"/>
      <c r="P74" s="29"/>
      <c r="Q74" s="29"/>
      <c r="R74" s="29"/>
      <c r="S74" s="29"/>
      <c r="T74" s="29"/>
      <c r="U74" s="29"/>
      <c r="V74" s="29"/>
      <c r="W74" s="29"/>
    </row>
    <row r="75" spans="1:23" ht="15.75" customHeight="1" x14ac:dyDescent="0.15">
      <c r="A75" s="29"/>
      <c r="B75" s="29"/>
      <c r="C75" s="29"/>
      <c r="D75" s="29"/>
      <c r="E75" s="29"/>
      <c r="F75" s="42"/>
      <c r="G75" s="42"/>
      <c r="H75" s="29"/>
      <c r="I75" s="29"/>
      <c r="J75" s="29"/>
      <c r="K75" s="29"/>
      <c r="L75" s="29"/>
      <c r="M75" s="29"/>
      <c r="N75" s="29"/>
      <c r="O75" s="29"/>
      <c r="P75" s="29"/>
      <c r="Q75" s="29"/>
      <c r="R75" s="29"/>
      <c r="S75" s="29"/>
      <c r="T75" s="29"/>
      <c r="U75" s="29"/>
      <c r="V75" s="29"/>
      <c r="W75" s="29"/>
    </row>
    <row r="76" spans="1:23" ht="15.75" customHeight="1" x14ac:dyDescent="0.15">
      <c r="A76" s="29"/>
      <c r="B76" s="29"/>
      <c r="C76" s="29"/>
      <c r="D76" s="29"/>
      <c r="E76" s="29"/>
      <c r="F76" s="42"/>
      <c r="G76" s="42"/>
      <c r="H76" s="29"/>
      <c r="I76" s="29"/>
      <c r="J76" s="29"/>
      <c r="K76" s="29"/>
      <c r="L76" s="29"/>
      <c r="M76" s="29"/>
      <c r="N76" s="29"/>
      <c r="O76" s="29"/>
      <c r="P76" s="29"/>
      <c r="Q76" s="29"/>
      <c r="R76" s="29"/>
      <c r="S76" s="29"/>
      <c r="T76" s="29"/>
      <c r="U76" s="29"/>
      <c r="V76" s="29"/>
      <c r="W76" s="29"/>
    </row>
    <row r="77" spans="1:23" ht="15.75" customHeight="1" x14ac:dyDescent="0.15">
      <c r="A77" s="29"/>
      <c r="B77" s="29"/>
      <c r="C77" s="29"/>
      <c r="D77" s="29"/>
      <c r="E77" s="29"/>
      <c r="F77" s="42"/>
      <c r="G77" s="42"/>
      <c r="H77" s="29"/>
      <c r="I77" s="29"/>
      <c r="J77" s="29"/>
      <c r="K77" s="29"/>
      <c r="L77" s="29"/>
      <c r="M77" s="29"/>
      <c r="N77" s="29"/>
      <c r="O77" s="29"/>
      <c r="P77" s="29"/>
      <c r="Q77" s="29"/>
      <c r="R77" s="29"/>
      <c r="S77" s="29"/>
      <c r="T77" s="29"/>
      <c r="U77" s="29"/>
      <c r="V77" s="29"/>
      <c r="W77" s="29"/>
    </row>
    <row r="78" spans="1:23" ht="15.75" customHeight="1" x14ac:dyDescent="0.15">
      <c r="A78" s="29"/>
      <c r="B78" s="29"/>
      <c r="C78" s="29"/>
      <c r="D78" s="29"/>
      <c r="E78" s="29"/>
      <c r="F78" s="42"/>
      <c r="G78" s="42"/>
      <c r="H78" s="29"/>
      <c r="I78" s="29"/>
      <c r="J78" s="29"/>
      <c r="K78" s="29"/>
      <c r="L78" s="29"/>
      <c r="M78" s="29"/>
      <c r="N78" s="29"/>
      <c r="O78" s="29"/>
      <c r="P78" s="29"/>
      <c r="Q78" s="29"/>
      <c r="R78" s="29"/>
      <c r="S78" s="29"/>
      <c r="T78" s="29"/>
      <c r="U78" s="29"/>
      <c r="V78" s="29"/>
      <c r="W78" s="29"/>
    </row>
    <row r="79" spans="1:23" ht="15.75" customHeight="1" x14ac:dyDescent="0.15">
      <c r="A79" s="29"/>
      <c r="B79" s="29"/>
      <c r="C79" s="29"/>
      <c r="D79" s="29"/>
      <c r="E79" s="29"/>
      <c r="F79" s="42"/>
      <c r="G79" s="42"/>
      <c r="H79" s="29"/>
      <c r="I79" s="29"/>
      <c r="J79" s="29"/>
      <c r="K79" s="29"/>
      <c r="L79" s="29"/>
      <c r="M79" s="29"/>
      <c r="N79" s="29"/>
      <c r="O79" s="29"/>
      <c r="P79" s="29"/>
      <c r="Q79" s="29"/>
      <c r="R79" s="29"/>
      <c r="S79" s="29"/>
      <c r="T79" s="29"/>
      <c r="U79" s="29"/>
      <c r="V79" s="29"/>
      <c r="W79" s="29"/>
    </row>
    <row r="80" spans="1:23" ht="15.75" customHeight="1" x14ac:dyDescent="0.15">
      <c r="A80" s="29"/>
      <c r="B80" s="29"/>
      <c r="C80" s="29"/>
      <c r="D80" s="29"/>
      <c r="E80" s="29"/>
      <c r="F80" s="42"/>
      <c r="G80" s="42"/>
      <c r="H80" s="29"/>
      <c r="I80" s="29"/>
      <c r="J80" s="29"/>
      <c r="K80" s="29"/>
      <c r="L80" s="29"/>
      <c r="M80" s="29"/>
      <c r="N80" s="29"/>
      <c r="O80" s="29"/>
      <c r="P80" s="29"/>
      <c r="Q80" s="29"/>
      <c r="R80" s="29"/>
      <c r="S80" s="29"/>
      <c r="T80" s="29"/>
      <c r="U80" s="29"/>
      <c r="V80" s="29"/>
      <c r="W80" s="29"/>
    </row>
    <row r="81" spans="1:23" ht="15.75" customHeight="1" x14ac:dyDescent="0.15">
      <c r="A81" s="29"/>
      <c r="B81" s="29"/>
      <c r="C81" s="29"/>
      <c r="D81" s="29"/>
      <c r="E81" s="29"/>
      <c r="F81" s="42"/>
      <c r="G81" s="42"/>
      <c r="H81" s="29"/>
      <c r="I81" s="29"/>
      <c r="J81" s="29"/>
      <c r="K81" s="29"/>
      <c r="L81" s="29"/>
      <c r="M81" s="29"/>
      <c r="N81" s="29"/>
      <c r="O81" s="29"/>
      <c r="P81" s="29"/>
      <c r="Q81" s="29"/>
      <c r="R81" s="29"/>
      <c r="S81" s="29"/>
      <c r="T81" s="29"/>
      <c r="U81" s="29"/>
      <c r="V81" s="29"/>
      <c r="W81" s="29"/>
    </row>
    <row r="82" spans="1:23" ht="15.75" customHeight="1" x14ac:dyDescent="0.15">
      <c r="A82" s="29"/>
      <c r="B82" s="29"/>
      <c r="C82" s="29"/>
      <c r="D82" s="29"/>
      <c r="E82" s="29"/>
      <c r="F82" s="42"/>
      <c r="G82" s="42"/>
      <c r="H82" s="29"/>
      <c r="I82" s="29"/>
      <c r="J82" s="29"/>
      <c r="K82" s="29"/>
      <c r="L82" s="29"/>
      <c r="M82" s="29"/>
      <c r="N82" s="29"/>
      <c r="O82" s="29"/>
      <c r="P82" s="29"/>
      <c r="Q82" s="29"/>
      <c r="R82" s="29"/>
      <c r="S82" s="29"/>
      <c r="T82" s="29"/>
      <c r="U82" s="29"/>
      <c r="V82" s="29"/>
      <c r="W82" s="29"/>
    </row>
    <row r="83" spans="1:23" ht="15.75" customHeight="1" x14ac:dyDescent="0.15">
      <c r="A83" s="29"/>
      <c r="B83" s="29"/>
      <c r="C83" s="29"/>
      <c r="D83" s="29"/>
      <c r="E83" s="29"/>
      <c r="F83" s="42"/>
      <c r="G83" s="42"/>
      <c r="H83" s="29"/>
      <c r="I83" s="29"/>
      <c r="J83" s="29"/>
      <c r="K83" s="29"/>
      <c r="L83" s="29"/>
      <c r="M83" s="29"/>
      <c r="N83" s="29"/>
      <c r="O83" s="29"/>
      <c r="P83" s="29"/>
      <c r="Q83" s="29"/>
      <c r="R83" s="29"/>
      <c r="S83" s="29"/>
      <c r="T83" s="29"/>
      <c r="U83" s="29"/>
      <c r="V83" s="29"/>
      <c r="W83" s="29"/>
    </row>
    <row r="84" spans="1:23" ht="15.75" customHeight="1" x14ac:dyDescent="0.15">
      <c r="A84" s="29"/>
      <c r="B84" s="29"/>
      <c r="C84" s="29"/>
      <c r="D84" s="29"/>
      <c r="E84" s="29"/>
      <c r="F84" s="42"/>
      <c r="G84" s="42"/>
      <c r="H84" s="29"/>
      <c r="I84" s="29"/>
      <c r="J84" s="29"/>
      <c r="K84" s="29"/>
      <c r="L84" s="29"/>
      <c r="M84" s="29"/>
      <c r="N84" s="29"/>
      <c r="O84" s="29"/>
      <c r="P84" s="29"/>
      <c r="Q84" s="29"/>
      <c r="R84" s="29"/>
      <c r="S84" s="29"/>
      <c r="T84" s="29"/>
      <c r="U84" s="29"/>
      <c r="V84" s="29"/>
      <c r="W84" s="29"/>
    </row>
    <row r="85" spans="1:23" ht="15.75" customHeight="1" x14ac:dyDescent="0.15">
      <c r="A85" s="29"/>
      <c r="B85" s="29"/>
      <c r="C85" s="29"/>
      <c r="D85" s="29"/>
      <c r="E85" s="29"/>
      <c r="F85" s="42"/>
      <c r="G85" s="42"/>
      <c r="H85" s="29"/>
      <c r="I85" s="29"/>
      <c r="J85" s="29"/>
      <c r="K85" s="29"/>
      <c r="L85" s="29"/>
      <c r="M85" s="29"/>
      <c r="N85" s="29"/>
      <c r="O85" s="29"/>
      <c r="P85" s="29"/>
      <c r="Q85" s="29"/>
      <c r="R85" s="29"/>
      <c r="S85" s="29"/>
      <c r="T85" s="29"/>
      <c r="U85" s="29"/>
      <c r="V85" s="29"/>
      <c r="W85" s="29"/>
    </row>
    <row r="86" spans="1:23" ht="15.75" customHeight="1" x14ac:dyDescent="0.15">
      <c r="A86" s="29"/>
      <c r="B86" s="29"/>
      <c r="C86" s="29"/>
      <c r="D86" s="29"/>
      <c r="E86" s="29"/>
      <c r="F86" s="42"/>
      <c r="G86" s="42"/>
      <c r="H86" s="29"/>
      <c r="I86" s="29"/>
      <c r="J86" s="29"/>
      <c r="K86" s="29"/>
      <c r="L86" s="29"/>
      <c r="M86" s="29"/>
      <c r="N86" s="29"/>
      <c r="O86" s="29"/>
      <c r="P86" s="29"/>
      <c r="Q86" s="29"/>
      <c r="R86" s="29"/>
      <c r="S86" s="29"/>
      <c r="T86" s="29"/>
      <c r="U86" s="29"/>
      <c r="V86" s="29"/>
      <c r="W86" s="29"/>
    </row>
    <row r="87" spans="1:23" ht="15.75" customHeight="1" x14ac:dyDescent="0.15">
      <c r="A87" s="29"/>
      <c r="B87" s="29"/>
      <c r="C87" s="29"/>
      <c r="D87" s="29"/>
      <c r="E87" s="29"/>
      <c r="F87" s="42"/>
      <c r="G87" s="42"/>
      <c r="H87" s="29"/>
      <c r="I87" s="29"/>
      <c r="J87" s="29"/>
      <c r="K87" s="29"/>
      <c r="L87" s="29"/>
      <c r="M87" s="29"/>
      <c r="N87" s="29"/>
      <c r="O87" s="29"/>
      <c r="P87" s="29"/>
      <c r="Q87" s="29"/>
      <c r="R87" s="29"/>
      <c r="S87" s="29"/>
      <c r="T87" s="29"/>
      <c r="U87" s="29"/>
      <c r="V87" s="29"/>
      <c r="W87" s="29"/>
    </row>
    <row r="88" spans="1:23" ht="15.75" customHeight="1" x14ac:dyDescent="0.15">
      <c r="A88" s="29"/>
      <c r="B88" s="29"/>
      <c r="C88" s="29"/>
      <c r="D88" s="29"/>
      <c r="E88" s="29"/>
      <c r="F88" s="42"/>
      <c r="G88" s="42"/>
      <c r="H88" s="29"/>
      <c r="I88" s="29"/>
      <c r="J88" s="29"/>
      <c r="K88" s="29"/>
      <c r="L88" s="29"/>
      <c r="M88" s="29"/>
      <c r="N88" s="29"/>
      <c r="O88" s="29"/>
      <c r="P88" s="29"/>
      <c r="Q88" s="29"/>
      <c r="R88" s="29"/>
      <c r="S88" s="29"/>
      <c r="T88" s="29"/>
      <c r="U88" s="29"/>
      <c r="V88" s="29"/>
      <c r="W88" s="29"/>
    </row>
    <row r="89" spans="1:23" ht="15.75" customHeight="1" x14ac:dyDescent="0.15">
      <c r="A89" s="29"/>
      <c r="B89" s="29"/>
      <c r="C89" s="29"/>
      <c r="D89" s="29"/>
      <c r="E89" s="29"/>
      <c r="F89" s="42"/>
      <c r="G89" s="42"/>
      <c r="H89" s="29"/>
      <c r="I89" s="29"/>
      <c r="J89" s="29"/>
      <c r="K89" s="29"/>
      <c r="L89" s="29"/>
      <c r="M89" s="29"/>
      <c r="N89" s="29"/>
      <c r="O89" s="29"/>
      <c r="P89" s="29"/>
      <c r="Q89" s="29"/>
      <c r="R89" s="29"/>
      <c r="S89" s="29"/>
      <c r="T89" s="29"/>
      <c r="U89" s="29"/>
      <c r="V89" s="29"/>
      <c r="W89" s="29"/>
    </row>
    <row r="90" spans="1:23" ht="15.75" customHeight="1" x14ac:dyDescent="0.15">
      <c r="A90" s="29"/>
      <c r="B90" s="29"/>
      <c r="C90" s="29"/>
      <c r="D90" s="29"/>
      <c r="E90" s="29"/>
      <c r="F90" s="42"/>
      <c r="G90" s="42"/>
      <c r="H90" s="29"/>
      <c r="I90" s="29"/>
      <c r="J90" s="29"/>
      <c r="K90" s="29"/>
      <c r="L90" s="29"/>
      <c r="M90" s="29"/>
      <c r="N90" s="29"/>
      <c r="O90" s="29"/>
      <c r="P90" s="29"/>
      <c r="Q90" s="29"/>
      <c r="R90" s="29"/>
      <c r="S90" s="29"/>
      <c r="T90" s="29"/>
      <c r="U90" s="29"/>
      <c r="V90" s="29"/>
      <c r="W90" s="29"/>
    </row>
    <row r="91" spans="1:23" ht="15.75" customHeight="1" x14ac:dyDescent="0.15">
      <c r="A91" s="29"/>
      <c r="B91" s="29"/>
      <c r="C91" s="29"/>
      <c r="D91" s="29"/>
      <c r="E91" s="29"/>
      <c r="F91" s="42"/>
      <c r="G91" s="42"/>
      <c r="H91" s="29"/>
      <c r="I91" s="29"/>
      <c r="J91" s="29"/>
      <c r="K91" s="29"/>
      <c r="L91" s="29"/>
      <c r="M91" s="29"/>
      <c r="N91" s="29"/>
      <c r="O91" s="29"/>
      <c r="P91" s="29"/>
      <c r="Q91" s="29"/>
      <c r="R91" s="29"/>
      <c r="S91" s="29"/>
      <c r="T91" s="29"/>
      <c r="U91" s="29"/>
      <c r="V91" s="29"/>
      <c r="W91" s="29"/>
    </row>
    <row r="92" spans="1:23" ht="15.75" customHeight="1" x14ac:dyDescent="0.15">
      <c r="A92" s="29"/>
      <c r="B92" s="29"/>
      <c r="C92" s="29"/>
      <c r="D92" s="29"/>
      <c r="E92" s="29"/>
      <c r="F92" s="42"/>
      <c r="G92" s="42"/>
      <c r="H92" s="29"/>
      <c r="I92" s="29"/>
      <c r="J92" s="29"/>
      <c r="K92" s="29"/>
      <c r="L92" s="29"/>
      <c r="M92" s="29"/>
      <c r="N92" s="29"/>
      <c r="O92" s="29"/>
      <c r="P92" s="29"/>
      <c r="Q92" s="29"/>
      <c r="R92" s="29"/>
      <c r="S92" s="29"/>
      <c r="T92" s="29"/>
      <c r="U92" s="29"/>
      <c r="V92" s="29"/>
      <c r="W92" s="29"/>
    </row>
    <row r="93" spans="1:23" ht="15.75" customHeight="1" x14ac:dyDescent="0.15">
      <c r="A93" s="29"/>
      <c r="B93" s="29"/>
      <c r="C93" s="29"/>
      <c r="D93" s="29"/>
      <c r="E93" s="29"/>
      <c r="F93" s="42"/>
      <c r="G93" s="42"/>
      <c r="H93" s="29"/>
      <c r="I93" s="29"/>
      <c r="J93" s="29"/>
      <c r="K93" s="29"/>
      <c r="L93" s="29"/>
      <c r="M93" s="29"/>
      <c r="N93" s="29"/>
      <c r="O93" s="29"/>
      <c r="P93" s="29"/>
      <c r="Q93" s="29"/>
      <c r="R93" s="29"/>
      <c r="S93" s="29"/>
      <c r="T93" s="29"/>
      <c r="U93" s="29"/>
      <c r="V93" s="29"/>
      <c r="W93" s="29"/>
    </row>
    <row r="94" spans="1:23" ht="15.75" customHeight="1" x14ac:dyDescent="0.15">
      <c r="A94" s="29"/>
      <c r="B94" s="29"/>
      <c r="C94" s="29"/>
      <c r="D94" s="29"/>
      <c r="E94" s="29"/>
      <c r="F94" s="42"/>
      <c r="G94" s="42"/>
      <c r="H94" s="29"/>
      <c r="I94" s="29"/>
      <c r="J94" s="29"/>
      <c r="K94" s="29"/>
      <c r="L94" s="29"/>
      <c r="M94" s="29"/>
      <c r="N94" s="29"/>
      <c r="O94" s="29"/>
      <c r="P94" s="29"/>
      <c r="Q94" s="29"/>
      <c r="R94" s="29"/>
      <c r="S94" s="29"/>
      <c r="T94" s="29"/>
      <c r="U94" s="29"/>
      <c r="V94" s="29"/>
      <c r="W94" s="29"/>
    </row>
    <row r="95" spans="1:23" ht="15.75" customHeight="1" x14ac:dyDescent="0.15">
      <c r="A95" s="29"/>
      <c r="B95" s="29"/>
      <c r="C95" s="29"/>
      <c r="D95" s="29"/>
      <c r="E95" s="29"/>
      <c r="F95" s="42"/>
      <c r="G95" s="42"/>
      <c r="H95" s="29"/>
      <c r="I95" s="29"/>
      <c r="J95" s="29"/>
      <c r="K95" s="29"/>
      <c r="L95" s="29"/>
      <c r="M95" s="29"/>
      <c r="N95" s="29"/>
      <c r="O95" s="29"/>
      <c r="P95" s="29"/>
      <c r="Q95" s="29"/>
      <c r="R95" s="29"/>
      <c r="S95" s="29"/>
      <c r="T95" s="29"/>
      <c r="U95" s="29"/>
      <c r="V95" s="29"/>
      <c r="W95" s="29"/>
    </row>
    <row r="96" spans="1:23" ht="15.75" customHeight="1" x14ac:dyDescent="0.15">
      <c r="A96" s="29"/>
      <c r="B96" s="29"/>
      <c r="C96" s="29"/>
      <c r="D96" s="29"/>
      <c r="E96" s="29"/>
      <c r="F96" s="42"/>
      <c r="G96" s="42"/>
      <c r="H96" s="29"/>
      <c r="I96" s="29"/>
      <c r="J96" s="29"/>
      <c r="K96" s="29"/>
      <c r="L96" s="29"/>
      <c r="M96" s="29"/>
      <c r="N96" s="29"/>
      <c r="O96" s="29"/>
      <c r="P96" s="29"/>
      <c r="Q96" s="29"/>
      <c r="R96" s="29"/>
      <c r="S96" s="29"/>
      <c r="T96" s="29"/>
      <c r="U96" s="29"/>
      <c r="V96" s="29"/>
      <c r="W96" s="29"/>
    </row>
    <row r="97" spans="1:23" ht="15.75" customHeight="1" x14ac:dyDescent="0.15">
      <c r="A97" s="29"/>
      <c r="B97" s="29"/>
      <c r="C97" s="29"/>
      <c r="D97" s="29"/>
      <c r="E97" s="29"/>
      <c r="F97" s="42"/>
      <c r="G97" s="42"/>
      <c r="H97" s="29"/>
      <c r="I97" s="29"/>
      <c r="J97" s="29"/>
      <c r="K97" s="29"/>
      <c r="L97" s="29"/>
      <c r="M97" s="29"/>
      <c r="N97" s="29"/>
      <c r="O97" s="29"/>
      <c r="P97" s="29"/>
      <c r="Q97" s="29"/>
      <c r="R97" s="29"/>
      <c r="S97" s="29"/>
      <c r="T97" s="29"/>
      <c r="U97" s="29"/>
      <c r="V97" s="29"/>
      <c r="W97" s="29"/>
    </row>
    <row r="98" spans="1:23" ht="15.75" customHeight="1" x14ac:dyDescent="0.15">
      <c r="A98" s="29"/>
      <c r="B98" s="29"/>
      <c r="C98" s="29"/>
      <c r="D98" s="29"/>
      <c r="E98" s="29"/>
      <c r="F98" s="42"/>
      <c r="G98" s="42"/>
      <c r="H98" s="29"/>
      <c r="I98" s="29"/>
      <c r="J98" s="29"/>
      <c r="K98" s="29"/>
      <c r="L98" s="29"/>
      <c r="M98" s="29"/>
      <c r="N98" s="29"/>
      <c r="O98" s="29"/>
      <c r="P98" s="29"/>
      <c r="Q98" s="29"/>
      <c r="R98" s="29"/>
      <c r="S98" s="29"/>
      <c r="T98" s="29"/>
      <c r="U98" s="29"/>
      <c r="V98" s="29"/>
      <c r="W98" s="29"/>
    </row>
    <row r="99" spans="1:23" ht="15.75" customHeight="1" x14ac:dyDescent="0.15">
      <c r="A99" s="29"/>
      <c r="B99" s="29"/>
      <c r="C99" s="29"/>
      <c r="D99" s="29"/>
      <c r="E99" s="29"/>
      <c r="F99" s="42"/>
      <c r="G99" s="42"/>
      <c r="H99" s="29"/>
      <c r="I99" s="29"/>
      <c r="J99" s="29"/>
      <c r="K99" s="29"/>
      <c r="L99" s="29"/>
      <c r="M99" s="29"/>
      <c r="N99" s="29"/>
      <c r="O99" s="29"/>
      <c r="P99" s="29"/>
      <c r="Q99" s="29"/>
      <c r="R99" s="29"/>
      <c r="S99" s="29"/>
      <c r="T99" s="29"/>
      <c r="U99" s="29"/>
      <c r="V99" s="29"/>
      <c r="W99" s="29"/>
    </row>
    <row r="100" spans="1:23" ht="15.75" customHeight="1" x14ac:dyDescent="0.15">
      <c r="A100" s="29"/>
      <c r="B100" s="29"/>
      <c r="C100" s="29"/>
      <c r="D100" s="29"/>
      <c r="E100" s="29"/>
      <c r="F100" s="42"/>
      <c r="G100" s="42"/>
      <c r="H100" s="29"/>
      <c r="I100" s="29"/>
      <c r="J100" s="29"/>
      <c r="K100" s="29"/>
      <c r="L100" s="29"/>
      <c r="M100" s="29"/>
      <c r="N100" s="29"/>
      <c r="O100" s="29"/>
      <c r="P100" s="29"/>
      <c r="Q100" s="29"/>
      <c r="R100" s="29"/>
      <c r="S100" s="29"/>
      <c r="T100" s="29"/>
      <c r="U100" s="29"/>
      <c r="V100" s="29"/>
      <c r="W100" s="29"/>
    </row>
    <row r="101" spans="1:23" ht="15.75" customHeight="1" x14ac:dyDescent="0.15">
      <c r="A101" s="29"/>
      <c r="B101" s="29"/>
      <c r="C101" s="29"/>
      <c r="D101" s="29"/>
      <c r="E101" s="29"/>
      <c r="F101" s="42"/>
      <c r="G101" s="42"/>
      <c r="H101" s="29"/>
      <c r="I101" s="29"/>
      <c r="J101" s="29"/>
      <c r="K101" s="29"/>
      <c r="L101" s="29"/>
      <c r="M101" s="29"/>
      <c r="N101" s="29"/>
      <c r="O101" s="29"/>
      <c r="P101" s="29"/>
      <c r="Q101" s="29"/>
      <c r="R101" s="29"/>
      <c r="S101" s="29"/>
      <c r="T101" s="29"/>
      <c r="U101" s="29"/>
      <c r="V101" s="29"/>
      <c r="W101" s="29"/>
    </row>
    <row r="102" spans="1:23" ht="15.75" customHeight="1" x14ac:dyDescent="0.15">
      <c r="A102" s="29"/>
      <c r="B102" s="29"/>
      <c r="C102" s="29"/>
      <c r="D102" s="29"/>
      <c r="E102" s="29"/>
      <c r="F102" s="42"/>
      <c r="G102" s="42"/>
      <c r="H102" s="29"/>
      <c r="I102" s="29"/>
      <c r="J102" s="29"/>
      <c r="K102" s="29"/>
      <c r="L102" s="29"/>
      <c r="M102" s="29"/>
      <c r="N102" s="29"/>
      <c r="O102" s="29"/>
      <c r="P102" s="29"/>
      <c r="Q102" s="29"/>
      <c r="R102" s="29"/>
      <c r="S102" s="29"/>
      <c r="T102" s="29"/>
      <c r="U102" s="29"/>
      <c r="V102" s="29"/>
      <c r="W102" s="29"/>
    </row>
    <row r="103" spans="1:23" ht="15.75" customHeight="1" x14ac:dyDescent="0.15">
      <c r="A103" s="29"/>
      <c r="B103" s="29"/>
      <c r="C103" s="29"/>
      <c r="D103" s="29"/>
      <c r="E103" s="29"/>
      <c r="F103" s="42"/>
      <c r="G103" s="42"/>
      <c r="H103" s="29"/>
      <c r="I103" s="29"/>
      <c r="J103" s="29"/>
      <c r="K103" s="29"/>
      <c r="L103" s="29"/>
      <c r="M103" s="29"/>
      <c r="N103" s="29"/>
      <c r="O103" s="29"/>
      <c r="P103" s="29"/>
      <c r="Q103" s="29"/>
      <c r="R103" s="29"/>
      <c r="S103" s="29"/>
      <c r="T103" s="29"/>
      <c r="U103" s="29"/>
      <c r="V103" s="29"/>
      <c r="W103" s="29"/>
    </row>
    <row r="104" spans="1:23" ht="15.75" customHeight="1" x14ac:dyDescent="0.15">
      <c r="A104" s="29"/>
      <c r="B104" s="29"/>
      <c r="C104" s="29"/>
      <c r="D104" s="29"/>
      <c r="E104" s="29"/>
      <c r="F104" s="42"/>
      <c r="G104" s="42"/>
      <c r="H104" s="29"/>
      <c r="I104" s="29"/>
      <c r="J104" s="29"/>
      <c r="K104" s="29"/>
      <c r="L104" s="29"/>
      <c r="M104" s="29"/>
      <c r="N104" s="29"/>
      <c r="O104" s="29"/>
      <c r="P104" s="29"/>
      <c r="Q104" s="29"/>
      <c r="R104" s="29"/>
      <c r="S104" s="29"/>
      <c r="T104" s="29"/>
      <c r="U104" s="29"/>
      <c r="V104" s="29"/>
      <c r="W104" s="29"/>
    </row>
    <row r="105" spans="1:23" ht="15.75" customHeight="1" x14ac:dyDescent="0.15">
      <c r="A105" s="29"/>
      <c r="B105" s="29"/>
      <c r="C105" s="29"/>
      <c r="D105" s="29"/>
      <c r="E105" s="29"/>
      <c r="F105" s="42"/>
      <c r="G105" s="42"/>
      <c r="H105" s="29"/>
      <c r="I105" s="29"/>
      <c r="J105" s="29"/>
      <c r="K105" s="29"/>
      <c r="L105" s="29"/>
      <c r="M105" s="29"/>
      <c r="N105" s="29"/>
      <c r="O105" s="29"/>
      <c r="P105" s="29"/>
      <c r="Q105" s="29"/>
      <c r="R105" s="29"/>
      <c r="S105" s="29"/>
      <c r="T105" s="29"/>
      <c r="U105" s="29"/>
      <c r="V105" s="29"/>
      <c r="W105" s="29"/>
    </row>
    <row r="106" spans="1:23" ht="15.75" customHeight="1" x14ac:dyDescent="0.15">
      <c r="A106" s="29"/>
      <c r="B106" s="29"/>
      <c r="C106" s="29"/>
      <c r="D106" s="29"/>
      <c r="E106" s="29"/>
      <c r="F106" s="42"/>
      <c r="G106" s="42"/>
      <c r="H106" s="29"/>
      <c r="I106" s="29"/>
      <c r="J106" s="29"/>
      <c r="K106" s="29"/>
      <c r="L106" s="29"/>
      <c r="M106" s="29"/>
      <c r="N106" s="29"/>
      <c r="O106" s="29"/>
      <c r="P106" s="29"/>
      <c r="Q106" s="29"/>
      <c r="R106" s="29"/>
      <c r="S106" s="29"/>
      <c r="T106" s="29"/>
      <c r="U106" s="29"/>
      <c r="V106" s="29"/>
      <c r="W106" s="29"/>
    </row>
    <row r="107" spans="1:23" ht="15.75" customHeight="1" x14ac:dyDescent="0.15">
      <c r="A107" s="29"/>
      <c r="B107" s="29"/>
      <c r="C107" s="29"/>
      <c r="D107" s="29"/>
      <c r="E107" s="29"/>
      <c r="F107" s="42"/>
      <c r="G107" s="42"/>
      <c r="H107" s="29"/>
      <c r="I107" s="29"/>
      <c r="J107" s="29"/>
      <c r="K107" s="29"/>
      <c r="L107" s="29"/>
      <c r="M107" s="29"/>
      <c r="N107" s="29"/>
      <c r="O107" s="29"/>
      <c r="P107" s="29"/>
      <c r="Q107" s="29"/>
      <c r="R107" s="29"/>
      <c r="S107" s="29"/>
      <c r="T107" s="29"/>
      <c r="U107" s="29"/>
      <c r="V107" s="29"/>
      <c r="W107" s="29"/>
    </row>
    <row r="108" spans="1:23" ht="15.75" customHeight="1" x14ac:dyDescent="0.15">
      <c r="A108" s="29"/>
      <c r="B108" s="29"/>
      <c r="C108" s="29"/>
      <c r="D108" s="29"/>
      <c r="E108" s="29"/>
      <c r="F108" s="42"/>
      <c r="G108" s="42"/>
      <c r="H108" s="29"/>
      <c r="I108" s="29"/>
      <c r="J108" s="29"/>
      <c r="K108" s="29"/>
      <c r="L108" s="29"/>
      <c r="M108" s="29"/>
      <c r="N108" s="29"/>
      <c r="O108" s="29"/>
      <c r="P108" s="29"/>
      <c r="Q108" s="29"/>
      <c r="R108" s="29"/>
      <c r="S108" s="29"/>
      <c r="T108" s="29"/>
      <c r="U108" s="29"/>
      <c r="V108" s="29"/>
      <c r="W108" s="29"/>
    </row>
    <row r="109" spans="1:23" ht="15.75" customHeight="1" x14ac:dyDescent="0.15">
      <c r="A109" s="29"/>
      <c r="B109" s="29"/>
      <c r="C109" s="29"/>
      <c r="D109" s="29"/>
      <c r="E109" s="29"/>
      <c r="F109" s="42"/>
      <c r="G109" s="42"/>
      <c r="H109" s="29"/>
      <c r="I109" s="29"/>
      <c r="J109" s="29"/>
      <c r="K109" s="29"/>
      <c r="L109" s="29"/>
      <c r="M109" s="29"/>
      <c r="N109" s="29"/>
      <c r="O109" s="29"/>
      <c r="P109" s="29"/>
      <c r="Q109" s="29"/>
      <c r="R109" s="29"/>
      <c r="S109" s="29"/>
      <c r="T109" s="29"/>
      <c r="U109" s="29"/>
      <c r="V109" s="29"/>
      <c r="W109" s="29"/>
    </row>
    <row r="110" spans="1:23" ht="15.75" customHeight="1" x14ac:dyDescent="0.15">
      <c r="A110" s="29"/>
      <c r="B110" s="29"/>
      <c r="C110" s="29"/>
      <c r="D110" s="29"/>
      <c r="E110" s="29"/>
      <c r="F110" s="42"/>
      <c r="G110" s="42"/>
      <c r="H110" s="29"/>
      <c r="I110" s="29"/>
      <c r="J110" s="29"/>
      <c r="K110" s="29"/>
      <c r="L110" s="29"/>
      <c r="M110" s="29"/>
      <c r="N110" s="29"/>
      <c r="O110" s="29"/>
      <c r="P110" s="29"/>
      <c r="Q110" s="29"/>
      <c r="R110" s="29"/>
      <c r="S110" s="29"/>
      <c r="T110" s="29"/>
      <c r="U110" s="29"/>
      <c r="V110" s="29"/>
      <c r="W110" s="29"/>
    </row>
    <row r="111" spans="1:23" ht="15.75" customHeight="1" x14ac:dyDescent="0.15">
      <c r="A111" s="29"/>
      <c r="B111" s="29"/>
      <c r="C111" s="29"/>
      <c r="D111" s="29"/>
      <c r="E111" s="29"/>
      <c r="F111" s="42"/>
      <c r="G111" s="42"/>
      <c r="H111" s="29"/>
      <c r="I111" s="29"/>
      <c r="J111" s="29"/>
      <c r="K111" s="29"/>
      <c r="L111" s="29"/>
      <c r="M111" s="29"/>
      <c r="N111" s="29"/>
      <c r="O111" s="29"/>
      <c r="P111" s="29"/>
      <c r="Q111" s="29"/>
      <c r="R111" s="29"/>
      <c r="S111" s="29"/>
      <c r="T111" s="29"/>
      <c r="U111" s="29"/>
      <c r="V111" s="29"/>
      <c r="W111" s="29"/>
    </row>
    <row r="112" spans="1:23" ht="15.75" customHeight="1" x14ac:dyDescent="0.15">
      <c r="A112" s="29"/>
      <c r="B112" s="29"/>
      <c r="C112" s="29"/>
      <c r="D112" s="29"/>
      <c r="E112" s="29"/>
      <c r="F112" s="42"/>
      <c r="G112" s="42"/>
      <c r="H112" s="29"/>
      <c r="I112" s="29"/>
      <c r="J112" s="29"/>
      <c r="K112" s="29"/>
      <c r="L112" s="29"/>
      <c r="M112" s="29"/>
      <c r="N112" s="29"/>
      <c r="O112" s="29"/>
      <c r="P112" s="29"/>
      <c r="Q112" s="29"/>
      <c r="R112" s="29"/>
      <c r="S112" s="29"/>
      <c r="T112" s="29"/>
      <c r="U112" s="29"/>
      <c r="V112" s="29"/>
      <c r="W112" s="29"/>
    </row>
    <row r="113" spans="1:23" ht="15.75" customHeight="1" x14ac:dyDescent="0.15">
      <c r="A113" s="29"/>
      <c r="B113" s="29"/>
      <c r="C113" s="29"/>
      <c r="D113" s="29"/>
      <c r="E113" s="29"/>
      <c r="F113" s="42"/>
      <c r="G113" s="42"/>
      <c r="H113" s="29"/>
      <c r="I113" s="29"/>
      <c r="J113" s="29"/>
      <c r="K113" s="29"/>
      <c r="L113" s="29"/>
      <c r="M113" s="29"/>
      <c r="N113" s="29"/>
      <c r="O113" s="29"/>
      <c r="P113" s="29"/>
      <c r="Q113" s="29"/>
      <c r="R113" s="29"/>
      <c r="S113" s="29"/>
      <c r="T113" s="29"/>
      <c r="U113" s="29"/>
      <c r="V113" s="29"/>
      <c r="W113" s="29"/>
    </row>
    <row r="114" spans="1:23" ht="15.75" customHeight="1" x14ac:dyDescent="0.15">
      <c r="A114" s="29"/>
      <c r="B114" s="29"/>
      <c r="C114" s="29"/>
      <c r="D114" s="29"/>
      <c r="E114" s="29"/>
      <c r="F114" s="42"/>
      <c r="G114" s="42"/>
      <c r="H114" s="29"/>
      <c r="I114" s="29"/>
      <c r="J114" s="29"/>
      <c r="K114" s="29"/>
      <c r="L114" s="29"/>
      <c r="M114" s="29"/>
      <c r="N114" s="29"/>
      <c r="O114" s="29"/>
      <c r="P114" s="29"/>
      <c r="Q114" s="29"/>
      <c r="R114" s="29"/>
      <c r="S114" s="29"/>
      <c r="T114" s="29"/>
      <c r="U114" s="29"/>
      <c r="V114" s="29"/>
      <c r="W114" s="29"/>
    </row>
    <row r="115" spans="1:23" ht="15.75" customHeight="1" x14ac:dyDescent="0.15">
      <c r="A115" s="29"/>
      <c r="B115" s="29"/>
      <c r="C115" s="29"/>
      <c r="D115" s="29"/>
      <c r="E115" s="29"/>
      <c r="F115" s="42"/>
      <c r="G115" s="42"/>
      <c r="H115" s="29"/>
      <c r="I115" s="29"/>
      <c r="J115" s="29"/>
      <c r="K115" s="29"/>
      <c r="L115" s="29"/>
      <c r="M115" s="29"/>
      <c r="N115" s="29"/>
      <c r="O115" s="29"/>
      <c r="P115" s="29"/>
      <c r="Q115" s="29"/>
      <c r="R115" s="29"/>
      <c r="S115" s="29"/>
      <c r="T115" s="29"/>
      <c r="U115" s="29"/>
      <c r="V115" s="29"/>
      <c r="W115" s="29"/>
    </row>
    <row r="116" spans="1:23" ht="15.75" customHeight="1" x14ac:dyDescent="0.15">
      <c r="A116" s="29"/>
      <c r="B116" s="29"/>
      <c r="C116" s="29"/>
      <c r="D116" s="29"/>
      <c r="E116" s="29"/>
      <c r="F116" s="42"/>
      <c r="G116" s="42"/>
      <c r="H116" s="29"/>
      <c r="I116" s="29"/>
      <c r="J116" s="29"/>
      <c r="K116" s="29"/>
      <c r="L116" s="29"/>
      <c r="M116" s="29"/>
      <c r="N116" s="29"/>
      <c r="O116" s="29"/>
      <c r="P116" s="29"/>
      <c r="Q116" s="29"/>
      <c r="R116" s="29"/>
      <c r="S116" s="29"/>
      <c r="T116" s="29"/>
      <c r="U116" s="29"/>
      <c r="V116" s="29"/>
      <c r="W116" s="29"/>
    </row>
    <row r="117" spans="1:23" ht="15.75" customHeight="1" x14ac:dyDescent="0.15">
      <c r="A117" s="29"/>
      <c r="B117" s="29"/>
      <c r="C117" s="29"/>
      <c r="D117" s="29"/>
      <c r="E117" s="29"/>
      <c r="F117" s="42"/>
      <c r="G117" s="42"/>
      <c r="H117" s="29"/>
      <c r="I117" s="29"/>
      <c r="J117" s="29"/>
      <c r="K117" s="29"/>
      <c r="L117" s="29"/>
      <c r="M117" s="29"/>
      <c r="N117" s="29"/>
      <c r="O117" s="29"/>
      <c r="P117" s="29"/>
      <c r="Q117" s="29"/>
      <c r="R117" s="29"/>
      <c r="S117" s="29"/>
      <c r="T117" s="29"/>
      <c r="U117" s="29"/>
      <c r="V117" s="29"/>
      <c r="W117" s="29"/>
    </row>
    <row r="118" spans="1:23" ht="15.75" customHeight="1" x14ac:dyDescent="0.15">
      <c r="A118" s="29"/>
      <c r="B118" s="29"/>
      <c r="C118" s="29"/>
      <c r="D118" s="29"/>
      <c r="E118" s="29"/>
      <c r="F118" s="42"/>
      <c r="G118" s="42"/>
      <c r="H118" s="29"/>
      <c r="I118" s="29"/>
      <c r="J118" s="29"/>
      <c r="K118" s="29"/>
      <c r="L118" s="29"/>
      <c r="M118" s="29"/>
      <c r="N118" s="29"/>
      <c r="O118" s="29"/>
      <c r="P118" s="29"/>
      <c r="Q118" s="29"/>
      <c r="R118" s="29"/>
      <c r="S118" s="29"/>
      <c r="T118" s="29"/>
      <c r="U118" s="29"/>
      <c r="V118" s="29"/>
      <c r="W118" s="29"/>
    </row>
    <row r="119" spans="1:23" ht="15.75" customHeight="1" x14ac:dyDescent="0.15">
      <c r="A119" s="29"/>
      <c r="B119" s="29"/>
      <c r="C119" s="29"/>
      <c r="D119" s="29"/>
      <c r="E119" s="29"/>
      <c r="F119" s="42"/>
      <c r="G119" s="42"/>
      <c r="H119" s="29"/>
      <c r="I119" s="29"/>
      <c r="J119" s="29"/>
      <c r="K119" s="29"/>
      <c r="L119" s="29"/>
      <c r="M119" s="29"/>
      <c r="N119" s="29"/>
      <c r="O119" s="29"/>
      <c r="P119" s="29"/>
      <c r="Q119" s="29"/>
      <c r="R119" s="29"/>
      <c r="S119" s="29"/>
      <c r="T119" s="29"/>
      <c r="U119" s="29"/>
      <c r="V119" s="29"/>
      <c r="W119" s="29"/>
    </row>
    <row r="120" spans="1:23" ht="15.75" customHeight="1" x14ac:dyDescent="0.15">
      <c r="A120" s="29"/>
      <c r="B120" s="29"/>
      <c r="C120" s="29"/>
      <c r="D120" s="29"/>
      <c r="E120" s="29"/>
      <c r="F120" s="42"/>
      <c r="G120" s="42"/>
      <c r="H120" s="29"/>
      <c r="I120" s="29"/>
      <c r="J120" s="29"/>
      <c r="K120" s="29"/>
      <c r="L120" s="29"/>
      <c r="M120" s="29"/>
      <c r="N120" s="29"/>
      <c r="O120" s="29"/>
      <c r="P120" s="29"/>
      <c r="Q120" s="29"/>
      <c r="R120" s="29"/>
      <c r="S120" s="29"/>
      <c r="T120" s="29"/>
      <c r="U120" s="29"/>
      <c r="V120" s="29"/>
      <c r="W120" s="29"/>
    </row>
    <row r="121" spans="1:23" ht="15.75" customHeight="1" x14ac:dyDescent="0.15">
      <c r="A121" s="29"/>
      <c r="B121" s="29"/>
      <c r="C121" s="29"/>
      <c r="D121" s="29"/>
      <c r="E121" s="29"/>
      <c r="F121" s="42"/>
      <c r="G121" s="42"/>
      <c r="H121" s="29"/>
      <c r="I121" s="29"/>
      <c r="J121" s="29"/>
      <c r="K121" s="29"/>
      <c r="L121" s="29"/>
      <c r="M121" s="29"/>
      <c r="N121" s="29"/>
      <c r="O121" s="29"/>
      <c r="P121" s="29"/>
      <c r="Q121" s="29"/>
      <c r="R121" s="29"/>
      <c r="S121" s="29"/>
      <c r="T121" s="29"/>
      <c r="U121" s="29"/>
      <c r="V121" s="29"/>
      <c r="W121" s="29"/>
    </row>
    <row r="122" spans="1:23" ht="15.75" customHeight="1" x14ac:dyDescent="0.15">
      <c r="A122" s="29"/>
      <c r="B122" s="29"/>
      <c r="C122" s="29"/>
      <c r="D122" s="29"/>
      <c r="E122" s="29"/>
      <c r="F122" s="42"/>
      <c r="G122" s="42"/>
      <c r="H122" s="29"/>
      <c r="I122" s="29"/>
      <c r="J122" s="29"/>
      <c r="K122" s="29"/>
      <c r="L122" s="29"/>
      <c r="M122" s="29"/>
      <c r="N122" s="29"/>
      <c r="O122" s="29"/>
      <c r="P122" s="29"/>
      <c r="Q122" s="29"/>
      <c r="R122" s="29"/>
      <c r="S122" s="29"/>
      <c r="T122" s="29"/>
      <c r="U122" s="29"/>
      <c r="V122" s="29"/>
      <c r="W122" s="29"/>
    </row>
    <row r="123" spans="1:23" ht="15.75" customHeight="1" x14ac:dyDescent="0.15">
      <c r="A123" s="29"/>
      <c r="B123" s="29"/>
      <c r="C123" s="29"/>
      <c r="D123" s="29"/>
      <c r="E123" s="29"/>
      <c r="F123" s="42"/>
      <c r="G123" s="42"/>
      <c r="H123" s="29"/>
      <c r="I123" s="29"/>
      <c r="J123" s="29"/>
      <c r="K123" s="29"/>
      <c r="L123" s="29"/>
      <c r="M123" s="29"/>
      <c r="N123" s="29"/>
      <c r="O123" s="29"/>
      <c r="P123" s="29"/>
      <c r="Q123" s="29"/>
      <c r="R123" s="29"/>
      <c r="S123" s="29"/>
      <c r="T123" s="29"/>
      <c r="U123" s="29"/>
      <c r="V123" s="29"/>
      <c r="W123" s="29"/>
    </row>
    <row r="124" spans="1:23" ht="15.75" customHeight="1" x14ac:dyDescent="0.15">
      <c r="A124" s="29"/>
      <c r="B124" s="29"/>
      <c r="C124" s="29"/>
      <c r="D124" s="29"/>
      <c r="E124" s="29"/>
      <c r="F124" s="42"/>
      <c r="G124" s="42"/>
      <c r="H124" s="29"/>
      <c r="I124" s="29"/>
      <c r="J124" s="29"/>
      <c r="K124" s="29"/>
      <c r="L124" s="29"/>
      <c r="M124" s="29"/>
      <c r="N124" s="29"/>
      <c r="O124" s="29"/>
      <c r="P124" s="29"/>
      <c r="Q124" s="29"/>
      <c r="R124" s="29"/>
      <c r="S124" s="29"/>
      <c r="T124" s="29"/>
      <c r="U124" s="29"/>
      <c r="V124" s="29"/>
      <c r="W124" s="29"/>
    </row>
    <row r="125" spans="1:23" ht="15.75" customHeight="1" x14ac:dyDescent="0.15">
      <c r="A125" s="29"/>
      <c r="B125" s="29"/>
      <c r="C125" s="29"/>
      <c r="D125" s="29"/>
      <c r="E125" s="29"/>
      <c r="F125" s="42"/>
      <c r="G125" s="42"/>
      <c r="H125" s="29"/>
      <c r="I125" s="29"/>
      <c r="J125" s="29"/>
      <c r="K125" s="29"/>
      <c r="L125" s="29"/>
      <c r="M125" s="29"/>
      <c r="N125" s="29"/>
      <c r="O125" s="29"/>
      <c r="P125" s="29"/>
      <c r="Q125" s="29"/>
      <c r="R125" s="29"/>
      <c r="S125" s="29"/>
      <c r="T125" s="29"/>
      <c r="U125" s="29"/>
      <c r="V125" s="29"/>
      <c r="W125" s="29"/>
    </row>
    <row r="126" spans="1:23" ht="15.75" customHeight="1" x14ac:dyDescent="0.15">
      <c r="A126" s="29"/>
      <c r="B126" s="29"/>
      <c r="C126" s="29"/>
      <c r="D126" s="29"/>
      <c r="E126" s="29"/>
      <c r="F126" s="42"/>
      <c r="G126" s="42"/>
      <c r="H126" s="29"/>
      <c r="I126" s="29"/>
      <c r="J126" s="29"/>
      <c r="K126" s="29"/>
      <c r="L126" s="29"/>
      <c r="M126" s="29"/>
      <c r="N126" s="29"/>
      <c r="O126" s="29"/>
      <c r="P126" s="29"/>
      <c r="Q126" s="29"/>
      <c r="R126" s="29"/>
      <c r="S126" s="29"/>
      <c r="T126" s="29"/>
      <c r="U126" s="29"/>
      <c r="V126" s="29"/>
      <c r="W126" s="29"/>
    </row>
    <row r="127" spans="1:23" ht="15.75" customHeight="1" x14ac:dyDescent="0.15">
      <c r="A127" s="29"/>
      <c r="B127" s="29"/>
      <c r="C127" s="29"/>
      <c r="D127" s="29"/>
      <c r="E127" s="29"/>
      <c r="F127" s="42"/>
      <c r="G127" s="42"/>
      <c r="H127" s="29"/>
      <c r="I127" s="29"/>
      <c r="J127" s="29"/>
      <c r="K127" s="29"/>
      <c r="L127" s="29"/>
      <c r="M127" s="29"/>
      <c r="N127" s="29"/>
      <c r="O127" s="29"/>
      <c r="P127" s="29"/>
      <c r="Q127" s="29"/>
      <c r="R127" s="29"/>
      <c r="S127" s="29"/>
      <c r="T127" s="29"/>
      <c r="U127" s="29"/>
      <c r="V127" s="29"/>
      <c r="W127" s="29"/>
    </row>
    <row r="128" spans="1:23" ht="15.75" customHeight="1" x14ac:dyDescent="0.15">
      <c r="A128" s="29"/>
      <c r="B128" s="29"/>
      <c r="C128" s="29"/>
      <c r="D128" s="29"/>
      <c r="E128" s="29"/>
      <c r="F128" s="42"/>
      <c r="G128" s="42"/>
      <c r="H128" s="29"/>
      <c r="I128" s="29"/>
      <c r="J128" s="29"/>
      <c r="K128" s="29"/>
      <c r="L128" s="29"/>
      <c r="M128" s="29"/>
      <c r="N128" s="29"/>
      <c r="O128" s="29"/>
      <c r="P128" s="29"/>
      <c r="Q128" s="29"/>
      <c r="R128" s="29"/>
      <c r="S128" s="29"/>
      <c r="T128" s="29"/>
      <c r="U128" s="29"/>
      <c r="V128" s="29"/>
      <c r="W128" s="29"/>
    </row>
    <row r="129" spans="1:23" ht="15.75" customHeight="1" x14ac:dyDescent="0.15">
      <c r="A129" s="29"/>
      <c r="B129" s="29"/>
      <c r="C129" s="29"/>
      <c r="D129" s="29"/>
      <c r="E129" s="29"/>
      <c r="F129" s="42"/>
      <c r="G129" s="42"/>
      <c r="H129" s="29"/>
      <c r="I129" s="29"/>
      <c r="J129" s="29"/>
      <c r="K129" s="29"/>
      <c r="L129" s="29"/>
      <c r="M129" s="29"/>
      <c r="N129" s="29"/>
      <c r="O129" s="29"/>
      <c r="P129" s="29"/>
      <c r="Q129" s="29"/>
      <c r="R129" s="29"/>
      <c r="S129" s="29"/>
      <c r="T129" s="29"/>
      <c r="U129" s="29"/>
      <c r="V129" s="29"/>
      <c r="W129" s="29"/>
    </row>
    <row r="130" spans="1:23" ht="15.75" customHeight="1" x14ac:dyDescent="0.15">
      <c r="A130" s="29"/>
      <c r="B130" s="29"/>
      <c r="C130" s="29"/>
      <c r="D130" s="29"/>
      <c r="E130" s="29"/>
      <c r="F130" s="42"/>
      <c r="G130" s="42"/>
      <c r="H130" s="29"/>
      <c r="I130" s="29"/>
      <c r="J130" s="29"/>
      <c r="K130" s="29"/>
      <c r="L130" s="29"/>
      <c r="M130" s="29"/>
      <c r="N130" s="29"/>
      <c r="O130" s="29"/>
      <c r="P130" s="29"/>
      <c r="Q130" s="29"/>
      <c r="R130" s="29"/>
      <c r="S130" s="29"/>
      <c r="T130" s="29"/>
      <c r="U130" s="29"/>
      <c r="V130" s="29"/>
      <c r="W130" s="29"/>
    </row>
    <row r="131" spans="1:23" ht="15.75" customHeight="1" x14ac:dyDescent="0.15">
      <c r="A131" s="29"/>
      <c r="B131" s="29"/>
      <c r="C131" s="29"/>
      <c r="D131" s="29"/>
      <c r="E131" s="29"/>
      <c r="F131" s="42"/>
      <c r="G131" s="42"/>
      <c r="H131" s="29"/>
      <c r="I131" s="29"/>
      <c r="J131" s="29"/>
      <c r="K131" s="29"/>
      <c r="L131" s="29"/>
      <c r="M131" s="29"/>
      <c r="N131" s="29"/>
      <c r="O131" s="29"/>
      <c r="P131" s="29"/>
      <c r="Q131" s="29"/>
      <c r="R131" s="29"/>
      <c r="S131" s="29"/>
      <c r="T131" s="29"/>
      <c r="U131" s="29"/>
      <c r="V131" s="29"/>
      <c r="W131" s="29"/>
    </row>
    <row r="132" spans="1:23" ht="15.75" customHeight="1" x14ac:dyDescent="0.15">
      <c r="A132" s="29"/>
      <c r="B132" s="29"/>
      <c r="C132" s="29"/>
      <c r="D132" s="29"/>
      <c r="E132" s="29"/>
      <c r="F132" s="42"/>
      <c r="G132" s="42"/>
      <c r="H132" s="29"/>
      <c r="I132" s="29"/>
      <c r="J132" s="29"/>
      <c r="K132" s="29"/>
      <c r="L132" s="29"/>
      <c r="M132" s="29"/>
      <c r="N132" s="29"/>
      <c r="O132" s="29"/>
      <c r="P132" s="29"/>
      <c r="Q132" s="29"/>
      <c r="R132" s="29"/>
      <c r="S132" s="29"/>
      <c r="T132" s="29"/>
      <c r="U132" s="29"/>
      <c r="V132" s="29"/>
      <c r="W132" s="29"/>
    </row>
    <row r="133" spans="1:23" ht="15.75" customHeight="1" x14ac:dyDescent="0.15">
      <c r="A133" s="29"/>
      <c r="B133" s="29"/>
      <c r="C133" s="29"/>
      <c r="D133" s="29"/>
      <c r="E133" s="29"/>
      <c r="F133" s="42"/>
      <c r="G133" s="42"/>
      <c r="H133" s="29"/>
      <c r="I133" s="29"/>
      <c r="J133" s="29"/>
      <c r="K133" s="29"/>
      <c r="L133" s="29"/>
      <c r="M133" s="29"/>
      <c r="N133" s="29"/>
      <c r="O133" s="29"/>
      <c r="P133" s="29"/>
      <c r="Q133" s="29"/>
      <c r="R133" s="29"/>
      <c r="S133" s="29"/>
      <c r="T133" s="29"/>
      <c r="U133" s="29"/>
      <c r="V133" s="29"/>
      <c r="W133" s="29"/>
    </row>
    <row r="134" spans="1:23" ht="15.75" customHeight="1" x14ac:dyDescent="0.15">
      <c r="A134" s="29"/>
      <c r="B134" s="29"/>
      <c r="C134" s="29"/>
      <c r="D134" s="29"/>
      <c r="E134" s="29"/>
      <c r="F134" s="42"/>
      <c r="G134" s="42"/>
      <c r="H134" s="29"/>
      <c r="I134" s="29"/>
      <c r="J134" s="29"/>
      <c r="K134" s="29"/>
      <c r="L134" s="29"/>
      <c r="M134" s="29"/>
      <c r="N134" s="29"/>
      <c r="O134" s="29"/>
      <c r="P134" s="29"/>
      <c r="Q134" s="29"/>
      <c r="R134" s="29"/>
      <c r="S134" s="29"/>
      <c r="T134" s="29"/>
      <c r="U134" s="29"/>
      <c r="V134" s="29"/>
      <c r="W134" s="29"/>
    </row>
    <row r="135" spans="1:23" ht="15.75" customHeight="1" x14ac:dyDescent="0.15">
      <c r="A135" s="29"/>
      <c r="B135" s="29"/>
      <c r="C135" s="29"/>
      <c r="D135" s="29"/>
      <c r="E135" s="29"/>
      <c r="F135" s="42"/>
      <c r="G135" s="42"/>
      <c r="H135" s="29"/>
      <c r="I135" s="29"/>
      <c r="J135" s="29"/>
      <c r="K135" s="29"/>
      <c r="L135" s="29"/>
      <c r="M135" s="29"/>
      <c r="N135" s="29"/>
      <c r="O135" s="29"/>
      <c r="P135" s="29"/>
      <c r="Q135" s="29"/>
      <c r="R135" s="29"/>
      <c r="S135" s="29"/>
      <c r="T135" s="29"/>
      <c r="U135" s="29"/>
      <c r="V135" s="29"/>
      <c r="W135" s="29"/>
    </row>
    <row r="136" spans="1:23" ht="15.75" customHeight="1" x14ac:dyDescent="0.15">
      <c r="A136" s="29"/>
      <c r="B136" s="29"/>
      <c r="C136" s="29"/>
      <c r="D136" s="29"/>
      <c r="E136" s="29"/>
      <c r="F136" s="42"/>
      <c r="G136" s="42"/>
      <c r="H136" s="29"/>
      <c r="I136" s="29"/>
      <c r="J136" s="29"/>
      <c r="K136" s="29"/>
      <c r="L136" s="29"/>
      <c r="M136" s="29"/>
      <c r="N136" s="29"/>
      <c r="O136" s="29"/>
      <c r="P136" s="29"/>
      <c r="Q136" s="29"/>
      <c r="R136" s="29"/>
      <c r="S136" s="29"/>
      <c r="T136" s="29"/>
      <c r="U136" s="29"/>
      <c r="V136" s="29"/>
      <c r="W136" s="29"/>
    </row>
    <row r="137" spans="1:23" ht="15.75" customHeight="1" x14ac:dyDescent="0.15">
      <c r="A137" s="29"/>
      <c r="B137" s="29"/>
      <c r="C137" s="29"/>
      <c r="D137" s="29"/>
      <c r="E137" s="29"/>
      <c r="F137" s="42"/>
      <c r="G137" s="42"/>
      <c r="H137" s="29"/>
      <c r="I137" s="29"/>
      <c r="J137" s="29"/>
      <c r="K137" s="29"/>
      <c r="L137" s="29"/>
      <c r="M137" s="29"/>
      <c r="N137" s="29"/>
      <c r="O137" s="29"/>
      <c r="P137" s="29"/>
      <c r="Q137" s="29"/>
      <c r="R137" s="29"/>
      <c r="S137" s="29"/>
      <c r="T137" s="29"/>
      <c r="U137" s="29"/>
      <c r="V137" s="29"/>
      <c r="W137" s="29"/>
    </row>
    <row r="138" spans="1:23" ht="15.75" customHeight="1" x14ac:dyDescent="0.15">
      <c r="A138" s="29"/>
      <c r="B138" s="29"/>
      <c r="C138" s="29"/>
      <c r="D138" s="29"/>
      <c r="E138" s="29"/>
      <c r="F138" s="42"/>
      <c r="G138" s="42"/>
      <c r="H138" s="29"/>
      <c r="I138" s="29"/>
      <c r="J138" s="29"/>
      <c r="K138" s="29"/>
      <c r="L138" s="29"/>
      <c r="M138" s="29"/>
      <c r="N138" s="29"/>
      <c r="O138" s="29"/>
      <c r="P138" s="29"/>
      <c r="Q138" s="29"/>
      <c r="R138" s="29"/>
      <c r="S138" s="29"/>
      <c r="T138" s="29"/>
      <c r="U138" s="29"/>
      <c r="V138" s="29"/>
      <c r="W138" s="29"/>
    </row>
    <row r="139" spans="1:23" ht="15.75" customHeight="1" x14ac:dyDescent="0.15">
      <c r="A139" s="29"/>
      <c r="B139" s="29"/>
      <c r="C139" s="29"/>
      <c r="D139" s="29"/>
      <c r="E139" s="29"/>
      <c r="F139" s="42"/>
      <c r="G139" s="42"/>
      <c r="H139" s="29"/>
      <c r="I139" s="29"/>
      <c r="J139" s="29"/>
      <c r="K139" s="29"/>
      <c r="L139" s="29"/>
      <c r="M139" s="29"/>
      <c r="N139" s="29"/>
      <c r="O139" s="29"/>
      <c r="P139" s="29"/>
      <c r="Q139" s="29"/>
      <c r="R139" s="29"/>
      <c r="S139" s="29"/>
      <c r="T139" s="29"/>
      <c r="U139" s="29"/>
      <c r="V139" s="29"/>
      <c r="W139" s="29"/>
    </row>
    <row r="140" spans="1:23" ht="15.75" customHeight="1" x14ac:dyDescent="0.15">
      <c r="A140" s="29"/>
      <c r="B140" s="29"/>
      <c r="C140" s="29"/>
      <c r="D140" s="29"/>
      <c r="E140" s="29"/>
      <c r="F140" s="42"/>
      <c r="G140" s="42"/>
      <c r="H140" s="29"/>
      <c r="I140" s="29"/>
      <c r="J140" s="29"/>
      <c r="K140" s="29"/>
      <c r="L140" s="29"/>
      <c r="M140" s="29"/>
      <c r="N140" s="29"/>
      <c r="O140" s="29"/>
      <c r="P140" s="29"/>
      <c r="Q140" s="29"/>
      <c r="R140" s="29"/>
      <c r="S140" s="29"/>
      <c r="T140" s="29"/>
      <c r="U140" s="29"/>
      <c r="V140" s="29"/>
      <c r="W140" s="29"/>
    </row>
    <row r="141" spans="1:23" ht="15.75" customHeight="1" x14ac:dyDescent="0.15">
      <c r="A141" s="29"/>
      <c r="B141" s="29"/>
      <c r="C141" s="29"/>
      <c r="D141" s="29"/>
      <c r="E141" s="29"/>
      <c r="F141" s="42"/>
      <c r="G141" s="42"/>
      <c r="H141" s="29"/>
      <c r="I141" s="29"/>
      <c r="J141" s="29"/>
      <c r="K141" s="29"/>
      <c r="L141" s="29"/>
      <c r="M141" s="29"/>
      <c r="N141" s="29"/>
      <c r="O141" s="29"/>
      <c r="P141" s="29"/>
      <c r="Q141" s="29"/>
      <c r="R141" s="29"/>
      <c r="S141" s="29"/>
      <c r="T141" s="29"/>
      <c r="U141" s="29"/>
      <c r="V141" s="29"/>
      <c r="W141" s="29"/>
    </row>
    <row r="142" spans="1:23" ht="15.75" customHeight="1" x14ac:dyDescent="0.15">
      <c r="A142" s="29"/>
      <c r="B142" s="29"/>
      <c r="C142" s="29"/>
      <c r="D142" s="29"/>
      <c r="E142" s="29"/>
      <c r="F142" s="42"/>
      <c r="G142" s="42"/>
      <c r="H142" s="29"/>
      <c r="I142" s="29"/>
      <c r="J142" s="29"/>
      <c r="K142" s="29"/>
      <c r="L142" s="29"/>
      <c r="M142" s="29"/>
      <c r="N142" s="29"/>
      <c r="O142" s="29"/>
      <c r="P142" s="29"/>
      <c r="Q142" s="29"/>
      <c r="R142" s="29"/>
      <c r="S142" s="29"/>
      <c r="T142" s="29"/>
      <c r="U142" s="29"/>
      <c r="V142" s="29"/>
      <c r="W142" s="29"/>
    </row>
    <row r="143" spans="1:23" ht="15.75" customHeight="1" x14ac:dyDescent="0.15">
      <c r="A143" s="29"/>
      <c r="B143" s="29"/>
      <c r="C143" s="29"/>
      <c r="D143" s="29"/>
      <c r="E143" s="29"/>
      <c r="F143" s="42"/>
      <c r="G143" s="42"/>
      <c r="H143" s="29"/>
      <c r="I143" s="29"/>
      <c r="J143" s="29"/>
      <c r="K143" s="29"/>
      <c r="L143" s="29"/>
      <c r="M143" s="29"/>
      <c r="N143" s="29"/>
      <c r="O143" s="29"/>
      <c r="P143" s="29"/>
      <c r="Q143" s="29"/>
      <c r="R143" s="29"/>
      <c r="S143" s="29"/>
      <c r="T143" s="29"/>
      <c r="U143" s="29"/>
      <c r="V143" s="29"/>
      <c r="W143" s="29"/>
    </row>
    <row r="144" spans="1:23" ht="15.75" customHeight="1" x14ac:dyDescent="0.15">
      <c r="A144" s="29"/>
      <c r="B144" s="29"/>
      <c r="C144" s="29"/>
      <c r="D144" s="29"/>
      <c r="E144" s="29"/>
      <c r="F144" s="42"/>
      <c r="G144" s="42"/>
      <c r="H144" s="29"/>
      <c r="I144" s="29"/>
      <c r="J144" s="29"/>
      <c r="K144" s="29"/>
      <c r="L144" s="29"/>
      <c r="M144" s="29"/>
      <c r="N144" s="29"/>
      <c r="O144" s="29"/>
      <c r="P144" s="29"/>
      <c r="Q144" s="29"/>
      <c r="R144" s="29"/>
      <c r="S144" s="29"/>
      <c r="T144" s="29"/>
      <c r="U144" s="29"/>
      <c r="V144" s="29"/>
      <c r="W144" s="29"/>
    </row>
    <row r="145" spans="1:23" ht="15.75" customHeight="1" x14ac:dyDescent="0.15">
      <c r="A145" s="29"/>
      <c r="B145" s="29"/>
      <c r="C145" s="29"/>
      <c r="D145" s="29"/>
      <c r="E145" s="29"/>
      <c r="F145" s="42"/>
      <c r="G145" s="42"/>
      <c r="H145" s="29"/>
      <c r="I145" s="29"/>
      <c r="J145" s="29"/>
      <c r="K145" s="29"/>
      <c r="L145" s="29"/>
      <c r="M145" s="29"/>
      <c r="N145" s="29"/>
      <c r="O145" s="29"/>
      <c r="P145" s="29"/>
      <c r="Q145" s="29"/>
      <c r="R145" s="29"/>
      <c r="S145" s="29"/>
      <c r="T145" s="29"/>
      <c r="U145" s="29"/>
      <c r="V145" s="29"/>
      <c r="W145" s="29"/>
    </row>
    <row r="146" spans="1:23" ht="15.75" customHeight="1" x14ac:dyDescent="0.15">
      <c r="A146" s="29"/>
      <c r="B146" s="29"/>
      <c r="C146" s="29"/>
      <c r="D146" s="29"/>
      <c r="E146" s="29"/>
      <c r="F146" s="42"/>
      <c r="G146" s="42"/>
      <c r="H146" s="29"/>
      <c r="I146" s="29"/>
      <c r="J146" s="29"/>
      <c r="K146" s="29"/>
      <c r="L146" s="29"/>
      <c r="M146" s="29"/>
      <c r="N146" s="29"/>
      <c r="O146" s="29"/>
      <c r="P146" s="29"/>
      <c r="Q146" s="29"/>
      <c r="R146" s="29"/>
      <c r="S146" s="29"/>
      <c r="T146" s="29"/>
      <c r="U146" s="29"/>
      <c r="V146" s="29"/>
      <c r="W146" s="29"/>
    </row>
    <row r="147" spans="1:23" ht="15.75" customHeight="1" x14ac:dyDescent="0.15">
      <c r="A147" s="29"/>
      <c r="B147" s="29"/>
      <c r="C147" s="29"/>
      <c r="D147" s="29"/>
      <c r="E147" s="29"/>
      <c r="F147" s="42"/>
      <c r="G147" s="42"/>
      <c r="H147" s="29"/>
      <c r="I147" s="29"/>
      <c r="J147" s="29"/>
      <c r="K147" s="29"/>
      <c r="L147" s="29"/>
      <c r="M147" s="29"/>
      <c r="N147" s="29"/>
      <c r="O147" s="29"/>
      <c r="P147" s="29"/>
      <c r="Q147" s="29"/>
      <c r="R147" s="29"/>
      <c r="S147" s="29"/>
      <c r="T147" s="29"/>
      <c r="U147" s="29"/>
      <c r="V147" s="29"/>
      <c r="W147" s="29"/>
    </row>
    <row r="148" spans="1:23" ht="15.75" customHeight="1" x14ac:dyDescent="0.15">
      <c r="A148" s="29"/>
      <c r="B148" s="29"/>
      <c r="C148" s="29"/>
      <c r="D148" s="29"/>
      <c r="E148" s="29"/>
      <c r="F148" s="42"/>
      <c r="G148" s="42"/>
      <c r="H148" s="29"/>
      <c r="I148" s="29"/>
      <c r="J148" s="29"/>
      <c r="K148" s="29"/>
      <c r="L148" s="29"/>
      <c r="M148" s="29"/>
      <c r="N148" s="29"/>
      <c r="O148" s="29"/>
      <c r="P148" s="29"/>
      <c r="Q148" s="29"/>
      <c r="R148" s="29"/>
      <c r="S148" s="29"/>
      <c r="T148" s="29"/>
      <c r="U148" s="29"/>
      <c r="V148" s="29"/>
      <c r="W148" s="29"/>
    </row>
    <row r="149" spans="1:23" ht="15.75" customHeight="1" x14ac:dyDescent="0.15">
      <c r="A149" s="29"/>
      <c r="B149" s="29"/>
      <c r="C149" s="29"/>
      <c r="D149" s="29"/>
      <c r="E149" s="29"/>
      <c r="F149" s="42"/>
      <c r="G149" s="42"/>
      <c r="H149" s="29"/>
      <c r="I149" s="29"/>
      <c r="J149" s="29"/>
      <c r="K149" s="29"/>
      <c r="L149" s="29"/>
      <c r="M149" s="29"/>
      <c r="N149" s="29"/>
      <c r="O149" s="29"/>
      <c r="P149" s="29"/>
      <c r="Q149" s="29"/>
      <c r="R149" s="29"/>
      <c r="S149" s="29"/>
      <c r="T149" s="29"/>
      <c r="U149" s="29"/>
      <c r="V149" s="29"/>
      <c r="W149" s="29"/>
    </row>
    <row r="150" spans="1:23" ht="15.75" customHeight="1" x14ac:dyDescent="0.15">
      <c r="A150" s="29"/>
      <c r="B150" s="29"/>
      <c r="C150" s="29"/>
      <c r="D150" s="29"/>
      <c r="E150" s="29"/>
      <c r="F150" s="42"/>
      <c r="G150" s="42"/>
      <c r="H150" s="29"/>
      <c r="I150" s="29"/>
      <c r="J150" s="29"/>
      <c r="K150" s="29"/>
      <c r="L150" s="29"/>
      <c r="M150" s="29"/>
      <c r="N150" s="29"/>
      <c r="O150" s="29"/>
      <c r="P150" s="29"/>
      <c r="Q150" s="29"/>
      <c r="R150" s="29"/>
      <c r="S150" s="29"/>
      <c r="T150" s="29"/>
      <c r="U150" s="29"/>
      <c r="V150" s="29"/>
      <c r="W150" s="29"/>
    </row>
    <row r="151" spans="1:23" ht="15.75" customHeight="1" x14ac:dyDescent="0.15">
      <c r="A151" s="29"/>
      <c r="B151" s="29"/>
      <c r="C151" s="29"/>
      <c r="D151" s="29"/>
      <c r="E151" s="29"/>
      <c r="F151" s="42"/>
      <c r="G151" s="42"/>
      <c r="H151" s="29"/>
      <c r="I151" s="29"/>
      <c r="J151" s="29"/>
      <c r="K151" s="29"/>
      <c r="L151" s="29"/>
      <c r="M151" s="29"/>
      <c r="N151" s="29"/>
      <c r="O151" s="29"/>
      <c r="P151" s="29"/>
      <c r="Q151" s="29"/>
      <c r="R151" s="29"/>
      <c r="S151" s="29"/>
      <c r="T151" s="29"/>
      <c r="U151" s="29"/>
      <c r="V151" s="29"/>
      <c r="W151" s="29"/>
    </row>
    <row r="152" spans="1:23" ht="15.75" customHeight="1" x14ac:dyDescent="0.15">
      <c r="A152" s="29"/>
      <c r="B152" s="29"/>
      <c r="C152" s="29"/>
      <c r="D152" s="29"/>
      <c r="E152" s="29"/>
      <c r="F152" s="42"/>
      <c r="G152" s="42"/>
      <c r="H152" s="29"/>
      <c r="I152" s="29"/>
      <c r="J152" s="29"/>
      <c r="K152" s="29"/>
      <c r="L152" s="29"/>
      <c r="M152" s="29"/>
      <c r="N152" s="29"/>
      <c r="O152" s="29"/>
      <c r="P152" s="29"/>
      <c r="Q152" s="29"/>
      <c r="R152" s="29"/>
      <c r="S152" s="29"/>
      <c r="T152" s="29"/>
      <c r="U152" s="29"/>
      <c r="V152" s="29"/>
      <c r="W152" s="29"/>
    </row>
    <row r="153" spans="1:23" ht="15.75" customHeight="1" x14ac:dyDescent="0.15">
      <c r="A153" s="29"/>
      <c r="B153" s="29"/>
      <c r="C153" s="29"/>
      <c r="D153" s="29"/>
      <c r="E153" s="29"/>
      <c r="F153" s="42"/>
      <c r="G153" s="42"/>
      <c r="H153" s="29"/>
      <c r="I153" s="29"/>
      <c r="J153" s="29"/>
      <c r="K153" s="29"/>
      <c r="L153" s="29"/>
      <c r="M153" s="29"/>
      <c r="N153" s="29"/>
      <c r="O153" s="29"/>
      <c r="P153" s="29"/>
      <c r="Q153" s="29"/>
      <c r="R153" s="29"/>
      <c r="S153" s="29"/>
      <c r="T153" s="29"/>
      <c r="U153" s="29"/>
      <c r="V153" s="29"/>
      <c r="W153" s="29"/>
    </row>
    <row r="154" spans="1:23" ht="15.75" customHeight="1" x14ac:dyDescent="0.15">
      <c r="A154" s="29"/>
      <c r="B154" s="29"/>
      <c r="C154" s="29"/>
      <c r="D154" s="29"/>
      <c r="E154" s="29"/>
      <c r="F154" s="42"/>
      <c r="G154" s="42"/>
      <c r="H154" s="29"/>
      <c r="I154" s="29"/>
      <c r="J154" s="29"/>
      <c r="K154" s="29"/>
      <c r="L154" s="29"/>
      <c r="M154" s="29"/>
      <c r="N154" s="29"/>
      <c r="O154" s="29"/>
      <c r="P154" s="29"/>
      <c r="Q154" s="29"/>
      <c r="R154" s="29"/>
      <c r="S154" s="29"/>
      <c r="T154" s="29"/>
      <c r="U154" s="29"/>
      <c r="V154" s="29"/>
      <c r="W154" s="29"/>
    </row>
    <row r="155" spans="1:23" ht="15.75" customHeight="1" x14ac:dyDescent="0.15">
      <c r="A155" s="29"/>
      <c r="B155" s="29"/>
      <c r="C155" s="29"/>
      <c r="D155" s="29"/>
      <c r="E155" s="29"/>
      <c r="F155" s="42"/>
      <c r="G155" s="42"/>
      <c r="H155" s="29"/>
      <c r="I155" s="29"/>
      <c r="J155" s="29"/>
      <c r="K155" s="29"/>
      <c r="L155" s="29"/>
      <c r="M155" s="29"/>
      <c r="N155" s="29"/>
      <c r="O155" s="29"/>
      <c r="P155" s="29"/>
      <c r="Q155" s="29"/>
      <c r="R155" s="29"/>
      <c r="S155" s="29"/>
      <c r="T155" s="29"/>
      <c r="U155" s="29"/>
      <c r="V155" s="29"/>
      <c r="W155" s="29"/>
    </row>
    <row r="156" spans="1:23" ht="15.75" customHeight="1" x14ac:dyDescent="0.15">
      <c r="A156" s="29"/>
      <c r="B156" s="29"/>
      <c r="C156" s="29"/>
      <c r="D156" s="29"/>
      <c r="E156" s="29"/>
      <c r="F156" s="42"/>
      <c r="G156" s="42"/>
      <c r="H156" s="29"/>
      <c r="I156" s="29"/>
      <c r="J156" s="29"/>
      <c r="K156" s="29"/>
      <c r="L156" s="29"/>
      <c r="M156" s="29"/>
      <c r="N156" s="29"/>
      <c r="O156" s="29"/>
      <c r="P156" s="29"/>
      <c r="Q156" s="29"/>
      <c r="R156" s="29"/>
      <c r="S156" s="29"/>
      <c r="T156" s="29"/>
      <c r="U156" s="29"/>
      <c r="V156" s="29"/>
      <c r="W156" s="29"/>
    </row>
    <row r="157" spans="1:23" ht="15.75" customHeight="1" x14ac:dyDescent="0.15">
      <c r="A157" s="29"/>
      <c r="B157" s="29"/>
      <c r="C157" s="29"/>
      <c r="D157" s="29"/>
      <c r="E157" s="29"/>
      <c r="F157" s="42"/>
      <c r="G157" s="42"/>
      <c r="H157" s="29"/>
      <c r="I157" s="29"/>
      <c r="J157" s="29"/>
      <c r="K157" s="29"/>
      <c r="L157" s="29"/>
      <c r="M157" s="29"/>
      <c r="N157" s="29"/>
      <c r="O157" s="29"/>
      <c r="P157" s="29"/>
      <c r="Q157" s="29"/>
      <c r="R157" s="29"/>
      <c r="S157" s="29"/>
      <c r="T157" s="29"/>
      <c r="U157" s="29"/>
      <c r="V157" s="29"/>
      <c r="W157" s="29"/>
    </row>
    <row r="158" spans="1:23" ht="15.75" customHeight="1" x14ac:dyDescent="0.15">
      <c r="S158" s="29"/>
      <c r="T158" s="29"/>
    </row>
    <row r="159" spans="1:23" ht="15.75" customHeight="1" x14ac:dyDescent="0.15"/>
    <row r="160" spans="1:23" ht="15.75" customHeight="1" x14ac:dyDescent="0.15"/>
    <row r="161" ht="15.75" customHeight="1" x14ac:dyDescent="0.15"/>
    <row r="162" ht="15.75" customHeight="1" x14ac:dyDescent="0.15"/>
    <row r="163" ht="15.75" customHeight="1" x14ac:dyDescent="0.15"/>
    <row r="164" ht="15.75" customHeight="1" x14ac:dyDescent="0.15"/>
    <row r="165" ht="15.75" customHeight="1" x14ac:dyDescent="0.15"/>
    <row r="166" ht="15.75" customHeight="1" x14ac:dyDescent="0.15"/>
    <row r="167" ht="15.75" customHeight="1" x14ac:dyDescent="0.15"/>
    <row r="168" ht="15.75" customHeight="1" x14ac:dyDescent="0.15"/>
    <row r="169" ht="15.75" customHeight="1" x14ac:dyDescent="0.15"/>
    <row r="170" ht="15.75" customHeight="1" x14ac:dyDescent="0.15"/>
    <row r="171" ht="15.75" customHeight="1" x14ac:dyDescent="0.15"/>
    <row r="172" ht="15.75" customHeight="1" x14ac:dyDescent="0.15"/>
    <row r="173" ht="15.75" customHeight="1" x14ac:dyDescent="0.15"/>
    <row r="174" ht="15.75" customHeight="1" x14ac:dyDescent="0.15"/>
    <row r="175" ht="15.75" customHeight="1" x14ac:dyDescent="0.15"/>
    <row r="176" ht="15.75" customHeight="1" x14ac:dyDescent="0.15"/>
    <row r="177" ht="15.75" customHeight="1" x14ac:dyDescent="0.15"/>
    <row r="178" ht="15.75" customHeight="1" x14ac:dyDescent="0.15"/>
    <row r="179" ht="15.75" customHeight="1" x14ac:dyDescent="0.15"/>
    <row r="180" ht="15.75" customHeight="1" x14ac:dyDescent="0.15"/>
    <row r="181" ht="15.75" customHeight="1" x14ac:dyDescent="0.15"/>
    <row r="182" ht="15.75" customHeight="1" x14ac:dyDescent="0.15"/>
    <row r="183" ht="15.75" customHeight="1" x14ac:dyDescent="0.15"/>
    <row r="184" ht="15.75" customHeight="1" x14ac:dyDescent="0.15"/>
    <row r="185" ht="15.75" customHeight="1" x14ac:dyDescent="0.15"/>
    <row r="186" ht="15.75" customHeight="1" x14ac:dyDescent="0.15"/>
    <row r="187" ht="15.75" customHeight="1" x14ac:dyDescent="0.15"/>
    <row r="188" ht="15.75" customHeight="1" x14ac:dyDescent="0.15"/>
    <row r="189" ht="15.75" customHeight="1" x14ac:dyDescent="0.15"/>
    <row r="190" ht="15.75" customHeight="1" x14ac:dyDescent="0.15"/>
    <row r="191" ht="15.75" customHeight="1" x14ac:dyDescent="0.15"/>
    <row r="192" ht="15.75" customHeight="1" x14ac:dyDescent="0.15"/>
    <row r="193" ht="15.75" customHeight="1" x14ac:dyDescent="0.15"/>
    <row r="194" ht="15.75" customHeight="1" x14ac:dyDescent="0.15"/>
    <row r="195" ht="15.75" customHeight="1" x14ac:dyDescent="0.15"/>
    <row r="196" ht="15.75" customHeight="1" x14ac:dyDescent="0.15"/>
    <row r="197" ht="15.75" customHeight="1" x14ac:dyDescent="0.15"/>
    <row r="198" ht="15.75" customHeight="1" x14ac:dyDescent="0.15"/>
    <row r="199" ht="15.75" customHeight="1" x14ac:dyDescent="0.15"/>
    <row r="200" ht="15.75" customHeight="1" x14ac:dyDescent="0.15"/>
    <row r="201" ht="15.75" customHeight="1" x14ac:dyDescent="0.15"/>
    <row r="202" ht="15.75" customHeight="1" x14ac:dyDescent="0.15"/>
    <row r="203" ht="15.75" customHeight="1" x14ac:dyDescent="0.15"/>
    <row r="204" ht="15.75" customHeight="1" x14ac:dyDescent="0.15"/>
    <row r="205" ht="15.75" customHeight="1" x14ac:dyDescent="0.15"/>
    <row r="206" ht="15.75" customHeight="1" x14ac:dyDescent="0.15"/>
    <row r="207" ht="15.75" customHeight="1" x14ac:dyDescent="0.15"/>
    <row r="208"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sheetData>
  <mergeCells count="11">
    <mergeCell ref="A1:Q1"/>
    <mergeCell ref="A23:B23"/>
    <mergeCell ref="A21:Q21"/>
    <mergeCell ref="A2:A4"/>
    <mergeCell ref="B2:J2"/>
    <mergeCell ref="K2:N3"/>
    <mergeCell ref="O2:Q3"/>
    <mergeCell ref="B3:C3"/>
    <mergeCell ref="D3:E3"/>
    <mergeCell ref="F3:G3"/>
    <mergeCell ref="H3:J3"/>
  </mergeCells>
  <pageMargins left="0.70866141732283472" right="0.70866141732283472" top="0.74803149606299213" bottom="0.74803149606299213" header="0" footer="0"/>
  <pageSetup scale="45" orientation="landscape" r:id="rId1"/>
  <drawing r:id="rId2"/>
  <tableParts count="3">
    <tablePart r:id="rId3"/>
    <tablePart r:id="rId4"/>
    <tablePart r:id="rId5"/>
  </tablePart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CCCCFF"/>
  </sheetPr>
  <dimension ref="A1:Z299"/>
  <sheetViews>
    <sheetView showGridLines="0" topLeftCell="A73" zoomScaleNormal="100" workbookViewId="0">
      <selection sqref="A1:F1"/>
    </sheetView>
  </sheetViews>
  <sheetFormatPr baseColWidth="10" defaultColWidth="14.5" defaultRowHeight="16" x14ac:dyDescent="0.2"/>
  <cols>
    <col min="1" max="1" width="85.6640625" style="41" customWidth="1"/>
    <col min="2" max="2" width="17.6640625" style="26" customWidth="1"/>
    <col min="3" max="3" width="25.6640625" style="26" customWidth="1"/>
    <col min="4" max="5" width="17.6640625" style="26" customWidth="1"/>
    <col min="6" max="6" width="10.6640625" style="26" customWidth="1"/>
    <col min="7" max="7" width="47.33203125" style="26" customWidth="1"/>
    <col min="8" max="8" width="18.5" style="26" customWidth="1"/>
    <col min="9" max="9" width="16.1640625" style="26" customWidth="1"/>
    <col min="10" max="12" width="10.6640625" style="26" customWidth="1"/>
    <col min="13" max="13" width="47.5" style="26" customWidth="1"/>
    <col min="14" max="14" width="17.1640625" style="26" customWidth="1"/>
    <col min="15" max="15" width="16.5" style="26" customWidth="1"/>
    <col min="16" max="16" width="14.5" style="26" customWidth="1"/>
    <col min="17" max="26" width="10.6640625" style="26" customWidth="1"/>
    <col min="27" max="16384" width="14.5" style="26"/>
  </cols>
  <sheetData>
    <row r="1" spans="1:26" ht="19" x14ac:dyDescent="0.2">
      <c r="A1" s="1132" t="s">
        <v>1154</v>
      </c>
      <c r="B1" s="1132"/>
      <c r="C1" s="1132"/>
      <c r="D1" s="1132"/>
      <c r="E1" s="1132"/>
      <c r="F1" s="1132"/>
    </row>
    <row r="2" spans="1:26" s="33" customFormat="1" ht="17" x14ac:dyDescent="0.2">
      <c r="A2" s="527" t="s">
        <v>1155</v>
      </c>
      <c r="B2" s="528"/>
      <c r="C2" s="528"/>
      <c r="D2" s="529"/>
      <c r="E2" s="529"/>
      <c r="F2" s="529"/>
      <c r="G2" s="32"/>
      <c r="H2" s="32"/>
      <c r="I2" s="32"/>
      <c r="J2" s="32"/>
      <c r="K2" s="32"/>
      <c r="L2" s="32"/>
      <c r="M2" s="32"/>
      <c r="N2" s="32"/>
      <c r="O2" s="32"/>
      <c r="P2" s="32"/>
      <c r="Q2" s="32"/>
      <c r="R2" s="32"/>
      <c r="S2" s="32"/>
      <c r="T2" s="32"/>
      <c r="U2" s="32"/>
      <c r="V2" s="32"/>
      <c r="W2" s="32"/>
      <c r="X2" s="32"/>
      <c r="Y2" s="32"/>
      <c r="Z2" s="32"/>
    </row>
    <row r="3" spans="1:26" s="33" customFormat="1" x14ac:dyDescent="0.2">
      <c r="A3" s="530"/>
      <c r="B3" s="528"/>
      <c r="C3" s="528"/>
      <c r="D3" s="529"/>
      <c r="E3" s="529"/>
      <c r="F3" s="529"/>
      <c r="G3" s="32"/>
      <c r="H3" s="32"/>
      <c r="I3" s="32"/>
      <c r="J3" s="32"/>
      <c r="K3" s="32"/>
      <c r="L3" s="32"/>
      <c r="M3" s="32"/>
      <c r="N3" s="32"/>
      <c r="O3" s="32"/>
      <c r="P3" s="32"/>
      <c r="Q3" s="32"/>
      <c r="R3" s="32"/>
      <c r="S3" s="32"/>
      <c r="T3" s="32"/>
      <c r="U3" s="32"/>
      <c r="V3" s="32"/>
      <c r="W3" s="32"/>
      <c r="X3" s="32"/>
      <c r="Y3" s="32"/>
      <c r="Z3" s="32"/>
    </row>
    <row r="4" spans="1:26" ht="34" x14ac:dyDescent="0.2">
      <c r="A4" s="556" t="s">
        <v>1156</v>
      </c>
      <c r="B4" s="557" t="s">
        <v>1157</v>
      </c>
      <c r="C4" s="557" t="s">
        <v>1158</v>
      </c>
      <c r="D4" s="557" t="s">
        <v>1159</v>
      </c>
      <c r="E4" s="557" t="s">
        <v>1160</v>
      </c>
      <c r="F4" s="531"/>
      <c r="J4" s="25"/>
      <c r="K4" s="25"/>
      <c r="L4" s="34"/>
      <c r="Q4" s="25"/>
      <c r="R4" s="34"/>
      <c r="S4" s="34"/>
      <c r="T4" s="34"/>
      <c r="U4" s="34"/>
      <c r="V4" s="34"/>
      <c r="W4" s="34"/>
      <c r="X4" s="34"/>
      <c r="Y4" s="34"/>
      <c r="Z4" s="34"/>
    </row>
    <row r="5" spans="1:26" x14ac:dyDescent="0.2">
      <c r="A5" s="547" t="s">
        <v>1161</v>
      </c>
      <c r="B5" s="548">
        <v>0</v>
      </c>
      <c r="C5" s="548">
        <v>4</v>
      </c>
      <c r="D5" s="548">
        <v>5</v>
      </c>
      <c r="E5" s="548">
        <v>10</v>
      </c>
      <c r="F5" s="532"/>
      <c r="J5" s="35"/>
      <c r="K5" s="35"/>
      <c r="L5" s="35"/>
      <c r="Q5" s="35"/>
      <c r="R5" s="35"/>
      <c r="S5" s="35"/>
      <c r="T5" s="35"/>
      <c r="U5" s="35"/>
      <c r="V5" s="35"/>
      <c r="W5" s="35"/>
      <c r="X5" s="35"/>
      <c r="Y5" s="35"/>
      <c r="Z5" s="35"/>
    </row>
    <row r="6" spans="1:26" x14ac:dyDescent="0.2">
      <c r="A6" s="547" t="s">
        <v>1162</v>
      </c>
      <c r="B6" s="549">
        <v>0</v>
      </c>
      <c r="C6" s="548">
        <v>0</v>
      </c>
      <c r="D6" s="548">
        <v>1</v>
      </c>
      <c r="E6" s="548">
        <v>18</v>
      </c>
      <c r="F6" s="533"/>
      <c r="J6" s="36"/>
      <c r="K6" s="36"/>
      <c r="L6" s="30"/>
      <c r="Q6" s="36"/>
      <c r="R6" s="30"/>
      <c r="S6" s="30"/>
      <c r="T6" s="30"/>
      <c r="U6" s="30"/>
      <c r="V6" s="30"/>
      <c r="W6" s="30"/>
      <c r="X6" s="30"/>
      <c r="Y6" s="30"/>
      <c r="Z6" s="30"/>
    </row>
    <row r="7" spans="1:26" x14ac:dyDescent="0.2">
      <c r="A7" s="547" t="s">
        <v>1163</v>
      </c>
      <c r="B7" s="548">
        <v>0</v>
      </c>
      <c r="C7" s="548">
        <v>0</v>
      </c>
      <c r="D7" s="548">
        <v>1</v>
      </c>
      <c r="E7" s="548">
        <v>18</v>
      </c>
      <c r="F7" s="533"/>
      <c r="J7" s="36"/>
      <c r="K7" s="36"/>
      <c r="L7" s="30"/>
      <c r="Q7" s="36"/>
      <c r="R7" s="30"/>
      <c r="S7" s="30"/>
      <c r="T7" s="30"/>
      <c r="U7" s="30"/>
      <c r="V7" s="30"/>
      <c r="W7" s="30"/>
      <c r="X7" s="30"/>
      <c r="Y7" s="30"/>
      <c r="Z7" s="30"/>
    </row>
    <row r="8" spans="1:26" x14ac:dyDescent="0.2">
      <c r="A8" s="547" t="s">
        <v>1164</v>
      </c>
      <c r="B8" s="548">
        <v>5</v>
      </c>
      <c r="C8" s="548">
        <v>9</v>
      </c>
      <c r="D8" s="548">
        <v>1</v>
      </c>
      <c r="E8" s="548">
        <v>4</v>
      </c>
      <c r="F8" s="533"/>
      <c r="J8" s="36"/>
      <c r="K8" s="36"/>
      <c r="L8" s="30"/>
      <c r="Q8" s="36"/>
      <c r="R8" s="30"/>
      <c r="S8" s="30"/>
      <c r="T8" s="30"/>
      <c r="U8" s="30"/>
      <c r="V8" s="30"/>
      <c r="W8" s="30"/>
      <c r="X8" s="30"/>
      <c r="Y8" s="30"/>
      <c r="Z8" s="30"/>
    </row>
    <row r="9" spans="1:26" x14ac:dyDescent="0.2">
      <c r="A9" s="547" t="s">
        <v>1165</v>
      </c>
      <c r="B9" s="548">
        <v>2</v>
      </c>
      <c r="C9" s="548">
        <v>5</v>
      </c>
      <c r="D9" s="548">
        <v>4</v>
      </c>
      <c r="E9" s="548">
        <v>7</v>
      </c>
      <c r="F9" s="533"/>
      <c r="J9" s="36"/>
      <c r="K9" s="36"/>
      <c r="L9" s="30"/>
      <c r="Q9" s="36"/>
      <c r="R9" s="30"/>
      <c r="S9" s="30"/>
      <c r="T9" s="30"/>
      <c r="U9" s="30"/>
      <c r="V9" s="30"/>
      <c r="W9" s="30"/>
      <c r="X9" s="30"/>
      <c r="Y9" s="30"/>
      <c r="Z9" s="30"/>
    </row>
    <row r="10" spans="1:26" x14ac:dyDescent="0.2">
      <c r="A10" s="547" t="s">
        <v>1166</v>
      </c>
      <c r="B10" s="548">
        <v>6</v>
      </c>
      <c r="C10" s="548">
        <v>7</v>
      </c>
      <c r="D10" s="548">
        <v>6</v>
      </c>
      <c r="E10" s="548">
        <v>0</v>
      </c>
      <c r="F10" s="533"/>
      <c r="J10" s="36"/>
      <c r="K10" s="36"/>
      <c r="L10" s="30"/>
      <c r="Q10" s="36"/>
      <c r="R10" s="30"/>
      <c r="S10" s="30"/>
      <c r="T10" s="30"/>
      <c r="U10" s="30"/>
      <c r="V10" s="30"/>
      <c r="W10" s="30"/>
      <c r="X10" s="30"/>
      <c r="Y10" s="30"/>
      <c r="Z10" s="30"/>
    </row>
    <row r="11" spans="1:26" x14ac:dyDescent="0.2">
      <c r="A11" s="547" t="s">
        <v>1167</v>
      </c>
      <c r="B11" s="548">
        <v>3</v>
      </c>
      <c r="C11" s="548">
        <v>8</v>
      </c>
      <c r="D11" s="548">
        <v>7</v>
      </c>
      <c r="E11" s="548">
        <v>1</v>
      </c>
      <c r="F11" s="533"/>
      <c r="J11" s="36"/>
      <c r="K11" s="36"/>
      <c r="L11" s="30"/>
      <c r="Q11" s="36"/>
      <c r="R11" s="30"/>
      <c r="S11" s="30"/>
      <c r="T11" s="30"/>
      <c r="U11" s="30"/>
      <c r="V11" s="30"/>
      <c r="W11" s="30"/>
      <c r="X11" s="30"/>
      <c r="Y11" s="30"/>
      <c r="Z11" s="30"/>
    </row>
    <row r="12" spans="1:26" x14ac:dyDescent="0.2">
      <c r="A12" s="547" t="s">
        <v>1168</v>
      </c>
      <c r="B12" s="548">
        <v>3</v>
      </c>
      <c r="C12" s="548">
        <v>7</v>
      </c>
      <c r="D12" s="548">
        <v>7</v>
      </c>
      <c r="E12" s="548">
        <v>2</v>
      </c>
      <c r="F12" s="533"/>
      <c r="J12" s="36"/>
      <c r="K12" s="36"/>
      <c r="L12" s="30"/>
      <c r="M12" s="34"/>
      <c r="N12" s="36"/>
      <c r="O12" s="36"/>
      <c r="P12" s="36"/>
      <c r="Q12" s="36"/>
      <c r="R12" s="30"/>
      <c r="S12" s="30"/>
      <c r="T12" s="30"/>
      <c r="U12" s="30"/>
      <c r="V12" s="30"/>
      <c r="W12" s="30"/>
      <c r="X12" s="30"/>
      <c r="Y12" s="30"/>
      <c r="Z12" s="30"/>
    </row>
    <row r="13" spans="1:26" x14ac:dyDescent="0.2">
      <c r="A13" s="550" t="s">
        <v>1169</v>
      </c>
      <c r="B13" s="551">
        <v>0</v>
      </c>
      <c r="C13" s="551">
        <v>3</v>
      </c>
      <c r="D13" s="551">
        <v>5</v>
      </c>
      <c r="E13" s="551">
        <v>11</v>
      </c>
      <c r="F13" s="533"/>
      <c r="J13" s="36"/>
      <c r="K13" s="36"/>
      <c r="L13" s="30"/>
      <c r="M13" s="30"/>
      <c r="N13" s="30"/>
      <c r="O13" s="30"/>
      <c r="P13" s="30"/>
      <c r="Q13" s="30"/>
      <c r="R13" s="30"/>
      <c r="S13" s="30"/>
      <c r="T13" s="30"/>
      <c r="U13" s="30"/>
      <c r="V13" s="30"/>
      <c r="W13" s="30"/>
      <c r="X13" s="30"/>
      <c r="Y13" s="30"/>
      <c r="Z13" s="30"/>
    </row>
    <row r="14" spans="1:26" x14ac:dyDescent="0.2">
      <c r="A14" s="552" t="s">
        <v>1170</v>
      </c>
      <c r="B14" s="553">
        <v>10</v>
      </c>
      <c r="C14" s="553">
        <v>4</v>
      </c>
      <c r="D14" s="553">
        <v>3</v>
      </c>
      <c r="E14" s="553">
        <v>2</v>
      </c>
      <c r="F14" s="533"/>
      <c r="J14" s="36"/>
      <c r="K14" s="36"/>
      <c r="L14" s="30"/>
      <c r="M14" s="30"/>
      <c r="N14" s="30"/>
      <c r="O14" s="30"/>
      <c r="P14" s="30"/>
      <c r="Q14" s="30"/>
      <c r="R14" s="30"/>
      <c r="S14" s="30"/>
      <c r="T14" s="30"/>
      <c r="U14" s="30"/>
      <c r="V14" s="30"/>
      <c r="W14" s="30"/>
      <c r="X14" s="30"/>
      <c r="Y14" s="30"/>
      <c r="Z14" s="30"/>
    </row>
    <row r="15" spans="1:26" x14ac:dyDescent="0.2">
      <c r="A15" s="552" t="s">
        <v>1171</v>
      </c>
      <c r="B15" s="553">
        <v>6</v>
      </c>
      <c r="C15" s="553">
        <v>5</v>
      </c>
      <c r="D15" s="553">
        <v>6</v>
      </c>
      <c r="E15" s="553">
        <v>2</v>
      </c>
      <c r="F15" s="533"/>
      <c r="J15" s="36"/>
      <c r="K15" s="36"/>
      <c r="L15" s="30"/>
      <c r="M15" s="30"/>
      <c r="N15" s="30"/>
      <c r="O15" s="30"/>
      <c r="P15" s="30"/>
      <c r="Q15" s="30"/>
      <c r="R15" s="30"/>
      <c r="S15" s="30"/>
      <c r="T15" s="30"/>
      <c r="U15" s="30"/>
      <c r="V15" s="30"/>
      <c r="W15" s="30"/>
      <c r="X15" s="30"/>
      <c r="Y15" s="30"/>
      <c r="Z15" s="30"/>
    </row>
    <row r="16" spans="1:26" x14ac:dyDescent="0.2">
      <c r="A16" s="554" t="s">
        <v>1172</v>
      </c>
      <c r="B16" s="555">
        <v>8</v>
      </c>
      <c r="C16" s="555">
        <v>9</v>
      </c>
      <c r="D16" s="555">
        <v>2</v>
      </c>
      <c r="E16" s="555">
        <v>0</v>
      </c>
      <c r="F16" s="533"/>
      <c r="J16" s="36"/>
      <c r="K16" s="36"/>
      <c r="L16" s="30"/>
      <c r="M16" s="30"/>
      <c r="N16" s="30"/>
      <c r="O16" s="30"/>
      <c r="P16" s="30"/>
      <c r="Q16" s="30"/>
      <c r="R16" s="30"/>
      <c r="S16" s="30"/>
      <c r="T16" s="30"/>
      <c r="U16" s="30"/>
      <c r="V16" s="30"/>
      <c r="W16" s="30"/>
      <c r="X16" s="30"/>
      <c r="Y16" s="30"/>
      <c r="Z16" s="30"/>
    </row>
    <row r="17" spans="1:26" x14ac:dyDescent="0.2">
      <c r="A17" s="534"/>
      <c r="B17" s="532"/>
      <c r="C17" s="532"/>
      <c r="D17" s="532"/>
      <c r="E17" s="532"/>
      <c r="F17" s="533"/>
      <c r="J17" s="36"/>
      <c r="K17" s="36"/>
      <c r="L17" s="30"/>
      <c r="M17" s="30"/>
      <c r="N17" s="30"/>
      <c r="O17" s="30"/>
      <c r="P17" s="30"/>
      <c r="Q17" s="30"/>
      <c r="R17" s="30"/>
      <c r="S17" s="30"/>
      <c r="T17" s="30"/>
      <c r="U17" s="30"/>
      <c r="V17" s="30"/>
      <c r="W17" s="30"/>
      <c r="X17" s="30"/>
      <c r="Y17" s="30"/>
      <c r="Z17" s="30"/>
    </row>
    <row r="18" spans="1:26" ht="34" x14ac:dyDescent="0.2">
      <c r="A18" s="560" t="s">
        <v>1173</v>
      </c>
      <c r="B18" s="557" t="s">
        <v>1157</v>
      </c>
      <c r="C18" s="561" t="s">
        <v>1158</v>
      </c>
      <c r="D18" s="535"/>
      <c r="E18" s="535"/>
      <c r="F18" s="533"/>
      <c r="J18" s="36"/>
      <c r="K18" s="36"/>
      <c r="L18" s="30"/>
      <c r="M18" s="30"/>
      <c r="N18" s="30"/>
      <c r="O18" s="30"/>
      <c r="P18" s="30"/>
      <c r="Q18" s="30"/>
      <c r="R18" s="30"/>
      <c r="S18" s="30"/>
      <c r="T18" s="30"/>
      <c r="U18" s="30"/>
      <c r="V18" s="30"/>
      <c r="W18" s="30"/>
      <c r="X18" s="30"/>
      <c r="Y18" s="30"/>
      <c r="Z18" s="30"/>
    </row>
    <row r="19" spans="1:26" x14ac:dyDescent="0.2">
      <c r="A19" s="558" t="s">
        <v>1174</v>
      </c>
      <c r="B19" s="548">
        <v>4</v>
      </c>
      <c r="C19" s="559">
        <v>11</v>
      </c>
      <c r="D19" s="535"/>
      <c r="E19" s="535"/>
      <c r="F19" s="533"/>
      <c r="J19" s="36"/>
      <c r="K19" s="36"/>
      <c r="L19" s="30"/>
      <c r="M19" s="30"/>
      <c r="N19" s="30"/>
      <c r="O19" s="30"/>
      <c r="P19" s="30"/>
      <c r="Q19" s="30"/>
      <c r="R19" s="30"/>
      <c r="S19" s="30"/>
      <c r="T19" s="30"/>
      <c r="U19" s="30"/>
      <c r="V19" s="30"/>
      <c r="W19" s="30"/>
      <c r="X19" s="30"/>
      <c r="Y19" s="30"/>
      <c r="Z19" s="30"/>
    </row>
    <row r="20" spans="1:26" x14ac:dyDescent="0.2">
      <c r="A20" s="558" t="s">
        <v>1175</v>
      </c>
      <c r="B20" s="548">
        <v>14</v>
      </c>
      <c r="C20" s="559">
        <v>4</v>
      </c>
      <c r="D20" s="535"/>
      <c r="E20" s="535"/>
      <c r="F20" s="533"/>
      <c r="J20" s="36"/>
      <c r="K20" s="36"/>
      <c r="L20" s="30"/>
      <c r="M20" s="30"/>
      <c r="N20" s="30"/>
      <c r="O20" s="30"/>
      <c r="P20" s="30"/>
      <c r="Q20" s="30"/>
      <c r="R20" s="30"/>
      <c r="S20" s="30"/>
      <c r="T20" s="30"/>
      <c r="U20" s="30"/>
      <c r="V20" s="30"/>
      <c r="W20" s="30"/>
      <c r="X20" s="30"/>
      <c r="Y20" s="30"/>
      <c r="Z20" s="30"/>
    </row>
    <row r="21" spans="1:26" x14ac:dyDescent="0.2">
      <c r="A21" s="558" t="s">
        <v>1176</v>
      </c>
      <c r="B21" s="548">
        <v>12</v>
      </c>
      <c r="C21" s="559">
        <v>6</v>
      </c>
      <c r="D21" s="533"/>
      <c r="E21" s="533"/>
      <c r="F21" s="533"/>
      <c r="J21" s="36"/>
      <c r="K21" s="36"/>
      <c r="L21" s="30"/>
      <c r="M21" s="30"/>
      <c r="N21" s="30"/>
      <c r="O21" s="30"/>
      <c r="P21" s="30"/>
      <c r="Q21" s="30"/>
      <c r="R21" s="30"/>
      <c r="S21" s="30"/>
      <c r="T21" s="30"/>
      <c r="U21" s="30"/>
      <c r="V21" s="30"/>
      <c r="W21" s="30"/>
      <c r="X21" s="30"/>
      <c r="Y21" s="30"/>
      <c r="Z21" s="30"/>
    </row>
    <row r="22" spans="1:26" x14ac:dyDescent="0.2">
      <c r="A22" s="558" t="s">
        <v>1177</v>
      </c>
      <c r="B22" s="548">
        <v>6</v>
      </c>
      <c r="C22" s="559">
        <v>12</v>
      </c>
      <c r="D22" s="533"/>
      <c r="E22" s="533"/>
      <c r="F22" s="533"/>
      <c r="J22" s="36"/>
      <c r="K22" s="36"/>
      <c r="L22" s="30"/>
      <c r="M22" s="30"/>
      <c r="N22" s="30"/>
      <c r="O22" s="30"/>
      <c r="P22" s="30"/>
      <c r="Q22" s="30"/>
      <c r="R22" s="30"/>
      <c r="S22" s="30"/>
      <c r="T22" s="30"/>
      <c r="U22" s="30"/>
      <c r="V22" s="30"/>
      <c r="W22" s="30"/>
      <c r="X22" s="30"/>
      <c r="Y22" s="30"/>
      <c r="Z22" s="30"/>
    </row>
    <row r="23" spans="1:26" x14ac:dyDescent="0.2">
      <c r="A23" s="558" t="s">
        <v>1178</v>
      </c>
      <c r="B23" s="548">
        <v>18</v>
      </c>
      <c r="C23" s="559">
        <v>0</v>
      </c>
      <c r="D23" s="531"/>
      <c r="E23" s="531"/>
      <c r="F23" s="531"/>
      <c r="G23" s="34"/>
      <c r="H23" s="34"/>
      <c r="I23" s="34"/>
      <c r="J23" s="34"/>
      <c r="K23" s="34"/>
      <c r="L23" s="34"/>
      <c r="M23" s="34"/>
      <c r="N23" s="34"/>
      <c r="O23" s="34"/>
      <c r="P23" s="34"/>
      <c r="Q23" s="34"/>
      <c r="R23" s="34"/>
      <c r="S23" s="34"/>
      <c r="T23" s="34"/>
      <c r="U23" s="34"/>
      <c r="V23" s="34"/>
      <c r="W23" s="34"/>
      <c r="X23" s="34"/>
      <c r="Y23" s="34"/>
      <c r="Z23" s="34"/>
    </row>
    <row r="24" spans="1:26" x14ac:dyDescent="0.2">
      <c r="A24" s="558" t="s">
        <v>1179</v>
      </c>
      <c r="B24" s="548">
        <v>11</v>
      </c>
      <c r="C24" s="559">
        <v>6</v>
      </c>
      <c r="D24" s="531"/>
      <c r="E24" s="531"/>
      <c r="F24" s="531"/>
      <c r="G24" s="34"/>
      <c r="H24" s="34"/>
      <c r="I24" s="34"/>
      <c r="J24" s="34"/>
      <c r="K24" s="34"/>
      <c r="L24" s="34"/>
      <c r="M24" s="34"/>
      <c r="N24" s="34"/>
      <c r="O24" s="34"/>
      <c r="P24" s="34"/>
      <c r="Q24" s="34"/>
      <c r="R24" s="34"/>
      <c r="S24" s="34"/>
      <c r="T24" s="34"/>
      <c r="U24" s="34"/>
      <c r="V24" s="34"/>
      <c r="W24" s="34"/>
      <c r="X24" s="34"/>
      <c r="Y24" s="34"/>
      <c r="Z24" s="34"/>
    </row>
    <row r="25" spans="1:26" x14ac:dyDescent="0.2">
      <c r="A25" s="558" t="s">
        <v>1180</v>
      </c>
      <c r="B25" s="548">
        <v>13</v>
      </c>
      <c r="C25" s="559">
        <v>5</v>
      </c>
      <c r="D25" s="531"/>
      <c r="E25" s="531"/>
      <c r="F25" s="531"/>
      <c r="G25" s="34"/>
      <c r="H25" s="34"/>
      <c r="I25" s="34"/>
      <c r="J25" s="34"/>
      <c r="K25" s="34"/>
      <c r="L25" s="34"/>
      <c r="M25" s="34"/>
      <c r="N25" s="34"/>
      <c r="O25" s="34"/>
      <c r="P25" s="34"/>
      <c r="Q25" s="34"/>
      <c r="R25" s="34"/>
      <c r="S25" s="34"/>
      <c r="T25" s="34"/>
      <c r="U25" s="34"/>
      <c r="V25" s="34"/>
      <c r="W25" s="34"/>
      <c r="X25" s="34"/>
      <c r="Y25" s="34"/>
      <c r="Z25" s="34"/>
    </row>
    <row r="26" spans="1:26" x14ac:dyDescent="0.2">
      <c r="A26" s="558" t="s">
        <v>1181</v>
      </c>
      <c r="B26" s="548">
        <v>17</v>
      </c>
      <c r="C26" s="559">
        <v>1</v>
      </c>
      <c r="D26" s="531"/>
      <c r="E26" s="531"/>
      <c r="F26" s="531"/>
      <c r="G26" s="34"/>
      <c r="H26" s="34"/>
      <c r="I26" s="34"/>
      <c r="J26" s="34"/>
      <c r="K26" s="34"/>
      <c r="L26" s="34"/>
      <c r="M26" s="34"/>
      <c r="N26" s="34"/>
      <c r="O26" s="34"/>
      <c r="P26" s="34"/>
      <c r="Q26" s="34"/>
      <c r="R26" s="34"/>
      <c r="S26" s="34"/>
      <c r="T26" s="34"/>
      <c r="U26" s="34"/>
      <c r="V26" s="34"/>
      <c r="W26" s="34"/>
      <c r="X26" s="34"/>
      <c r="Y26" s="34"/>
      <c r="Z26" s="34"/>
    </row>
    <row r="27" spans="1:26" x14ac:dyDescent="0.2">
      <c r="A27" s="558" t="s">
        <v>1182</v>
      </c>
      <c r="B27" s="548">
        <v>14</v>
      </c>
      <c r="C27" s="559">
        <v>4</v>
      </c>
      <c r="D27" s="531"/>
      <c r="E27" s="531"/>
      <c r="F27" s="531"/>
      <c r="G27" s="34"/>
      <c r="H27" s="34"/>
      <c r="I27" s="34"/>
      <c r="J27" s="34"/>
      <c r="K27" s="34"/>
      <c r="L27" s="34"/>
      <c r="M27" s="34"/>
      <c r="N27" s="34"/>
      <c r="O27" s="34"/>
      <c r="P27" s="34"/>
      <c r="Q27" s="34"/>
      <c r="R27" s="34"/>
      <c r="S27" s="34"/>
      <c r="T27" s="34"/>
      <c r="U27" s="34"/>
      <c r="V27" s="34"/>
      <c r="W27" s="34"/>
      <c r="X27" s="34"/>
      <c r="Y27" s="34"/>
      <c r="Z27" s="34"/>
    </row>
    <row r="28" spans="1:26" x14ac:dyDescent="0.2">
      <c r="A28" s="558" t="s">
        <v>1183</v>
      </c>
      <c r="B28" s="548">
        <v>15</v>
      </c>
      <c r="C28" s="559">
        <v>3</v>
      </c>
      <c r="D28" s="531"/>
      <c r="E28" s="531"/>
      <c r="F28" s="531"/>
      <c r="G28" s="34"/>
      <c r="H28" s="34"/>
      <c r="I28" s="34"/>
      <c r="J28" s="34"/>
      <c r="K28" s="34"/>
      <c r="L28" s="34"/>
      <c r="M28" s="34"/>
      <c r="N28" s="34"/>
      <c r="O28" s="34"/>
      <c r="P28" s="34"/>
      <c r="Q28" s="34"/>
      <c r="R28" s="34"/>
      <c r="S28" s="34"/>
      <c r="T28" s="34"/>
      <c r="U28" s="34"/>
      <c r="V28" s="34"/>
      <c r="W28" s="34"/>
      <c r="X28" s="34"/>
      <c r="Y28" s="34"/>
      <c r="Z28" s="34"/>
    </row>
    <row r="29" spans="1:26" x14ac:dyDescent="0.2">
      <c r="A29" s="558" t="s">
        <v>1184</v>
      </c>
      <c r="B29" s="548">
        <v>7</v>
      </c>
      <c r="C29" s="559">
        <v>8</v>
      </c>
      <c r="D29" s="531"/>
      <c r="E29" s="531"/>
      <c r="F29" s="531"/>
      <c r="G29" s="34"/>
      <c r="H29" s="34"/>
      <c r="I29" s="34"/>
      <c r="J29" s="34"/>
      <c r="K29" s="34"/>
      <c r="L29" s="34"/>
      <c r="M29" s="34"/>
      <c r="N29" s="34"/>
      <c r="O29" s="34"/>
      <c r="P29" s="34"/>
      <c r="Q29" s="34"/>
      <c r="R29" s="34"/>
      <c r="S29" s="34"/>
      <c r="T29" s="34"/>
      <c r="U29" s="34"/>
      <c r="V29" s="34"/>
      <c r="W29" s="34"/>
      <c r="X29" s="34"/>
      <c r="Y29" s="34"/>
      <c r="Z29" s="34"/>
    </row>
    <row r="30" spans="1:26" x14ac:dyDescent="0.2">
      <c r="A30" s="558" t="s">
        <v>1185</v>
      </c>
      <c r="B30" s="548">
        <v>18</v>
      </c>
      <c r="C30" s="559">
        <v>1</v>
      </c>
      <c r="D30" s="531"/>
      <c r="E30" s="531"/>
      <c r="F30" s="531"/>
      <c r="G30" s="34"/>
      <c r="H30" s="34"/>
      <c r="I30" s="34"/>
      <c r="J30" s="34"/>
      <c r="K30" s="34"/>
      <c r="L30" s="34"/>
      <c r="M30" s="34"/>
      <c r="N30" s="34"/>
      <c r="O30" s="34"/>
      <c r="P30" s="34"/>
      <c r="Q30" s="34"/>
      <c r="R30" s="34"/>
      <c r="S30" s="34"/>
      <c r="T30" s="34"/>
      <c r="U30" s="34"/>
      <c r="V30" s="34"/>
      <c r="W30" s="34"/>
      <c r="X30" s="34"/>
      <c r="Y30" s="34"/>
      <c r="Z30" s="34"/>
    </row>
    <row r="31" spans="1:26" x14ac:dyDescent="0.2">
      <c r="A31" s="558" t="s">
        <v>1186</v>
      </c>
      <c r="B31" s="548">
        <v>10</v>
      </c>
      <c r="C31" s="559">
        <v>8</v>
      </c>
      <c r="D31" s="531"/>
      <c r="E31" s="531"/>
      <c r="F31" s="531"/>
      <c r="G31" s="34"/>
      <c r="H31" s="34"/>
      <c r="I31" s="34"/>
      <c r="J31" s="34"/>
      <c r="K31" s="34"/>
      <c r="L31" s="34"/>
      <c r="M31" s="34"/>
      <c r="N31" s="34"/>
      <c r="O31" s="34"/>
      <c r="P31" s="34"/>
      <c r="Q31" s="34"/>
      <c r="R31" s="34"/>
      <c r="S31" s="34"/>
      <c r="T31" s="34"/>
      <c r="U31" s="34"/>
      <c r="V31" s="34"/>
      <c r="W31" s="34"/>
      <c r="X31" s="34"/>
      <c r="Y31" s="34"/>
      <c r="Z31" s="34"/>
    </row>
    <row r="32" spans="1:26" x14ac:dyDescent="0.2">
      <c r="A32" s="558" t="s">
        <v>1187</v>
      </c>
      <c r="B32" s="548">
        <v>15</v>
      </c>
      <c r="C32" s="559">
        <v>3</v>
      </c>
      <c r="D32" s="531"/>
      <c r="E32" s="531"/>
      <c r="F32" s="531"/>
      <c r="G32" s="34"/>
      <c r="H32" s="34"/>
      <c r="I32" s="34"/>
      <c r="J32" s="34"/>
      <c r="K32" s="34"/>
      <c r="L32" s="34"/>
      <c r="M32" s="34"/>
      <c r="N32" s="34"/>
      <c r="O32" s="34"/>
      <c r="P32" s="34"/>
      <c r="Q32" s="34"/>
      <c r="R32" s="34"/>
      <c r="S32" s="34"/>
      <c r="T32" s="34"/>
      <c r="U32" s="34"/>
      <c r="V32" s="34"/>
      <c r="W32" s="34"/>
      <c r="X32" s="34"/>
      <c r="Y32" s="34"/>
      <c r="Z32" s="34"/>
    </row>
    <row r="33" spans="1:26" x14ac:dyDescent="0.2">
      <c r="A33" s="558" t="s">
        <v>1188</v>
      </c>
      <c r="B33" s="548">
        <v>9</v>
      </c>
      <c r="C33" s="559">
        <v>6</v>
      </c>
      <c r="D33" s="531"/>
      <c r="E33" s="531"/>
      <c r="F33" s="531"/>
      <c r="G33" s="34"/>
      <c r="H33" s="34"/>
      <c r="I33" s="34"/>
      <c r="J33" s="34"/>
      <c r="K33" s="34"/>
      <c r="L33" s="34"/>
      <c r="M33" s="34"/>
      <c r="N33" s="34"/>
      <c r="O33" s="34"/>
      <c r="P33" s="34"/>
      <c r="Q33" s="34"/>
      <c r="R33" s="34"/>
      <c r="S33" s="34"/>
      <c r="T33" s="34"/>
      <c r="U33" s="34"/>
      <c r="V33" s="34"/>
      <c r="W33" s="34"/>
      <c r="X33" s="34"/>
      <c r="Y33" s="34"/>
      <c r="Z33" s="34"/>
    </row>
    <row r="34" spans="1:26" x14ac:dyDescent="0.2">
      <c r="A34" s="558" t="s">
        <v>1189</v>
      </c>
      <c r="B34" s="548">
        <v>17</v>
      </c>
      <c r="C34" s="559">
        <v>1</v>
      </c>
      <c r="D34" s="531"/>
      <c r="E34" s="531"/>
      <c r="F34" s="531"/>
      <c r="G34" s="34"/>
      <c r="H34" s="34"/>
      <c r="I34" s="34"/>
      <c r="J34" s="34"/>
      <c r="K34" s="34"/>
      <c r="L34" s="34"/>
      <c r="M34" s="34"/>
      <c r="N34" s="34"/>
      <c r="O34" s="34"/>
      <c r="P34" s="34"/>
      <c r="Q34" s="34"/>
      <c r="R34" s="34"/>
      <c r="S34" s="34"/>
      <c r="T34" s="34"/>
      <c r="U34" s="34"/>
      <c r="V34" s="34"/>
      <c r="W34" s="34"/>
      <c r="X34" s="34"/>
      <c r="Y34" s="34"/>
      <c r="Z34" s="34"/>
    </row>
    <row r="35" spans="1:26" x14ac:dyDescent="0.2">
      <c r="A35" s="558" t="s">
        <v>1190</v>
      </c>
      <c r="B35" s="548">
        <v>11</v>
      </c>
      <c r="C35" s="559">
        <v>6</v>
      </c>
      <c r="D35" s="531"/>
      <c r="E35" s="531"/>
      <c r="F35" s="531"/>
      <c r="G35" s="34"/>
      <c r="H35" s="34"/>
      <c r="I35" s="34"/>
      <c r="J35" s="34"/>
      <c r="K35" s="34"/>
      <c r="L35" s="34"/>
      <c r="M35" s="34"/>
      <c r="N35" s="34"/>
      <c r="O35" s="34"/>
      <c r="P35" s="34"/>
      <c r="Q35" s="34"/>
      <c r="R35" s="34"/>
      <c r="S35" s="34"/>
      <c r="T35" s="34"/>
      <c r="U35" s="34"/>
      <c r="V35" s="34"/>
      <c r="W35" s="34"/>
      <c r="X35" s="34"/>
      <c r="Y35" s="34"/>
      <c r="Z35" s="34"/>
    </row>
    <row r="36" spans="1:26" x14ac:dyDescent="0.2">
      <c r="A36" s="562" t="s">
        <v>1191</v>
      </c>
      <c r="B36" s="551">
        <v>11</v>
      </c>
      <c r="C36" s="563">
        <v>5</v>
      </c>
      <c r="D36" s="531"/>
      <c r="E36" s="531"/>
      <c r="F36" s="531"/>
      <c r="G36" s="34"/>
      <c r="H36" s="34"/>
      <c r="I36" s="34"/>
      <c r="J36" s="34"/>
      <c r="K36" s="34"/>
      <c r="L36" s="34"/>
      <c r="M36" s="34"/>
      <c r="N36" s="34"/>
      <c r="O36" s="34"/>
      <c r="P36" s="34"/>
      <c r="Q36" s="34"/>
      <c r="R36" s="34"/>
      <c r="S36" s="34"/>
      <c r="T36" s="34"/>
      <c r="U36" s="34"/>
      <c r="V36" s="34"/>
      <c r="W36" s="34"/>
      <c r="X36" s="34"/>
      <c r="Y36" s="34"/>
      <c r="Z36" s="34"/>
    </row>
    <row r="37" spans="1:26" x14ac:dyDescent="0.2">
      <c r="A37" s="536"/>
      <c r="B37" s="531"/>
      <c r="C37" s="531"/>
      <c r="D37" s="531"/>
      <c r="E37" s="531"/>
      <c r="F37" s="531"/>
      <c r="G37" s="34"/>
      <c r="H37" s="34"/>
      <c r="I37" s="34"/>
      <c r="J37" s="34"/>
      <c r="K37" s="34"/>
      <c r="L37" s="34"/>
      <c r="M37" s="34"/>
      <c r="N37" s="34"/>
      <c r="O37" s="34"/>
      <c r="P37" s="34"/>
      <c r="Q37" s="34"/>
      <c r="R37" s="34"/>
      <c r="S37" s="34"/>
      <c r="T37" s="34"/>
      <c r="U37" s="34"/>
      <c r="V37" s="34"/>
      <c r="W37" s="34"/>
      <c r="X37" s="34"/>
      <c r="Y37" s="34"/>
      <c r="Z37" s="34"/>
    </row>
    <row r="38" spans="1:26" ht="34" x14ac:dyDescent="0.2">
      <c r="A38" s="560" t="s">
        <v>1192</v>
      </c>
      <c r="B38" s="557" t="s">
        <v>1157</v>
      </c>
      <c r="C38" s="557" t="s">
        <v>1193</v>
      </c>
      <c r="D38" s="561" t="s">
        <v>1159</v>
      </c>
      <c r="E38" s="531"/>
      <c r="F38" s="531"/>
      <c r="G38" s="34"/>
      <c r="H38" s="34"/>
      <c r="I38" s="34"/>
      <c r="J38" s="34"/>
      <c r="K38" s="34"/>
      <c r="L38" s="34"/>
      <c r="M38" s="34"/>
      <c r="N38" s="34"/>
      <c r="O38" s="34"/>
      <c r="P38" s="34"/>
      <c r="Q38" s="34"/>
      <c r="R38" s="34"/>
      <c r="S38" s="34"/>
      <c r="T38" s="34"/>
      <c r="U38" s="34"/>
      <c r="V38" s="34"/>
      <c r="W38" s="34"/>
      <c r="X38" s="34"/>
      <c r="Y38" s="34"/>
      <c r="Z38" s="34"/>
    </row>
    <row r="39" spans="1:26" x14ac:dyDescent="0.2">
      <c r="A39" s="558" t="s">
        <v>1194</v>
      </c>
      <c r="B39" s="564">
        <v>9</v>
      </c>
      <c r="C39" s="564">
        <v>7</v>
      </c>
      <c r="D39" s="565">
        <v>3</v>
      </c>
      <c r="E39" s="531"/>
      <c r="F39" s="531"/>
      <c r="G39" s="34"/>
      <c r="H39" s="34"/>
      <c r="I39" s="34"/>
      <c r="J39" s="34"/>
      <c r="K39" s="34"/>
      <c r="L39" s="34"/>
      <c r="M39" s="34"/>
      <c r="N39" s="34"/>
      <c r="O39" s="34"/>
      <c r="P39" s="34"/>
      <c r="Q39" s="34"/>
      <c r="R39" s="34"/>
      <c r="S39" s="34"/>
      <c r="T39" s="34"/>
      <c r="U39" s="34"/>
      <c r="V39" s="34"/>
      <c r="W39" s="34"/>
      <c r="X39" s="34"/>
      <c r="Y39" s="34"/>
      <c r="Z39" s="34"/>
    </row>
    <row r="40" spans="1:26" x14ac:dyDescent="0.2">
      <c r="A40" s="558" t="s">
        <v>1195</v>
      </c>
      <c r="B40" s="564">
        <v>9</v>
      </c>
      <c r="C40" s="564">
        <v>10</v>
      </c>
      <c r="D40" s="565">
        <v>0</v>
      </c>
      <c r="E40" s="531"/>
      <c r="F40" s="531"/>
      <c r="G40" s="34"/>
      <c r="H40" s="34"/>
      <c r="I40" s="34"/>
      <c r="J40" s="34"/>
      <c r="K40" s="34"/>
      <c r="L40" s="34"/>
      <c r="M40" s="34"/>
      <c r="N40" s="34"/>
      <c r="O40" s="34"/>
      <c r="P40" s="34"/>
      <c r="Q40" s="34"/>
      <c r="R40" s="34"/>
      <c r="S40" s="34"/>
      <c r="T40" s="34"/>
      <c r="U40" s="34"/>
      <c r="V40" s="34"/>
      <c r="W40" s="34"/>
      <c r="X40" s="34"/>
      <c r="Y40" s="34"/>
      <c r="Z40" s="34"/>
    </row>
    <row r="41" spans="1:26" x14ac:dyDescent="0.2">
      <c r="A41" s="558" t="s">
        <v>1196</v>
      </c>
      <c r="B41" s="564">
        <v>7</v>
      </c>
      <c r="C41" s="564">
        <v>8</v>
      </c>
      <c r="D41" s="565">
        <v>4</v>
      </c>
      <c r="E41" s="531"/>
      <c r="F41" s="531"/>
      <c r="G41" s="34"/>
      <c r="H41" s="34"/>
      <c r="I41" s="34"/>
      <c r="J41" s="34"/>
      <c r="K41" s="34"/>
      <c r="L41" s="34"/>
      <c r="M41" s="34"/>
      <c r="N41" s="34"/>
      <c r="O41" s="34"/>
      <c r="P41" s="34"/>
      <c r="Q41" s="34"/>
      <c r="R41" s="34"/>
      <c r="S41" s="34"/>
      <c r="T41" s="34"/>
      <c r="U41" s="34"/>
      <c r="V41" s="34"/>
      <c r="W41" s="34"/>
      <c r="X41" s="34"/>
      <c r="Y41" s="34"/>
      <c r="Z41" s="34"/>
    </row>
    <row r="42" spans="1:26" x14ac:dyDescent="0.2">
      <c r="A42" s="558" t="s">
        <v>1197</v>
      </c>
      <c r="B42" s="564">
        <v>14</v>
      </c>
      <c r="C42" s="564">
        <v>5</v>
      </c>
      <c r="D42" s="565">
        <v>0</v>
      </c>
      <c r="E42" s="531"/>
      <c r="F42" s="531"/>
      <c r="G42" s="34"/>
      <c r="H42" s="34"/>
      <c r="I42" s="34"/>
      <c r="J42" s="34"/>
      <c r="K42" s="34"/>
      <c r="L42" s="34"/>
      <c r="M42" s="34"/>
      <c r="N42" s="34"/>
      <c r="O42" s="34"/>
      <c r="P42" s="34"/>
      <c r="Q42" s="34"/>
      <c r="R42" s="34"/>
      <c r="S42" s="34"/>
      <c r="T42" s="34"/>
      <c r="U42" s="34"/>
      <c r="V42" s="34"/>
      <c r="W42" s="34"/>
      <c r="X42" s="34"/>
      <c r="Y42" s="34"/>
      <c r="Z42" s="34"/>
    </row>
    <row r="43" spans="1:26" x14ac:dyDescent="0.2">
      <c r="A43" s="558" t="s">
        <v>1198</v>
      </c>
      <c r="B43" s="564">
        <v>15</v>
      </c>
      <c r="C43" s="564">
        <v>3</v>
      </c>
      <c r="D43" s="565">
        <v>1</v>
      </c>
      <c r="E43" s="531"/>
      <c r="F43" s="531"/>
      <c r="G43" s="34"/>
      <c r="H43" s="34"/>
      <c r="I43" s="34"/>
      <c r="J43" s="34"/>
      <c r="K43" s="34"/>
      <c r="L43" s="34"/>
      <c r="M43" s="34"/>
      <c r="N43" s="34"/>
      <c r="O43" s="34"/>
      <c r="P43" s="34"/>
      <c r="Q43" s="34"/>
      <c r="R43" s="34"/>
      <c r="S43" s="34"/>
      <c r="T43" s="34"/>
      <c r="U43" s="34"/>
      <c r="V43" s="34"/>
      <c r="W43" s="34"/>
      <c r="X43" s="34"/>
      <c r="Y43" s="34"/>
      <c r="Z43" s="34"/>
    </row>
    <row r="44" spans="1:26" x14ac:dyDescent="0.2">
      <c r="A44" s="558" t="s">
        <v>1199</v>
      </c>
      <c r="B44" s="564">
        <v>15</v>
      </c>
      <c r="C44" s="564">
        <v>3</v>
      </c>
      <c r="D44" s="565">
        <v>1</v>
      </c>
      <c r="E44" s="531"/>
      <c r="F44" s="531"/>
      <c r="G44" s="34"/>
      <c r="H44" s="34"/>
      <c r="I44" s="34"/>
      <c r="J44" s="34"/>
      <c r="K44" s="34"/>
      <c r="L44" s="34"/>
      <c r="M44" s="34"/>
      <c r="N44" s="34"/>
      <c r="O44" s="34"/>
      <c r="P44" s="34"/>
      <c r="Q44" s="34"/>
      <c r="R44" s="34"/>
      <c r="S44" s="34"/>
      <c r="T44" s="34"/>
      <c r="U44" s="34"/>
      <c r="V44" s="34"/>
      <c r="W44" s="34"/>
      <c r="X44" s="34"/>
      <c r="Y44" s="34"/>
      <c r="Z44" s="34"/>
    </row>
    <row r="45" spans="1:26" x14ac:dyDescent="0.2">
      <c r="A45" s="562" t="s">
        <v>1200</v>
      </c>
      <c r="B45" s="566">
        <v>8</v>
      </c>
      <c r="C45" s="566">
        <v>9</v>
      </c>
      <c r="D45" s="567">
        <v>2</v>
      </c>
      <c r="E45" s="531"/>
      <c r="F45" s="531"/>
      <c r="G45" s="34"/>
      <c r="H45" s="34"/>
      <c r="I45" s="34"/>
      <c r="J45" s="34"/>
      <c r="K45" s="34"/>
      <c r="L45" s="34"/>
      <c r="M45" s="34"/>
      <c r="N45" s="34"/>
      <c r="O45" s="34"/>
      <c r="P45" s="34"/>
      <c r="Q45" s="34"/>
      <c r="R45" s="34"/>
      <c r="S45" s="34"/>
      <c r="T45" s="34"/>
      <c r="U45" s="34"/>
      <c r="V45" s="34"/>
      <c r="W45" s="34"/>
      <c r="X45" s="34"/>
      <c r="Y45" s="34"/>
      <c r="Z45" s="34"/>
    </row>
    <row r="46" spans="1:26" x14ac:dyDescent="0.2">
      <c r="A46" s="536"/>
      <c r="B46" s="531"/>
      <c r="C46" s="531"/>
      <c r="D46" s="531"/>
      <c r="E46" s="531"/>
      <c r="F46" s="531"/>
      <c r="G46" s="34"/>
      <c r="H46" s="34"/>
      <c r="I46" s="34"/>
      <c r="J46" s="34"/>
      <c r="K46" s="34"/>
      <c r="L46" s="34"/>
      <c r="M46" s="34"/>
      <c r="N46" s="34"/>
      <c r="O46" s="34"/>
      <c r="P46" s="34"/>
      <c r="Q46" s="34"/>
      <c r="R46" s="34"/>
      <c r="S46" s="34"/>
      <c r="T46" s="34"/>
      <c r="U46" s="34"/>
      <c r="V46" s="34"/>
      <c r="W46" s="34"/>
      <c r="X46" s="34"/>
      <c r="Y46" s="34"/>
      <c r="Z46" s="34"/>
    </row>
    <row r="47" spans="1:26" ht="15.75" customHeight="1" x14ac:dyDescent="0.2">
      <c r="A47" s="537" t="s">
        <v>1201</v>
      </c>
      <c r="B47" s="538"/>
      <c r="C47" s="538"/>
      <c r="D47" s="538"/>
      <c r="E47" s="531"/>
      <c r="F47" s="531"/>
      <c r="G47" s="34"/>
      <c r="H47" s="34"/>
      <c r="I47" s="34"/>
      <c r="J47" s="34"/>
      <c r="K47" s="34"/>
      <c r="L47" s="34"/>
      <c r="M47" s="34"/>
      <c r="N47" s="34"/>
      <c r="O47" s="34"/>
      <c r="P47" s="34"/>
      <c r="Q47" s="34"/>
      <c r="R47" s="34"/>
      <c r="S47" s="34"/>
      <c r="T47" s="34"/>
      <c r="U47" s="34"/>
      <c r="V47" s="34"/>
      <c r="W47" s="34"/>
      <c r="X47" s="34"/>
      <c r="Y47" s="34"/>
      <c r="Z47" s="34"/>
    </row>
    <row r="48" spans="1:26" x14ac:dyDescent="0.2">
      <c r="A48" s="539"/>
      <c r="B48" s="531"/>
      <c r="C48" s="531"/>
      <c r="D48" s="531"/>
      <c r="E48" s="531"/>
      <c r="F48" s="531"/>
      <c r="G48" s="34"/>
      <c r="H48" s="34"/>
      <c r="I48" s="34"/>
      <c r="J48" s="34"/>
      <c r="K48" s="34"/>
      <c r="L48" s="34"/>
      <c r="M48" s="34"/>
      <c r="N48" s="34"/>
      <c r="O48" s="34"/>
      <c r="P48" s="34"/>
      <c r="Q48" s="34"/>
      <c r="R48" s="34"/>
      <c r="S48" s="34"/>
      <c r="T48" s="34"/>
      <c r="U48" s="34"/>
      <c r="V48" s="34"/>
      <c r="W48" s="34"/>
      <c r="X48" s="34"/>
      <c r="Y48" s="34"/>
      <c r="Z48" s="34"/>
    </row>
    <row r="49" spans="1:26" ht="17" x14ac:dyDescent="0.2">
      <c r="A49" s="560" t="s">
        <v>1202</v>
      </c>
      <c r="B49" s="557" t="s">
        <v>1203</v>
      </c>
      <c r="C49" s="557" t="s">
        <v>1204</v>
      </c>
      <c r="D49" s="561" t="s">
        <v>1205</v>
      </c>
      <c r="E49" s="540"/>
      <c r="F49" s="531"/>
      <c r="J49" s="34"/>
      <c r="K49" s="34"/>
      <c r="L49" s="34"/>
      <c r="M49" s="34"/>
      <c r="N49" s="34"/>
      <c r="O49" s="34"/>
      <c r="P49" s="34"/>
      <c r="Q49" s="34"/>
      <c r="R49" s="34"/>
      <c r="S49" s="34"/>
      <c r="T49" s="34"/>
      <c r="U49" s="34"/>
      <c r="V49" s="34"/>
      <c r="W49" s="34"/>
      <c r="X49" s="34"/>
      <c r="Y49" s="34"/>
      <c r="Z49" s="34"/>
    </row>
    <row r="50" spans="1:26" x14ac:dyDescent="0.2">
      <c r="A50" s="558" t="s">
        <v>1206</v>
      </c>
      <c r="B50" s="564">
        <v>6</v>
      </c>
      <c r="C50" s="564">
        <v>11</v>
      </c>
      <c r="D50" s="565">
        <v>2</v>
      </c>
      <c r="E50" s="532"/>
      <c r="F50" s="531"/>
      <c r="J50" s="34"/>
      <c r="K50" s="34"/>
      <c r="L50" s="34"/>
      <c r="M50" s="34"/>
      <c r="N50" s="34"/>
      <c r="O50" s="34"/>
      <c r="P50" s="34"/>
      <c r="Q50" s="34"/>
      <c r="R50" s="34"/>
      <c r="S50" s="34"/>
      <c r="T50" s="34"/>
      <c r="U50" s="34"/>
      <c r="V50" s="34"/>
      <c r="W50" s="34"/>
      <c r="X50" s="34"/>
      <c r="Y50" s="34"/>
      <c r="Z50" s="34"/>
    </row>
    <row r="51" spans="1:26" x14ac:dyDescent="0.2">
      <c r="A51" s="558" t="s">
        <v>1207</v>
      </c>
      <c r="B51" s="564">
        <v>10</v>
      </c>
      <c r="C51" s="564">
        <v>8</v>
      </c>
      <c r="D51" s="565">
        <v>1</v>
      </c>
      <c r="E51" s="541"/>
      <c r="F51" s="531"/>
      <c r="J51" s="34"/>
      <c r="K51" s="34"/>
      <c r="L51" s="34"/>
      <c r="M51" s="34"/>
      <c r="N51" s="34"/>
      <c r="O51" s="34"/>
      <c r="P51" s="34"/>
      <c r="Q51" s="34"/>
      <c r="R51" s="34"/>
      <c r="S51" s="34"/>
      <c r="T51" s="34"/>
      <c r="U51" s="34"/>
      <c r="V51" s="34"/>
      <c r="W51" s="34"/>
      <c r="X51" s="34"/>
      <c r="Y51" s="34"/>
      <c r="Z51" s="34"/>
    </row>
    <row r="52" spans="1:26" x14ac:dyDescent="0.2">
      <c r="A52" s="558" t="s">
        <v>1208</v>
      </c>
      <c r="B52" s="564">
        <v>10</v>
      </c>
      <c r="C52" s="564">
        <v>8</v>
      </c>
      <c r="D52" s="565">
        <v>1</v>
      </c>
      <c r="E52" s="541"/>
      <c r="F52" s="531"/>
      <c r="J52" s="34"/>
      <c r="K52" s="34"/>
      <c r="L52" s="34"/>
      <c r="M52" s="34"/>
      <c r="N52" s="34"/>
      <c r="O52" s="34"/>
      <c r="P52" s="34"/>
      <c r="Q52" s="34"/>
      <c r="R52" s="34"/>
      <c r="S52" s="34"/>
      <c r="T52" s="34"/>
      <c r="U52" s="34"/>
      <c r="V52" s="34"/>
      <c r="W52" s="34"/>
      <c r="X52" s="34"/>
      <c r="Y52" s="34"/>
      <c r="Z52" s="34"/>
    </row>
    <row r="53" spans="1:26" x14ac:dyDescent="0.2">
      <c r="A53" s="558" t="s">
        <v>1209</v>
      </c>
      <c r="B53" s="564">
        <v>8</v>
      </c>
      <c r="C53" s="564">
        <v>9</v>
      </c>
      <c r="D53" s="565">
        <v>2</v>
      </c>
      <c r="E53" s="541"/>
      <c r="F53" s="531"/>
      <c r="J53" s="34"/>
      <c r="K53" s="34"/>
      <c r="L53" s="34"/>
      <c r="M53" s="34"/>
      <c r="N53" s="34"/>
      <c r="O53" s="34"/>
      <c r="P53" s="34"/>
      <c r="Q53" s="34"/>
      <c r="R53" s="34"/>
      <c r="S53" s="34"/>
      <c r="T53" s="34"/>
      <c r="U53" s="34"/>
      <c r="V53" s="34"/>
      <c r="W53" s="34"/>
      <c r="X53" s="34"/>
      <c r="Y53" s="34"/>
      <c r="Z53" s="34"/>
    </row>
    <row r="54" spans="1:26" ht="32" x14ac:dyDescent="0.2">
      <c r="A54" s="558" t="s">
        <v>1210</v>
      </c>
      <c r="B54" s="564">
        <v>8</v>
      </c>
      <c r="C54" s="564">
        <v>9</v>
      </c>
      <c r="D54" s="565">
        <v>1</v>
      </c>
      <c r="E54" s="541"/>
      <c r="F54" s="531"/>
      <c r="J54" s="34"/>
      <c r="K54" s="34"/>
      <c r="L54" s="34"/>
      <c r="M54" s="34"/>
      <c r="N54" s="34"/>
      <c r="O54" s="34"/>
      <c r="P54" s="34"/>
      <c r="Q54" s="34"/>
      <c r="R54" s="34"/>
      <c r="S54" s="34"/>
      <c r="T54" s="34"/>
      <c r="U54" s="34"/>
      <c r="V54" s="34"/>
      <c r="W54" s="34"/>
      <c r="X54" s="34"/>
      <c r="Y54" s="34"/>
      <c r="Z54" s="34"/>
    </row>
    <row r="55" spans="1:26" x14ac:dyDescent="0.2">
      <c r="A55" s="558" t="s">
        <v>1211</v>
      </c>
      <c r="B55" s="564">
        <v>7</v>
      </c>
      <c r="C55" s="564">
        <v>9</v>
      </c>
      <c r="D55" s="565">
        <v>3</v>
      </c>
      <c r="E55" s="541"/>
      <c r="F55" s="531"/>
      <c r="J55" s="34"/>
      <c r="K55" s="34"/>
      <c r="L55" s="34"/>
      <c r="M55" s="34"/>
      <c r="N55" s="34"/>
      <c r="O55" s="34"/>
      <c r="P55" s="34"/>
      <c r="Q55" s="34"/>
      <c r="R55" s="34"/>
      <c r="S55" s="34"/>
      <c r="T55" s="34"/>
      <c r="U55" s="34"/>
      <c r="V55" s="34"/>
      <c r="W55" s="34"/>
      <c r="X55" s="34"/>
      <c r="Y55" s="34"/>
      <c r="Z55" s="34"/>
    </row>
    <row r="56" spans="1:26" x14ac:dyDescent="0.2">
      <c r="A56" s="558" t="s">
        <v>1212</v>
      </c>
      <c r="B56" s="564">
        <v>9</v>
      </c>
      <c r="C56" s="564">
        <v>7</v>
      </c>
      <c r="D56" s="565">
        <v>3</v>
      </c>
      <c r="E56" s="541"/>
      <c r="F56" s="531"/>
      <c r="G56" s="34"/>
      <c r="H56" s="34"/>
      <c r="I56" s="34"/>
      <c r="J56" s="34"/>
      <c r="K56" s="34"/>
      <c r="L56" s="34"/>
      <c r="M56" s="34"/>
      <c r="N56" s="34"/>
      <c r="O56" s="34"/>
      <c r="P56" s="34"/>
      <c r="Q56" s="34"/>
      <c r="R56" s="34"/>
      <c r="S56" s="34"/>
      <c r="T56" s="34"/>
      <c r="U56" s="34"/>
      <c r="V56" s="34"/>
      <c r="W56" s="34"/>
      <c r="X56" s="34"/>
      <c r="Y56" s="34"/>
      <c r="Z56" s="34"/>
    </row>
    <row r="57" spans="1:26" x14ac:dyDescent="0.2">
      <c r="A57" s="558" t="s">
        <v>1213</v>
      </c>
      <c r="B57" s="564">
        <v>7</v>
      </c>
      <c r="C57" s="564">
        <v>9</v>
      </c>
      <c r="D57" s="565">
        <v>3</v>
      </c>
      <c r="E57" s="541"/>
      <c r="F57" s="531"/>
      <c r="G57" s="34"/>
      <c r="H57" s="34"/>
      <c r="I57" s="34"/>
      <c r="J57" s="34"/>
      <c r="K57" s="34"/>
      <c r="L57" s="34"/>
      <c r="M57" s="34"/>
      <c r="N57" s="34"/>
      <c r="O57" s="34"/>
      <c r="P57" s="34"/>
      <c r="Q57" s="34"/>
      <c r="R57" s="34"/>
      <c r="S57" s="34"/>
      <c r="T57" s="34"/>
      <c r="U57" s="34"/>
      <c r="V57" s="34"/>
      <c r="W57" s="34"/>
      <c r="X57" s="34"/>
      <c r="Y57" s="34"/>
      <c r="Z57" s="34"/>
    </row>
    <row r="58" spans="1:26" x14ac:dyDescent="0.2">
      <c r="A58" s="558" t="s">
        <v>1214</v>
      </c>
      <c r="B58" s="564">
        <v>5</v>
      </c>
      <c r="C58" s="564">
        <v>8</v>
      </c>
      <c r="D58" s="565">
        <v>6</v>
      </c>
      <c r="E58" s="541"/>
      <c r="F58" s="531"/>
      <c r="G58" s="34"/>
      <c r="H58" s="34"/>
      <c r="I58" s="34"/>
      <c r="J58" s="34"/>
      <c r="K58" s="34"/>
      <c r="L58" s="34"/>
      <c r="M58" s="34"/>
      <c r="N58" s="34"/>
      <c r="O58" s="34"/>
      <c r="P58" s="34"/>
      <c r="Q58" s="34"/>
      <c r="R58" s="34"/>
      <c r="S58" s="34"/>
      <c r="T58" s="34"/>
      <c r="U58" s="34"/>
      <c r="V58" s="34"/>
      <c r="W58" s="34"/>
      <c r="X58" s="34"/>
      <c r="Y58" s="34"/>
      <c r="Z58" s="34"/>
    </row>
    <row r="59" spans="1:26" x14ac:dyDescent="0.2">
      <c r="A59" s="558" t="s">
        <v>1215</v>
      </c>
      <c r="B59" s="564">
        <v>9</v>
      </c>
      <c r="C59" s="564">
        <v>7</v>
      </c>
      <c r="D59" s="565">
        <v>3</v>
      </c>
      <c r="E59" s="541"/>
      <c r="F59" s="531"/>
      <c r="G59" s="34"/>
      <c r="H59" s="34"/>
      <c r="I59" s="34"/>
      <c r="J59" s="34"/>
      <c r="K59" s="34"/>
      <c r="L59" s="34"/>
      <c r="M59" s="34"/>
      <c r="N59" s="34"/>
      <c r="O59" s="34"/>
      <c r="P59" s="34"/>
      <c r="Q59" s="34"/>
      <c r="R59" s="34"/>
      <c r="S59" s="34"/>
      <c r="T59" s="34"/>
      <c r="U59" s="34"/>
      <c r="V59" s="34"/>
      <c r="W59" s="34"/>
      <c r="X59" s="34"/>
      <c r="Y59" s="34"/>
      <c r="Z59" s="34"/>
    </row>
    <row r="60" spans="1:26" x14ac:dyDescent="0.2">
      <c r="A60" s="558" t="s">
        <v>1216</v>
      </c>
      <c r="B60" s="564">
        <v>10</v>
      </c>
      <c r="C60" s="564">
        <v>7</v>
      </c>
      <c r="D60" s="565">
        <v>2</v>
      </c>
      <c r="E60" s="541"/>
      <c r="F60" s="531"/>
      <c r="G60" s="34"/>
      <c r="H60" s="34"/>
      <c r="I60" s="34"/>
      <c r="J60" s="34"/>
      <c r="K60" s="34"/>
      <c r="L60" s="34"/>
      <c r="M60" s="34"/>
      <c r="N60" s="34"/>
      <c r="O60" s="34"/>
      <c r="P60" s="34"/>
      <c r="Q60" s="34"/>
      <c r="R60" s="34"/>
      <c r="S60" s="34"/>
      <c r="T60" s="34"/>
      <c r="U60" s="34"/>
      <c r="V60" s="34"/>
      <c r="W60" s="34"/>
      <c r="X60" s="34"/>
      <c r="Y60" s="34"/>
      <c r="Z60" s="34"/>
    </row>
    <row r="61" spans="1:26" x14ac:dyDescent="0.2">
      <c r="A61" s="558" t="s">
        <v>1217</v>
      </c>
      <c r="B61" s="564">
        <v>8</v>
      </c>
      <c r="C61" s="564">
        <v>7</v>
      </c>
      <c r="D61" s="565">
        <v>4</v>
      </c>
      <c r="E61" s="541"/>
      <c r="F61" s="531"/>
      <c r="G61" s="34"/>
      <c r="H61" s="34"/>
      <c r="I61" s="34"/>
      <c r="J61" s="34"/>
      <c r="K61" s="34"/>
      <c r="L61" s="34"/>
      <c r="M61" s="34"/>
      <c r="N61" s="34"/>
      <c r="O61" s="34"/>
      <c r="P61" s="34"/>
      <c r="Q61" s="34"/>
      <c r="R61" s="34"/>
      <c r="S61" s="34"/>
      <c r="T61" s="34"/>
      <c r="U61" s="34"/>
      <c r="V61" s="34"/>
      <c r="W61" s="34"/>
      <c r="X61" s="34"/>
      <c r="Y61" s="34"/>
      <c r="Z61" s="34"/>
    </row>
    <row r="62" spans="1:26" x14ac:dyDescent="0.2">
      <c r="A62" s="558" t="s">
        <v>1218</v>
      </c>
      <c r="B62" s="564">
        <v>10</v>
      </c>
      <c r="C62" s="564">
        <v>8</v>
      </c>
      <c r="D62" s="565">
        <v>1</v>
      </c>
      <c r="E62" s="541"/>
      <c r="F62" s="531"/>
      <c r="G62" s="34"/>
      <c r="H62" s="34"/>
      <c r="I62" s="34"/>
      <c r="J62" s="34"/>
      <c r="K62" s="34"/>
      <c r="L62" s="34"/>
      <c r="M62" s="34"/>
      <c r="N62" s="34"/>
      <c r="O62" s="34"/>
      <c r="P62" s="34"/>
      <c r="Q62" s="34"/>
      <c r="R62" s="34"/>
      <c r="S62" s="34"/>
      <c r="T62" s="34"/>
      <c r="U62" s="34"/>
      <c r="V62" s="34"/>
      <c r="W62" s="34"/>
      <c r="X62" s="34"/>
      <c r="Y62" s="34"/>
      <c r="Z62" s="34"/>
    </row>
    <row r="63" spans="1:26" x14ac:dyDescent="0.2">
      <c r="A63" s="562" t="s">
        <v>1219</v>
      </c>
      <c r="B63" s="566">
        <v>6</v>
      </c>
      <c r="C63" s="566">
        <v>7</v>
      </c>
      <c r="D63" s="567">
        <v>6</v>
      </c>
      <c r="E63" s="541"/>
      <c r="F63" s="531"/>
      <c r="G63" s="34"/>
      <c r="H63" s="34"/>
      <c r="I63" s="34"/>
      <c r="J63" s="34"/>
      <c r="K63" s="34"/>
      <c r="L63" s="34"/>
      <c r="M63" s="34"/>
      <c r="N63" s="34"/>
      <c r="O63" s="34"/>
      <c r="P63" s="34"/>
      <c r="Q63" s="34"/>
      <c r="R63" s="34"/>
      <c r="S63" s="34"/>
      <c r="T63" s="34"/>
      <c r="U63" s="34"/>
      <c r="V63" s="34"/>
      <c r="W63" s="34"/>
      <c r="X63" s="34"/>
      <c r="Y63" s="34"/>
      <c r="Z63" s="34"/>
    </row>
    <row r="64" spans="1:26" x14ac:dyDescent="0.2">
      <c r="A64" s="536"/>
      <c r="B64" s="531"/>
      <c r="C64" s="531"/>
      <c r="D64" s="531"/>
      <c r="E64" s="531"/>
      <c r="F64" s="531"/>
      <c r="G64" s="34"/>
      <c r="H64" s="34"/>
      <c r="I64" s="34"/>
      <c r="J64" s="34"/>
      <c r="K64" s="34"/>
      <c r="L64" s="34"/>
      <c r="M64" s="34"/>
      <c r="N64" s="34"/>
      <c r="O64" s="34"/>
      <c r="P64" s="34"/>
      <c r="Q64" s="34"/>
      <c r="R64" s="34"/>
      <c r="S64" s="34"/>
      <c r="T64" s="34"/>
      <c r="U64" s="34"/>
      <c r="V64" s="34"/>
      <c r="W64" s="34"/>
      <c r="X64" s="34"/>
      <c r="Y64" s="34"/>
      <c r="Z64" s="34"/>
    </row>
    <row r="65" spans="1:26" ht="34" x14ac:dyDescent="0.2">
      <c r="A65" s="542" t="s">
        <v>1220</v>
      </c>
      <c r="B65" s="543" t="s">
        <v>1221</v>
      </c>
      <c r="C65" s="568" t="s">
        <v>1222</v>
      </c>
      <c r="D65" s="531"/>
      <c r="E65" s="531"/>
      <c r="F65" s="531"/>
      <c r="G65" s="34"/>
      <c r="H65" s="34"/>
      <c r="I65" s="34"/>
      <c r="J65" s="34"/>
      <c r="K65" s="34"/>
      <c r="L65" s="34"/>
      <c r="M65" s="34"/>
      <c r="N65" s="34"/>
      <c r="O65" s="34"/>
      <c r="P65" s="34"/>
      <c r="Q65" s="34"/>
      <c r="R65" s="34"/>
      <c r="S65" s="34"/>
      <c r="T65" s="34"/>
      <c r="U65" s="34"/>
      <c r="V65" s="34"/>
      <c r="W65" s="34"/>
      <c r="X65" s="34"/>
      <c r="Y65" s="34"/>
      <c r="Z65" s="34"/>
    </row>
    <row r="66" spans="1:26" x14ac:dyDescent="0.2">
      <c r="A66" s="571" t="s">
        <v>1203</v>
      </c>
      <c r="B66" s="572">
        <v>10</v>
      </c>
      <c r="C66" s="573">
        <v>0.52</v>
      </c>
      <c r="D66" s="531"/>
      <c r="E66" s="531"/>
      <c r="F66" s="531"/>
      <c r="G66" s="34"/>
      <c r="H66" s="34"/>
      <c r="I66" s="34"/>
      <c r="J66" s="34"/>
      <c r="K66" s="34"/>
      <c r="L66" s="34"/>
      <c r="M66" s="34"/>
      <c r="N66" s="34"/>
      <c r="O66" s="34"/>
      <c r="P66" s="34"/>
      <c r="Q66" s="34"/>
      <c r="R66" s="34"/>
      <c r="S66" s="34"/>
      <c r="T66" s="34"/>
      <c r="U66" s="34"/>
      <c r="V66" s="34"/>
      <c r="W66" s="34"/>
      <c r="X66" s="34"/>
      <c r="Y66" s="34"/>
      <c r="Z66" s="34"/>
    </row>
    <row r="67" spans="1:26" x14ac:dyDescent="0.2">
      <c r="A67" s="571" t="s">
        <v>1204</v>
      </c>
      <c r="B67" s="572">
        <v>7</v>
      </c>
      <c r="C67" s="573">
        <v>0.37</v>
      </c>
      <c r="D67" s="531"/>
      <c r="E67" s="531"/>
      <c r="F67" s="531"/>
      <c r="G67" s="34"/>
      <c r="H67" s="34"/>
      <c r="I67" s="34"/>
      <c r="J67" s="34"/>
      <c r="K67" s="34"/>
      <c r="L67" s="34"/>
      <c r="M67" s="34"/>
      <c r="N67" s="34"/>
      <c r="O67" s="34"/>
      <c r="P67" s="34"/>
      <c r="Q67" s="34"/>
      <c r="R67" s="34"/>
      <c r="S67" s="34"/>
      <c r="T67" s="34"/>
      <c r="U67" s="34"/>
      <c r="V67" s="34"/>
      <c r="W67" s="34"/>
      <c r="X67" s="34"/>
      <c r="Y67" s="34"/>
      <c r="Z67" s="34"/>
    </row>
    <row r="68" spans="1:26" x14ac:dyDescent="0.2">
      <c r="A68" s="571" t="s">
        <v>1205</v>
      </c>
      <c r="B68" s="572">
        <v>2</v>
      </c>
      <c r="C68" s="573">
        <v>0.11</v>
      </c>
      <c r="D68" s="531"/>
      <c r="E68" s="531"/>
      <c r="F68" s="531"/>
      <c r="G68" s="34"/>
      <c r="H68" s="34"/>
      <c r="I68" s="34"/>
      <c r="J68" s="34"/>
      <c r="K68" s="34"/>
      <c r="L68" s="34"/>
      <c r="M68" s="34"/>
      <c r="N68" s="34"/>
      <c r="O68" s="34"/>
      <c r="P68" s="34"/>
      <c r="Q68" s="34"/>
      <c r="R68" s="34"/>
      <c r="S68" s="34"/>
      <c r="T68" s="34"/>
      <c r="U68" s="34"/>
      <c r="V68" s="34"/>
      <c r="W68" s="34"/>
      <c r="X68" s="34"/>
      <c r="Y68" s="34"/>
      <c r="Z68" s="34"/>
    </row>
    <row r="69" spans="1:26" x14ac:dyDescent="0.2">
      <c r="A69" s="571" t="s">
        <v>1223</v>
      </c>
      <c r="B69" s="572">
        <v>0</v>
      </c>
      <c r="C69" s="573">
        <f>(B69*100)/B70</f>
        <v>0</v>
      </c>
      <c r="D69" s="531"/>
      <c r="E69" s="531"/>
      <c r="F69" s="531"/>
      <c r="G69" s="34"/>
      <c r="H69" s="34"/>
      <c r="I69" s="34"/>
      <c r="J69" s="34"/>
      <c r="K69" s="34"/>
      <c r="L69" s="34"/>
      <c r="M69" s="34"/>
      <c r="N69" s="34"/>
      <c r="O69" s="34"/>
      <c r="P69" s="34"/>
      <c r="Q69" s="34"/>
      <c r="R69" s="34"/>
      <c r="S69" s="34"/>
      <c r="T69" s="34"/>
      <c r="U69" s="34"/>
      <c r="V69" s="34"/>
      <c r="W69" s="34"/>
      <c r="X69" s="34"/>
      <c r="Y69" s="34"/>
      <c r="Z69" s="34"/>
    </row>
    <row r="70" spans="1:26" x14ac:dyDescent="0.2">
      <c r="A70" s="574" t="s">
        <v>4</v>
      </c>
      <c r="B70" s="575">
        <f t="shared" ref="B70:C70" si="0">SUM(B66:B69)</f>
        <v>19</v>
      </c>
      <c r="C70" s="576">
        <f t="shared" si="0"/>
        <v>1</v>
      </c>
      <c r="D70" s="531"/>
      <c r="E70" s="531"/>
      <c r="F70" s="531"/>
      <c r="G70" s="34"/>
      <c r="H70" s="34"/>
      <c r="I70" s="34"/>
      <c r="J70" s="34"/>
      <c r="K70" s="34"/>
      <c r="L70" s="34"/>
      <c r="M70" s="34"/>
      <c r="N70" s="34"/>
      <c r="O70" s="34"/>
      <c r="P70" s="34"/>
      <c r="Q70" s="34"/>
      <c r="R70" s="34"/>
      <c r="S70" s="34"/>
      <c r="T70" s="34"/>
      <c r="U70" s="34"/>
      <c r="V70" s="34"/>
      <c r="W70" s="34"/>
      <c r="X70" s="34"/>
      <c r="Y70" s="34"/>
      <c r="Z70" s="34"/>
    </row>
    <row r="71" spans="1:26" x14ac:dyDescent="0.2">
      <c r="A71" s="536"/>
      <c r="B71" s="531"/>
      <c r="C71" s="531"/>
      <c r="D71" s="531"/>
      <c r="E71" s="531"/>
      <c r="F71" s="531"/>
      <c r="G71" s="34"/>
      <c r="H71" s="34"/>
      <c r="I71" s="34"/>
      <c r="J71" s="34"/>
      <c r="K71" s="34"/>
      <c r="L71" s="34"/>
      <c r="M71" s="34"/>
      <c r="N71" s="34"/>
      <c r="O71" s="34"/>
      <c r="P71" s="34"/>
      <c r="Q71" s="34"/>
      <c r="R71" s="34"/>
      <c r="S71" s="34"/>
      <c r="T71" s="34"/>
      <c r="U71" s="34"/>
      <c r="V71" s="34"/>
      <c r="W71" s="34"/>
      <c r="X71" s="34"/>
      <c r="Y71" s="34"/>
      <c r="Z71" s="34"/>
    </row>
    <row r="72" spans="1:26" x14ac:dyDescent="0.2">
      <c r="A72" s="536"/>
      <c r="B72" s="531"/>
      <c r="C72" s="531"/>
      <c r="D72" s="531"/>
      <c r="E72" s="531"/>
      <c r="F72" s="531"/>
      <c r="G72" s="34"/>
      <c r="H72" s="34"/>
      <c r="I72" s="34"/>
      <c r="J72" s="34"/>
      <c r="K72" s="34"/>
      <c r="L72" s="34"/>
      <c r="M72" s="34"/>
      <c r="N72" s="34"/>
      <c r="O72" s="34"/>
      <c r="P72" s="34"/>
      <c r="Q72" s="34"/>
      <c r="R72" s="34"/>
      <c r="S72" s="34"/>
      <c r="T72" s="34"/>
      <c r="U72" s="34"/>
      <c r="V72" s="34"/>
      <c r="W72" s="34"/>
      <c r="X72" s="34"/>
      <c r="Y72" s="34"/>
      <c r="Z72" s="34"/>
    </row>
    <row r="73" spans="1:26" ht="17" x14ac:dyDescent="0.2">
      <c r="A73" s="527" t="s">
        <v>1224</v>
      </c>
      <c r="B73" s="544"/>
      <c r="C73" s="544"/>
      <c r="D73" s="544"/>
      <c r="E73" s="544"/>
      <c r="F73" s="544"/>
    </row>
    <row r="74" spans="1:26" x14ac:dyDescent="0.2">
      <c r="A74" s="536"/>
      <c r="B74" s="531"/>
      <c r="C74" s="531"/>
      <c r="D74" s="531"/>
      <c r="E74" s="531"/>
      <c r="F74" s="531"/>
      <c r="G74" s="34"/>
      <c r="H74" s="34"/>
      <c r="I74" s="34"/>
      <c r="J74" s="34"/>
      <c r="K74" s="34"/>
      <c r="L74" s="34"/>
      <c r="M74" s="34"/>
      <c r="N74" s="34"/>
      <c r="O74" s="34"/>
      <c r="P74" s="34"/>
      <c r="Q74" s="34"/>
      <c r="R74" s="34"/>
      <c r="S74" s="34"/>
      <c r="T74" s="34"/>
      <c r="U74" s="34"/>
      <c r="V74" s="34"/>
      <c r="W74" s="34"/>
      <c r="X74" s="34"/>
      <c r="Y74" s="34"/>
      <c r="Z74" s="34"/>
    </row>
    <row r="75" spans="1:26" ht="17" x14ac:dyDescent="0.2">
      <c r="A75" s="556" t="s">
        <v>1225</v>
      </c>
      <c r="B75" s="557" t="s">
        <v>1226</v>
      </c>
      <c r="C75" s="531"/>
      <c r="D75" s="545"/>
      <c r="E75" s="545"/>
      <c r="F75" s="545"/>
      <c r="L75" s="34"/>
      <c r="M75" s="34"/>
      <c r="N75" s="34"/>
      <c r="O75" s="34"/>
      <c r="P75" s="34"/>
      <c r="Q75" s="34"/>
      <c r="R75" s="34"/>
      <c r="S75" s="34"/>
      <c r="T75" s="34"/>
      <c r="U75" s="34"/>
      <c r="V75" s="34"/>
      <c r="W75" s="34"/>
      <c r="X75" s="34"/>
      <c r="Y75" s="34"/>
      <c r="Z75" s="34"/>
    </row>
    <row r="76" spans="1:26" x14ac:dyDescent="0.2">
      <c r="A76" s="552" t="s">
        <v>1227</v>
      </c>
      <c r="B76" s="569">
        <v>49</v>
      </c>
      <c r="C76" s="531"/>
      <c r="D76" s="531"/>
      <c r="E76" s="531"/>
      <c r="F76" s="531"/>
      <c r="K76" s="39"/>
      <c r="L76" s="34"/>
      <c r="M76" s="40"/>
      <c r="N76" s="34"/>
      <c r="O76" s="34"/>
      <c r="P76" s="34"/>
      <c r="Q76" s="34"/>
      <c r="R76" s="34"/>
      <c r="S76" s="34"/>
      <c r="T76" s="34"/>
      <c r="U76" s="34"/>
      <c r="V76" s="34"/>
      <c r="W76" s="34"/>
      <c r="X76" s="34"/>
      <c r="Y76" s="34"/>
      <c r="Z76" s="34"/>
    </row>
    <row r="77" spans="1:26" x14ac:dyDescent="0.2">
      <c r="A77" s="552" t="s">
        <v>1228</v>
      </c>
      <c r="B77" s="569">
        <v>51</v>
      </c>
      <c r="C77" s="531"/>
      <c r="D77" s="531"/>
      <c r="E77" s="531"/>
      <c r="F77" s="531"/>
      <c r="K77" s="38"/>
      <c r="L77" s="34"/>
      <c r="M77" s="40"/>
      <c r="N77" s="34"/>
      <c r="O77" s="34"/>
      <c r="P77" s="34"/>
      <c r="Q77" s="34"/>
      <c r="R77" s="34"/>
      <c r="S77" s="34"/>
      <c r="T77" s="34"/>
      <c r="U77" s="34"/>
      <c r="V77" s="34"/>
      <c r="W77" s="34"/>
      <c r="X77" s="34"/>
      <c r="Y77" s="34"/>
      <c r="Z77" s="34"/>
    </row>
    <row r="78" spans="1:26" x14ac:dyDescent="0.2">
      <c r="A78" s="552" t="s">
        <v>1229</v>
      </c>
      <c r="B78" s="569">
        <v>29</v>
      </c>
      <c r="C78" s="531"/>
      <c r="D78" s="531"/>
      <c r="E78" s="531"/>
      <c r="F78" s="531"/>
      <c r="K78" s="38"/>
      <c r="L78" s="34"/>
      <c r="M78" s="40"/>
      <c r="N78" s="34"/>
      <c r="O78" s="34"/>
      <c r="P78" s="34"/>
      <c r="Q78" s="34"/>
      <c r="R78" s="34"/>
      <c r="S78" s="34"/>
      <c r="T78" s="34"/>
      <c r="U78" s="34"/>
      <c r="V78" s="34"/>
      <c r="W78" s="34"/>
      <c r="X78" s="34"/>
      <c r="Y78" s="34"/>
      <c r="Z78" s="34"/>
    </row>
    <row r="79" spans="1:26" x14ac:dyDescent="0.2">
      <c r="A79" s="552" t="s">
        <v>1230</v>
      </c>
      <c r="B79" s="569">
        <v>36</v>
      </c>
      <c r="C79" s="531"/>
      <c r="D79" s="531"/>
      <c r="E79" s="531"/>
      <c r="F79" s="531"/>
      <c r="K79" s="38"/>
      <c r="L79" s="34"/>
      <c r="M79" s="40"/>
      <c r="N79" s="34"/>
      <c r="O79" s="34"/>
      <c r="P79" s="34"/>
      <c r="Q79" s="34"/>
      <c r="R79" s="34"/>
      <c r="S79" s="34"/>
      <c r="T79" s="34"/>
      <c r="U79" s="34"/>
      <c r="V79" s="34"/>
      <c r="W79" s="34"/>
      <c r="X79" s="34"/>
      <c r="Y79" s="34"/>
      <c r="Z79" s="34"/>
    </row>
    <row r="80" spans="1:26" x14ac:dyDescent="0.2">
      <c r="A80" s="552" t="s">
        <v>1231</v>
      </c>
      <c r="B80" s="569">
        <v>32</v>
      </c>
      <c r="C80" s="531"/>
      <c r="D80" s="531"/>
      <c r="E80" s="531"/>
      <c r="F80" s="531"/>
      <c r="K80" s="38"/>
      <c r="L80" s="34"/>
      <c r="M80" s="40"/>
      <c r="N80" s="34"/>
      <c r="O80" s="34"/>
      <c r="P80" s="34"/>
      <c r="Q80" s="34"/>
      <c r="R80" s="34"/>
      <c r="S80" s="34"/>
      <c r="T80" s="34"/>
      <c r="U80" s="34"/>
      <c r="V80" s="34"/>
      <c r="W80" s="34"/>
      <c r="X80" s="34"/>
      <c r="Y80" s="34"/>
      <c r="Z80" s="34"/>
    </row>
    <row r="81" spans="1:26" x14ac:dyDescent="0.2">
      <c r="A81" s="552" t="s">
        <v>1232</v>
      </c>
      <c r="B81" s="569">
        <v>36</v>
      </c>
      <c r="C81" s="531"/>
      <c r="D81" s="531"/>
      <c r="E81" s="531"/>
      <c r="F81" s="531"/>
      <c r="K81" s="38"/>
      <c r="L81" s="34"/>
      <c r="M81" s="40"/>
      <c r="N81" s="34"/>
      <c r="O81" s="34"/>
      <c r="P81" s="34"/>
      <c r="Q81" s="34"/>
      <c r="R81" s="34"/>
      <c r="S81" s="34"/>
      <c r="T81" s="34"/>
      <c r="U81" s="34"/>
      <c r="V81" s="34"/>
      <c r="W81" s="34"/>
      <c r="X81" s="34"/>
      <c r="Y81" s="34"/>
      <c r="Z81" s="34"/>
    </row>
    <row r="82" spans="1:26" x14ac:dyDescent="0.2">
      <c r="A82" s="552" t="s">
        <v>1233</v>
      </c>
      <c r="B82" s="569">
        <v>14</v>
      </c>
      <c r="C82" s="531"/>
      <c r="D82" s="531"/>
      <c r="E82" s="531"/>
      <c r="F82" s="531"/>
      <c r="K82" s="38"/>
      <c r="L82" s="34"/>
      <c r="M82" s="40"/>
      <c r="N82" s="34"/>
      <c r="O82" s="34"/>
      <c r="P82" s="34"/>
      <c r="Q82" s="34"/>
      <c r="R82" s="34"/>
      <c r="S82" s="34"/>
      <c r="T82" s="34"/>
      <c r="U82" s="34"/>
      <c r="V82" s="34"/>
      <c r="W82" s="34"/>
      <c r="X82" s="34"/>
      <c r="Y82" s="34"/>
      <c r="Z82" s="34"/>
    </row>
    <row r="83" spans="1:26" x14ac:dyDescent="0.2">
      <c r="A83" s="554" t="s">
        <v>1234</v>
      </c>
      <c r="B83" s="570">
        <v>15</v>
      </c>
      <c r="C83" s="531"/>
      <c r="D83" s="531"/>
      <c r="E83" s="531"/>
      <c r="F83" s="531"/>
      <c r="K83" s="38"/>
      <c r="L83" s="34"/>
      <c r="M83" s="40"/>
      <c r="N83" s="34"/>
      <c r="O83" s="34"/>
      <c r="P83" s="34"/>
      <c r="Q83" s="34"/>
      <c r="R83" s="34"/>
      <c r="S83" s="34"/>
      <c r="T83" s="34"/>
      <c r="U83" s="34"/>
      <c r="V83" s="34"/>
      <c r="W83" s="34"/>
      <c r="X83" s="34"/>
      <c r="Y83" s="34"/>
      <c r="Z83" s="34"/>
    </row>
    <row r="84" spans="1:26" x14ac:dyDescent="0.2">
      <c r="A84" s="536"/>
      <c r="B84" s="531"/>
      <c r="C84" s="531"/>
      <c r="D84" s="531"/>
      <c r="E84" s="531"/>
      <c r="F84" s="531"/>
      <c r="K84" s="38"/>
      <c r="L84" s="34"/>
      <c r="M84" s="40"/>
      <c r="N84" s="34"/>
      <c r="O84" s="34"/>
      <c r="P84" s="34"/>
      <c r="Q84" s="34"/>
      <c r="R84" s="34"/>
      <c r="S84" s="34"/>
      <c r="T84" s="34"/>
      <c r="U84" s="34"/>
      <c r="V84" s="34"/>
      <c r="W84" s="34"/>
      <c r="X84" s="34"/>
      <c r="Y84" s="34"/>
      <c r="Z84" s="34"/>
    </row>
    <row r="85" spans="1:26" ht="17" x14ac:dyDescent="0.2">
      <c r="A85" s="556" t="s">
        <v>1235</v>
      </c>
      <c r="B85" s="557" t="s">
        <v>1236</v>
      </c>
      <c r="C85" s="557" t="s">
        <v>1237</v>
      </c>
      <c r="D85" s="557" t="s">
        <v>1238</v>
      </c>
      <c r="E85" s="531"/>
      <c r="F85" s="531"/>
      <c r="K85" s="38"/>
      <c r="L85" s="34"/>
      <c r="M85" s="40"/>
      <c r="N85" s="34"/>
      <c r="O85" s="34"/>
      <c r="P85" s="34"/>
      <c r="Q85" s="34"/>
      <c r="R85" s="34"/>
      <c r="S85" s="34"/>
      <c r="T85" s="34"/>
      <c r="U85" s="34"/>
      <c r="V85" s="34"/>
      <c r="W85" s="34"/>
      <c r="X85" s="34"/>
      <c r="Y85" s="34"/>
      <c r="Z85" s="34"/>
    </row>
    <row r="86" spans="1:26" x14ac:dyDescent="0.2">
      <c r="A86" s="552" t="s">
        <v>1239</v>
      </c>
      <c r="B86" s="569">
        <v>32</v>
      </c>
      <c r="C86" s="569">
        <v>22</v>
      </c>
      <c r="D86" s="569">
        <v>8</v>
      </c>
      <c r="E86" s="531"/>
      <c r="F86" s="531"/>
      <c r="K86" s="38"/>
      <c r="L86" s="34"/>
      <c r="M86" s="34"/>
      <c r="N86" s="34"/>
      <c r="O86" s="34"/>
      <c r="P86" s="34"/>
      <c r="Q86" s="34"/>
      <c r="R86" s="34"/>
      <c r="S86" s="34"/>
      <c r="T86" s="34"/>
      <c r="U86" s="34"/>
      <c r="V86" s="34"/>
      <c r="W86" s="34"/>
      <c r="X86" s="34"/>
      <c r="Y86" s="34"/>
      <c r="Z86" s="34"/>
    </row>
    <row r="87" spans="1:26" x14ac:dyDescent="0.2">
      <c r="A87" s="552" t="s">
        <v>1240</v>
      </c>
      <c r="B87" s="569">
        <v>36</v>
      </c>
      <c r="C87" s="569">
        <v>20</v>
      </c>
      <c r="D87" s="569">
        <v>5</v>
      </c>
      <c r="E87" s="531"/>
      <c r="F87" s="531"/>
      <c r="K87" s="34"/>
      <c r="L87" s="34"/>
      <c r="M87" s="34"/>
      <c r="N87" s="34"/>
      <c r="O87" s="34"/>
      <c r="P87" s="34"/>
      <c r="Q87" s="34"/>
      <c r="R87" s="34"/>
      <c r="S87" s="34"/>
      <c r="T87" s="34"/>
      <c r="U87" s="34"/>
      <c r="V87" s="34"/>
      <c r="W87" s="34"/>
      <c r="X87" s="34"/>
      <c r="Y87" s="34"/>
      <c r="Z87" s="34"/>
    </row>
    <row r="88" spans="1:26" ht="32" x14ac:dyDescent="0.2">
      <c r="A88" s="552" t="s">
        <v>1241</v>
      </c>
      <c r="B88" s="569">
        <v>40</v>
      </c>
      <c r="C88" s="569">
        <v>18</v>
      </c>
      <c r="D88" s="569">
        <v>4</v>
      </c>
      <c r="E88" s="531"/>
      <c r="F88" s="531"/>
      <c r="K88" s="34"/>
      <c r="L88" s="34"/>
      <c r="M88" s="34"/>
      <c r="N88" s="34"/>
      <c r="O88" s="34"/>
      <c r="P88" s="34"/>
      <c r="Q88" s="34"/>
      <c r="R88" s="34"/>
      <c r="S88" s="34"/>
      <c r="T88" s="34"/>
      <c r="U88" s="34"/>
      <c r="V88" s="34"/>
      <c r="W88" s="34"/>
      <c r="X88" s="34"/>
      <c r="Y88" s="34"/>
      <c r="Z88" s="34"/>
    </row>
    <row r="89" spans="1:26" ht="32" x14ac:dyDescent="0.2">
      <c r="A89" s="552" t="s">
        <v>1242</v>
      </c>
      <c r="B89" s="569">
        <v>23</v>
      </c>
      <c r="C89" s="569">
        <v>32</v>
      </c>
      <c r="D89" s="569">
        <v>7</v>
      </c>
      <c r="E89" s="531"/>
      <c r="F89" s="531"/>
      <c r="K89" s="34"/>
      <c r="L89" s="34"/>
      <c r="M89" s="34"/>
      <c r="N89" s="34"/>
      <c r="O89" s="34"/>
      <c r="P89" s="34"/>
      <c r="Q89" s="34"/>
      <c r="R89" s="34"/>
      <c r="S89" s="34"/>
      <c r="T89" s="34"/>
      <c r="U89" s="34"/>
      <c r="V89" s="34"/>
      <c r="W89" s="34"/>
      <c r="X89" s="34"/>
      <c r="Y89" s="34"/>
      <c r="Z89" s="34"/>
    </row>
    <row r="90" spans="1:26" x14ac:dyDescent="0.2">
      <c r="A90" s="552" t="s">
        <v>1243</v>
      </c>
      <c r="B90" s="569">
        <v>42</v>
      </c>
      <c r="C90" s="569">
        <v>16</v>
      </c>
      <c r="D90" s="569">
        <v>4</v>
      </c>
      <c r="E90" s="531"/>
      <c r="F90" s="531"/>
      <c r="K90" s="39"/>
      <c r="L90" s="34"/>
      <c r="M90" s="34"/>
      <c r="N90" s="34"/>
      <c r="O90" s="34"/>
      <c r="P90" s="34"/>
      <c r="Q90" s="34"/>
      <c r="R90" s="34"/>
      <c r="S90" s="34"/>
      <c r="T90" s="34"/>
      <c r="U90" s="34"/>
      <c r="V90" s="34"/>
      <c r="W90" s="34"/>
      <c r="X90" s="34"/>
      <c r="Y90" s="34"/>
      <c r="Z90" s="34"/>
    </row>
    <row r="91" spans="1:26" x14ac:dyDescent="0.2">
      <c r="A91" s="552" t="s">
        <v>1244</v>
      </c>
      <c r="B91" s="569">
        <v>44</v>
      </c>
      <c r="C91" s="569">
        <v>11</v>
      </c>
      <c r="D91" s="569">
        <v>7</v>
      </c>
      <c r="E91" s="531"/>
      <c r="F91" s="531"/>
      <c r="K91" s="38"/>
      <c r="L91" s="34"/>
      <c r="M91" s="34"/>
      <c r="N91" s="34"/>
      <c r="O91" s="34"/>
      <c r="P91" s="34"/>
      <c r="Q91" s="34"/>
      <c r="R91" s="34"/>
      <c r="S91" s="34"/>
      <c r="T91" s="34"/>
      <c r="U91" s="34"/>
      <c r="V91" s="34"/>
      <c r="W91" s="34"/>
      <c r="X91" s="34"/>
      <c r="Y91" s="34"/>
      <c r="Z91" s="34"/>
    </row>
    <row r="92" spans="1:26" ht="32" x14ac:dyDescent="0.2">
      <c r="A92" s="552" t="s">
        <v>1245</v>
      </c>
      <c r="B92" s="569">
        <v>38</v>
      </c>
      <c r="C92" s="569">
        <v>21</v>
      </c>
      <c r="D92" s="569">
        <v>2</v>
      </c>
      <c r="E92" s="531"/>
      <c r="F92" s="531"/>
      <c r="K92" s="38"/>
      <c r="L92" s="34"/>
      <c r="M92" s="34"/>
      <c r="N92" s="34"/>
      <c r="O92" s="34"/>
      <c r="P92" s="34"/>
      <c r="Q92" s="34"/>
      <c r="R92" s="34"/>
      <c r="S92" s="34"/>
      <c r="T92" s="34"/>
      <c r="U92" s="34"/>
      <c r="V92" s="34"/>
      <c r="W92" s="34"/>
      <c r="X92" s="34"/>
      <c r="Y92" s="34"/>
      <c r="Z92" s="34"/>
    </row>
    <row r="93" spans="1:26" x14ac:dyDescent="0.2">
      <c r="A93" s="552" t="s">
        <v>1246</v>
      </c>
      <c r="B93" s="569">
        <v>31</v>
      </c>
      <c r="C93" s="569">
        <v>20</v>
      </c>
      <c r="D93" s="569">
        <v>11</v>
      </c>
      <c r="E93" s="531"/>
      <c r="F93" s="531"/>
      <c r="K93" s="38"/>
      <c r="L93" s="34"/>
      <c r="M93" s="34"/>
      <c r="N93" s="34"/>
      <c r="O93" s="34"/>
      <c r="P93" s="34"/>
      <c r="Q93" s="34"/>
      <c r="R93" s="34"/>
      <c r="S93" s="34"/>
      <c r="T93" s="34"/>
      <c r="U93" s="34"/>
      <c r="V93" s="34"/>
      <c r="W93" s="34"/>
      <c r="X93" s="34"/>
      <c r="Y93" s="34"/>
      <c r="Z93" s="34"/>
    </row>
    <row r="94" spans="1:26" x14ac:dyDescent="0.2">
      <c r="A94" s="552" t="s">
        <v>1247</v>
      </c>
      <c r="B94" s="569">
        <v>27</v>
      </c>
      <c r="C94" s="569">
        <v>26</v>
      </c>
      <c r="D94" s="569">
        <v>8</v>
      </c>
      <c r="E94" s="531"/>
      <c r="F94" s="531"/>
      <c r="K94" s="38"/>
      <c r="L94" s="34"/>
      <c r="M94" s="34"/>
      <c r="N94" s="34"/>
      <c r="O94" s="34"/>
      <c r="P94" s="34"/>
      <c r="Q94" s="34"/>
      <c r="R94" s="34"/>
      <c r="S94" s="34"/>
      <c r="T94" s="34"/>
      <c r="U94" s="34"/>
      <c r="V94" s="34"/>
      <c r="W94" s="34"/>
      <c r="X94" s="34"/>
      <c r="Y94" s="34"/>
      <c r="Z94" s="34"/>
    </row>
    <row r="95" spans="1:26" x14ac:dyDescent="0.2">
      <c r="A95" s="554" t="s">
        <v>1248</v>
      </c>
      <c r="B95" s="570">
        <v>37</v>
      </c>
      <c r="C95" s="570">
        <v>23</v>
      </c>
      <c r="D95" s="570">
        <v>2</v>
      </c>
      <c r="E95" s="531"/>
      <c r="F95" s="531"/>
      <c r="K95" s="38"/>
      <c r="L95" s="34"/>
      <c r="M95" s="34"/>
      <c r="N95" s="34"/>
      <c r="O95" s="34"/>
      <c r="P95" s="34"/>
      <c r="Q95" s="34"/>
      <c r="R95" s="34"/>
      <c r="S95" s="34"/>
      <c r="T95" s="34"/>
      <c r="U95" s="34"/>
      <c r="V95" s="34"/>
      <c r="W95" s="34"/>
      <c r="X95" s="34"/>
      <c r="Y95" s="34"/>
      <c r="Z95" s="34"/>
    </row>
    <row r="96" spans="1:26" x14ac:dyDescent="0.2">
      <c r="A96" s="546"/>
      <c r="B96" s="544"/>
      <c r="C96" s="544"/>
      <c r="D96" s="544"/>
      <c r="E96" s="531"/>
      <c r="F96" s="531"/>
      <c r="K96" s="38"/>
      <c r="L96" s="34"/>
      <c r="M96" s="34"/>
      <c r="N96" s="34"/>
      <c r="O96" s="34"/>
      <c r="P96" s="34"/>
      <c r="Q96" s="34"/>
      <c r="R96" s="34"/>
      <c r="S96" s="34"/>
      <c r="T96" s="34"/>
      <c r="U96" s="34"/>
      <c r="V96" s="34"/>
      <c r="W96" s="34"/>
      <c r="X96" s="34"/>
      <c r="Y96" s="34"/>
      <c r="Z96" s="34"/>
    </row>
    <row r="97" spans="1:26" ht="17" x14ac:dyDescent="0.2">
      <c r="A97" s="560" t="s">
        <v>1249</v>
      </c>
      <c r="B97" s="557" t="s">
        <v>1236</v>
      </c>
      <c r="C97" s="557" t="s">
        <v>1237</v>
      </c>
      <c r="D97" s="561" t="s">
        <v>1238</v>
      </c>
      <c r="E97" s="531"/>
      <c r="F97" s="531"/>
      <c r="K97" s="38"/>
      <c r="L97" s="34"/>
      <c r="M97" s="34"/>
      <c r="N97" s="34"/>
      <c r="O97" s="34"/>
      <c r="P97" s="34"/>
      <c r="Q97" s="34"/>
      <c r="R97" s="34"/>
      <c r="S97" s="34"/>
      <c r="T97" s="34"/>
      <c r="U97" s="34"/>
      <c r="V97" s="34"/>
      <c r="W97" s="34"/>
      <c r="X97" s="34"/>
      <c r="Y97" s="34"/>
      <c r="Z97" s="34"/>
    </row>
    <row r="98" spans="1:26" x14ac:dyDescent="0.2">
      <c r="A98" s="558" t="s">
        <v>1181</v>
      </c>
      <c r="B98" s="564">
        <v>31</v>
      </c>
      <c r="C98" s="564">
        <v>19</v>
      </c>
      <c r="D98" s="565">
        <v>10</v>
      </c>
      <c r="E98" s="531"/>
      <c r="F98" s="531"/>
      <c r="K98" s="38"/>
      <c r="L98" s="34"/>
      <c r="M98" s="34"/>
      <c r="N98" s="34"/>
      <c r="O98" s="34"/>
      <c r="P98" s="34"/>
      <c r="Q98" s="34"/>
      <c r="R98" s="34"/>
      <c r="S98" s="34"/>
      <c r="T98" s="34"/>
      <c r="U98" s="34"/>
      <c r="V98" s="34"/>
      <c r="W98" s="34"/>
      <c r="X98" s="34"/>
      <c r="Y98" s="34"/>
      <c r="Z98" s="34"/>
    </row>
    <row r="99" spans="1:26" x14ac:dyDescent="0.2">
      <c r="A99" s="558" t="s">
        <v>1250</v>
      </c>
      <c r="B99" s="564">
        <v>35</v>
      </c>
      <c r="C99" s="564">
        <v>22</v>
      </c>
      <c r="D99" s="565">
        <v>5</v>
      </c>
      <c r="E99" s="531"/>
      <c r="F99" s="531"/>
      <c r="K99" s="38"/>
      <c r="L99" s="34"/>
      <c r="M99" s="34"/>
      <c r="N99" s="34"/>
      <c r="O99" s="34"/>
      <c r="P99" s="34"/>
      <c r="Q99" s="34"/>
      <c r="R99" s="34"/>
      <c r="S99" s="34"/>
      <c r="T99" s="34"/>
      <c r="U99" s="34"/>
      <c r="V99" s="34"/>
      <c r="W99" s="34"/>
      <c r="X99" s="34"/>
      <c r="Y99" s="34"/>
      <c r="Z99" s="34"/>
    </row>
    <row r="100" spans="1:26" x14ac:dyDescent="0.2">
      <c r="A100" s="558" t="s">
        <v>1251</v>
      </c>
      <c r="B100" s="564">
        <v>31</v>
      </c>
      <c r="C100" s="564">
        <v>17</v>
      </c>
      <c r="D100" s="565">
        <v>12</v>
      </c>
      <c r="E100" s="531"/>
      <c r="F100" s="531"/>
      <c r="G100" s="34"/>
      <c r="H100" s="34"/>
      <c r="I100" s="34"/>
      <c r="J100" s="34"/>
      <c r="K100" s="34"/>
      <c r="L100" s="34"/>
      <c r="M100" s="34"/>
      <c r="N100" s="34"/>
      <c r="O100" s="34"/>
      <c r="P100" s="34"/>
      <c r="Q100" s="34"/>
      <c r="R100" s="34"/>
      <c r="S100" s="34"/>
      <c r="T100" s="34"/>
      <c r="U100" s="34"/>
      <c r="V100" s="34"/>
      <c r="W100" s="34"/>
      <c r="X100" s="34"/>
      <c r="Y100" s="34"/>
      <c r="Z100" s="34"/>
    </row>
    <row r="101" spans="1:26" x14ac:dyDescent="0.2">
      <c r="A101" s="558" t="s">
        <v>1184</v>
      </c>
      <c r="B101" s="564">
        <v>17</v>
      </c>
      <c r="C101" s="564">
        <v>21</v>
      </c>
      <c r="D101" s="565">
        <v>19</v>
      </c>
      <c r="E101" s="531"/>
      <c r="F101" s="531"/>
      <c r="G101" s="34"/>
      <c r="H101" s="34"/>
      <c r="I101" s="34"/>
      <c r="J101" s="34"/>
      <c r="K101" s="34"/>
      <c r="L101" s="34"/>
      <c r="M101" s="34"/>
      <c r="N101" s="34"/>
      <c r="O101" s="34"/>
      <c r="P101" s="34"/>
      <c r="Q101" s="34"/>
      <c r="R101" s="34"/>
      <c r="S101" s="34"/>
      <c r="T101" s="34"/>
      <c r="U101" s="34"/>
      <c r="V101" s="34"/>
      <c r="W101" s="34"/>
      <c r="X101" s="34"/>
      <c r="Y101" s="34"/>
      <c r="Z101" s="34"/>
    </row>
    <row r="102" spans="1:26" x14ac:dyDescent="0.2">
      <c r="A102" s="558" t="s">
        <v>1252</v>
      </c>
      <c r="B102" s="564">
        <v>38</v>
      </c>
      <c r="C102" s="564">
        <v>19</v>
      </c>
      <c r="D102" s="565">
        <v>4</v>
      </c>
      <c r="E102" s="531"/>
      <c r="F102" s="531"/>
      <c r="G102" s="34"/>
      <c r="H102" s="34"/>
      <c r="I102" s="34"/>
      <c r="J102" s="34"/>
      <c r="K102" s="34"/>
      <c r="L102" s="34"/>
      <c r="M102" s="34"/>
      <c r="N102" s="34"/>
      <c r="O102" s="34"/>
      <c r="P102" s="34"/>
      <c r="Q102" s="34"/>
      <c r="R102" s="34"/>
      <c r="S102" s="34"/>
      <c r="T102" s="34"/>
      <c r="U102" s="34"/>
      <c r="V102" s="34"/>
      <c r="W102" s="34"/>
      <c r="X102" s="34"/>
      <c r="Y102" s="34"/>
      <c r="Z102" s="34"/>
    </row>
    <row r="103" spans="1:26" x14ac:dyDescent="0.2">
      <c r="A103" s="558" t="s">
        <v>1253</v>
      </c>
      <c r="B103" s="564">
        <v>37</v>
      </c>
      <c r="C103" s="564">
        <v>20</v>
      </c>
      <c r="D103" s="565">
        <v>5</v>
      </c>
      <c r="E103" s="531"/>
      <c r="F103" s="531"/>
      <c r="G103" s="34"/>
      <c r="H103" s="34"/>
      <c r="I103" s="34"/>
      <c r="J103" s="34"/>
      <c r="K103" s="34"/>
      <c r="L103" s="34"/>
      <c r="M103" s="34"/>
      <c r="N103" s="34"/>
      <c r="O103" s="34"/>
      <c r="P103" s="34"/>
      <c r="Q103" s="34"/>
      <c r="R103" s="34"/>
      <c r="S103" s="34"/>
      <c r="T103" s="34"/>
      <c r="U103" s="34"/>
      <c r="V103" s="34"/>
      <c r="W103" s="34"/>
      <c r="X103" s="34"/>
      <c r="Y103" s="34"/>
      <c r="Z103" s="34"/>
    </row>
    <row r="104" spans="1:26" x14ac:dyDescent="0.2">
      <c r="A104" s="558" t="s">
        <v>1254</v>
      </c>
      <c r="B104" s="564">
        <v>35</v>
      </c>
      <c r="C104" s="564">
        <v>21</v>
      </c>
      <c r="D104" s="565">
        <v>6</v>
      </c>
      <c r="E104" s="531"/>
      <c r="F104" s="531"/>
      <c r="G104" s="34"/>
      <c r="H104" s="34"/>
      <c r="I104" s="34"/>
      <c r="J104" s="34"/>
      <c r="K104" s="34"/>
      <c r="L104" s="34"/>
      <c r="M104" s="34"/>
      <c r="N104" s="34"/>
      <c r="O104" s="34"/>
      <c r="P104" s="34"/>
      <c r="Q104" s="34"/>
      <c r="R104" s="34"/>
      <c r="S104" s="34"/>
      <c r="T104" s="34"/>
      <c r="U104" s="34"/>
      <c r="V104" s="34"/>
      <c r="W104" s="34"/>
      <c r="X104" s="34"/>
      <c r="Y104" s="34"/>
      <c r="Z104" s="34"/>
    </row>
    <row r="105" spans="1:26" x14ac:dyDescent="0.2">
      <c r="A105" s="558" t="s">
        <v>1255</v>
      </c>
      <c r="B105" s="564">
        <v>35</v>
      </c>
      <c r="C105" s="564">
        <v>22</v>
      </c>
      <c r="D105" s="565">
        <v>4</v>
      </c>
      <c r="E105" s="531"/>
      <c r="F105" s="531"/>
      <c r="G105" s="34"/>
      <c r="H105" s="34"/>
      <c r="I105" s="34"/>
      <c r="J105" s="34"/>
      <c r="K105" s="34"/>
      <c r="L105" s="34"/>
      <c r="M105" s="34"/>
      <c r="N105" s="34"/>
      <c r="O105" s="34"/>
      <c r="P105" s="34"/>
      <c r="Q105" s="34"/>
      <c r="R105" s="34"/>
      <c r="S105" s="34"/>
      <c r="T105" s="34"/>
      <c r="U105" s="34"/>
      <c r="V105" s="34"/>
      <c r="W105" s="34"/>
      <c r="X105" s="34"/>
      <c r="Y105" s="34"/>
      <c r="Z105" s="34"/>
    </row>
    <row r="106" spans="1:26" x14ac:dyDescent="0.2">
      <c r="A106" s="558" t="s">
        <v>1256</v>
      </c>
      <c r="B106" s="564">
        <v>41</v>
      </c>
      <c r="C106" s="564">
        <v>19</v>
      </c>
      <c r="D106" s="565">
        <v>2</v>
      </c>
      <c r="E106" s="531"/>
      <c r="F106" s="531"/>
      <c r="G106" s="34"/>
      <c r="H106" s="34"/>
      <c r="I106" s="34"/>
      <c r="J106" s="34"/>
      <c r="K106" s="34"/>
      <c r="L106" s="34"/>
      <c r="M106" s="34"/>
      <c r="N106" s="34"/>
      <c r="O106" s="34"/>
      <c r="P106" s="34"/>
      <c r="Q106" s="34"/>
      <c r="R106" s="34"/>
      <c r="S106" s="34"/>
      <c r="T106" s="34"/>
      <c r="U106" s="34"/>
      <c r="V106" s="34"/>
      <c r="W106" s="34"/>
      <c r="X106" s="34"/>
      <c r="Y106" s="34"/>
      <c r="Z106" s="34"/>
    </row>
    <row r="107" spans="1:26" x14ac:dyDescent="0.2">
      <c r="A107" s="558" t="s">
        <v>1257</v>
      </c>
      <c r="B107" s="564">
        <v>35</v>
      </c>
      <c r="C107" s="564">
        <v>17</v>
      </c>
      <c r="D107" s="565">
        <v>7</v>
      </c>
      <c r="E107" s="531"/>
      <c r="F107" s="531"/>
      <c r="G107" s="34"/>
      <c r="H107" s="34"/>
      <c r="I107" s="34"/>
      <c r="J107" s="34"/>
      <c r="K107" s="34"/>
      <c r="L107" s="34"/>
      <c r="M107" s="34"/>
      <c r="N107" s="34"/>
      <c r="O107" s="34"/>
      <c r="P107" s="34"/>
      <c r="Q107" s="34"/>
      <c r="R107" s="34"/>
      <c r="S107" s="34"/>
      <c r="T107" s="34"/>
      <c r="U107" s="34"/>
      <c r="V107" s="34"/>
      <c r="W107" s="34"/>
      <c r="X107" s="34"/>
      <c r="Y107" s="34"/>
      <c r="Z107" s="34"/>
    </row>
    <row r="108" spans="1:26" x14ac:dyDescent="0.2">
      <c r="A108" s="558" t="s">
        <v>1258</v>
      </c>
      <c r="B108" s="564">
        <v>27</v>
      </c>
      <c r="C108" s="564">
        <v>20</v>
      </c>
      <c r="D108" s="565">
        <v>13</v>
      </c>
      <c r="E108" s="531"/>
      <c r="F108" s="531"/>
      <c r="G108" s="34"/>
      <c r="H108" s="34"/>
      <c r="I108" s="34"/>
      <c r="J108" s="34"/>
      <c r="K108" s="34"/>
      <c r="L108" s="34"/>
      <c r="M108" s="34"/>
      <c r="N108" s="34"/>
      <c r="O108" s="34"/>
      <c r="P108" s="34"/>
      <c r="Q108" s="34"/>
      <c r="R108" s="34"/>
      <c r="S108" s="34"/>
      <c r="T108" s="34"/>
      <c r="U108" s="34"/>
      <c r="V108" s="34"/>
      <c r="W108" s="34"/>
      <c r="X108" s="34"/>
      <c r="Y108" s="34"/>
      <c r="Z108" s="34"/>
    </row>
    <row r="109" spans="1:26" x14ac:dyDescent="0.2">
      <c r="A109" s="562" t="s">
        <v>1259</v>
      </c>
      <c r="B109" s="566">
        <v>29</v>
      </c>
      <c r="C109" s="566">
        <v>22</v>
      </c>
      <c r="D109" s="567">
        <v>10</v>
      </c>
      <c r="E109" s="531"/>
      <c r="F109" s="531"/>
      <c r="G109" s="34"/>
      <c r="H109" s="34"/>
      <c r="I109" s="34"/>
      <c r="J109" s="34"/>
      <c r="K109" s="34"/>
      <c r="L109" s="34"/>
      <c r="M109" s="34"/>
      <c r="N109" s="34"/>
      <c r="O109" s="34"/>
      <c r="P109" s="34"/>
      <c r="Q109" s="34"/>
      <c r="R109" s="34"/>
      <c r="S109" s="34"/>
      <c r="T109" s="34"/>
      <c r="U109" s="34"/>
      <c r="V109" s="34"/>
      <c r="W109" s="34"/>
      <c r="X109" s="34"/>
      <c r="Y109" s="34"/>
      <c r="Z109" s="34"/>
    </row>
    <row r="110" spans="1:26" x14ac:dyDescent="0.2">
      <c r="A110" s="37"/>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row>
    <row r="111" spans="1:26" x14ac:dyDescent="0.2">
      <c r="A111" s="37"/>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row>
    <row r="112" spans="1:26" x14ac:dyDescent="0.2">
      <c r="A112" s="37"/>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row>
    <row r="113" spans="1:26" x14ac:dyDescent="0.2">
      <c r="A113" s="37"/>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row>
    <row r="114" spans="1:26" x14ac:dyDescent="0.2">
      <c r="A114" s="37"/>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row>
    <row r="115" spans="1:26" x14ac:dyDescent="0.2">
      <c r="A115" s="37"/>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row>
    <row r="116" spans="1:26" x14ac:dyDescent="0.2">
      <c r="A116" s="37"/>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row>
    <row r="117" spans="1:26" x14ac:dyDescent="0.2">
      <c r="A117" s="37"/>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row>
    <row r="118" spans="1:26" x14ac:dyDescent="0.2">
      <c r="A118" s="37"/>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row>
    <row r="119" spans="1:26" x14ac:dyDescent="0.2">
      <c r="A119" s="37"/>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row>
    <row r="120" spans="1:26" x14ac:dyDescent="0.2">
      <c r="A120" s="37"/>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row>
    <row r="121" spans="1:26" x14ac:dyDescent="0.2">
      <c r="A121" s="37"/>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row>
    <row r="122" spans="1:26" x14ac:dyDescent="0.2">
      <c r="A122" s="37"/>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row>
    <row r="123" spans="1:26" x14ac:dyDescent="0.2">
      <c r="A123" s="37"/>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row>
    <row r="124" spans="1:26" x14ac:dyDescent="0.2">
      <c r="A124" s="37"/>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row>
    <row r="125" spans="1:26" x14ac:dyDescent="0.2">
      <c r="A125" s="37"/>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row>
    <row r="126" spans="1:26" x14ac:dyDescent="0.2">
      <c r="A126" s="37"/>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row>
    <row r="127" spans="1:26" x14ac:dyDescent="0.2">
      <c r="A127" s="37"/>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row>
    <row r="128" spans="1:26" x14ac:dyDescent="0.2">
      <c r="A128" s="37"/>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row>
    <row r="129" spans="1:26" x14ac:dyDescent="0.2">
      <c r="A129" s="37"/>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row>
    <row r="130" spans="1:26" x14ac:dyDescent="0.2">
      <c r="A130" s="37"/>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row>
    <row r="131" spans="1:26" x14ac:dyDescent="0.2">
      <c r="A131" s="37"/>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row>
    <row r="132" spans="1:26" x14ac:dyDescent="0.2">
      <c r="A132" s="37"/>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row>
    <row r="133" spans="1:26" x14ac:dyDescent="0.2">
      <c r="A133" s="37"/>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row>
    <row r="134" spans="1:26" x14ac:dyDescent="0.2">
      <c r="A134" s="37"/>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row>
    <row r="135" spans="1:26" x14ac:dyDescent="0.2">
      <c r="A135" s="37"/>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row>
    <row r="136" spans="1:26" x14ac:dyDescent="0.2">
      <c r="A136" s="37"/>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row>
    <row r="137" spans="1:26" x14ac:dyDescent="0.2">
      <c r="A137" s="37"/>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row>
    <row r="138" spans="1:26" x14ac:dyDescent="0.2">
      <c r="A138" s="37"/>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row>
    <row r="139" spans="1:26" x14ac:dyDescent="0.2">
      <c r="A139" s="37"/>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row>
    <row r="140" spans="1:26" x14ac:dyDescent="0.2">
      <c r="A140" s="37"/>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row>
    <row r="141" spans="1:26" x14ac:dyDescent="0.2">
      <c r="A141" s="37"/>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row>
    <row r="142" spans="1:26" x14ac:dyDescent="0.2">
      <c r="A142" s="37"/>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row>
    <row r="143" spans="1:26" x14ac:dyDescent="0.2">
      <c r="A143" s="37"/>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row>
    <row r="144" spans="1:26" x14ac:dyDescent="0.2">
      <c r="A144" s="37"/>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row>
    <row r="145" spans="1:26" x14ac:dyDescent="0.2">
      <c r="A145" s="37"/>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row>
    <row r="146" spans="1:26" x14ac:dyDescent="0.2">
      <c r="A146" s="37"/>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row>
    <row r="147" spans="1:26" x14ac:dyDescent="0.2">
      <c r="A147" s="37"/>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row>
    <row r="148" spans="1:26" x14ac:dyDescent="0.2">
      <c r="A148" s="37"/>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row>
    <row r="149" spans="1:26" x14ac:dyDescent="0.2">
      <c r="A149" s="37"/>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row>
    <row r="150" spans="1:26" x14ac:dyDescent="0.2">
      <c r="A150" s="37"/>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row>
    <row r="151" spans="1:26" x14ac:dyDescent="0.2">
      <c r="A151" s="37"/>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row>
    <row r="152" spans="1:26" x14ac:dyDescent="0.2">
      <c r="A152" s="37"/>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row>
    <row r="153" spans="1:26" x14ac:dyDescent="0.2">
      <c r="A153" s="37"/>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row>
    <row r="154" spans="1:26" x14ac:dyDescent="0.2">
      <c r="A154" s="37"/>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row>
    <row r="155" spans="1:26" x14ac:dyDescent="0.2">
      <c r="A155" s="37"/>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row>
    <row r="156" spans="1:26" x14ac:dyDescent="0.2">
      <c r="A156" s="37"/>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row>
    <row r="157" spans="1:26" x14ac:dyDescent="0.2">
      <c r="A157" s="37"/>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row>
    <row r="158" spans="1:26" x14ac:dyDescent="0.2">
      <c r="A158" s="37"/>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row>
    <row r="159" spans="1:26" x14ac:dyDescent="0.2">
      <c r="A159" s="37"/>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row>
    <row r="160" spans="1:26" x14ac:dyDescent="0.2">
      <c r="A160" s="37"/>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row>
    <row r="161" spans="1:26" x14ac:dyDescent="0.2">
      <c r="A161" s="37"/>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row>
    <row r="162" spans="1:26" x14ac:dyDescent="0.2">
      <c r="A162" s="37"/>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row>
    <row r="163" spans="1:26" x14ac:dyDescent="0.2">
      <c r="A163" s="37"/>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row>
    <row r="164" spans="1:26" x14ac:dyDescent="0.2">
      <c r="A164" s="37"/>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row>
    <row r="165" spans="1:26" x14ac:dyDescent="0.2">
      <c r="A165" s="37"/>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row>
    <row r="166" spans="1:26" x14ac:dyDescent="0.2">
      <c r="A166" s="37"/>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row>
    <row r="167" spans="1:26" x14ac:dyDescent="0.2">
      <c r="A167" s="37"/>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row>
    <row r="168" spans="1:26" x14ac:dyDescent="0.2">
      <c r="A168" s="37"/>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row>
    <row r="169" spans="1:26" x14ac:dyDescent="0.2">
      <c r="A169" s="37"/>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row>
    <row r="170" spans="1:26" x14ac:dyDescent="0.2">
      <c r="A170" s="37"/>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row>
    <row r="171" spans="1:26" x14ac:dyDescent="0.2">
      <c r="A171" s="37"/>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row>
    <row r="172" spans="1:26" x14ac:dyDescent="0.2">
      <c r="A172" s="37"/>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row>
    <row r="173" spans="1:26" x14ac:dyDescent="0.2">
      <c r="A173" s="37"/>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row>
    <row r="174" spans="1:26" x14ac:dyDescent="0.2">
      <c r="A174" s="37"/>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row>
    <row r="175" spans="1:26" x14ac:dyDescent="0.2">
      <c r="A175" s="37"/>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row>
    <row r="176" spans="1:26" x14ac:dyDescent="0.2">
      <c r="A176" s="37"/>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row>
    <row r="177" spans="1:26" x14ac:dyDescent="0.2">
      <c r="A177" s="37"/>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row>
    <row r="178" spans="1:26" x14ac:dyDescent="0.2">
      <c r="A178" s="37"/>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row>
    <row r="179" spans="1:26" x14ac:dyDescent="0.2">
      <c r="A179" s="37"/>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row>
    <row r="180" spans="1:26" x14ac:dyDescent="0.2">
      <c r="A180" s="37"/>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row>
    <row r="181" spans="1:26" x14ac:dyDescent="0.2">
      <c r="A181" s="37"/>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row>
    <row r="182" spans="1:26" x14ac:dyDescent="0.2">
      <c r="A182" s="37"/>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row>
    <row r="183" spans="1:26" x14ac:dyDescent="0.2">
      <c r="A183" s="37"/>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row>
    <row r="184" spans="1:26" x14ac:dyDescent="0.2">
      <c r="A184" s="37"/>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row>
    <row r="185" spans="1:26" x14ac:dyDescent="0.2">
      <c r="A185" s="37"/>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row>
    <row r="186" spans="1:26" x14ac:dyDescent="0.2">
      <c r="A186" s="37"/>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row>
    <row r="187" spans="1:26" x14ac:dyDescent="0.2">
      <c r="A187" s="37"/>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row>
    <row r="188" spans="1:26" x14ac:dyDescent="0.2">
      <c r="A188" s="37"/>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row>
    <row r="189" spans="1:26" x14ac:dyDescent="0.2">
      <c r="A189" s="37"/>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row>
    <row r="190" spans="1:26" x14ac:dyDescent="0.2">
      <c r="A190" s="37"/>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row>
    <row r="191" spans="1:26" x14ac:dyDescent="0.2">
      <c r="A191" s="37"/>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row>
    <row r="192" spans="1:26" x14ac:dyDescent="0.2">
      <c r="A192" s="37"/>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row>
    <row r="193" spans="1:26" x14ac:dyDescent="0.2">
      <c r="A193" s="37"/>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row>
    <row r="194" spans="1:26" x14ac:dyDescent="0.2">
      <c r="A194" s="37"/>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row>
    <row r="195" spans="1:26" x14ac:dyDescent="0.2">
      <c r="A195" s="37"/>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row>
    <row r="196" spans="1:26" x14ac:dyDescent="0.2">
      <c r="A196" s="37"/>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row>
    <row r="197" spans="1:26" x14ac:dyDescent="0.2">
      <c r="A197" s="37"/>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row>
    <row r="198" spans="1:26" x14ac:dyDescent="0.2">
      <c r="A198" s="37"/>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row>
    <row r="199" spans="1:26" x14ac:dyDescent="0.2">
      <c r="A199" s="37"/>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row>
    <row r="200" spans="1:26" x14ac:dyDescent="0.2">
      <c r="A200" s="37"/>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row>
    <row r="201" spans="1:26" x14ac:dyDescent="0.2">
      <c r="A201" s="37"/>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row>
    <row r="202" spans="1:26" x14ac:dyDescent="0.2">
      <c r="A202" s="37"/>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row>
    <row r="203" spans="1:26" x14ac:dyDescent="0.2">
      <c r="A203" s="37"/>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row>
    <row r="204" spans="1:26" x14ac:dyDescent="0.2">
      <c r="A204" s="37"/>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row>
    <row r="205" spans="1:26" x14ac:dyDescent="0.2">
      <c r="A205" s="37"/>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row>
    <row r="206" spans="1:26" x14ac:dyDescent="0.2">
      <c r="A206" s="37"/>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row>
    <row r="207" spans="1:26" x14ac:dyDescent="0.2">
      <c r="A207" s="37"/>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row>
    <row r="208" spans="1:26" x14ac:dyDescent="0.2">
      <c r="A208" s="37"/>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row>
    <row r="209" spans="1:26" x14ac:dyDescent="0.2">
      <c r="A209" s="37"/>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row>
    <row r="210" spans="1:26" x14ac:dyDescent="0.2">
      <c r="A210" s="37"/>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row>
    <row r="211" spans="1:26" x14ac:dyDescent="0.2">
      <c r="A211" s="37"/>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row>
    <row r="212" spans="1:26" x14ac:dyDescent="0.2">
      <c r="A212" s="37"/>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row>
    <row r="213" spans="1:26" x14ac:dyDescent="0.2">
      <c r="A213" s="37"/>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row>
    <row r="214" spans="1:26" x14ac:dyDescent="0.2">
      <c r="A214" s="37"/>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row>
    <row r="215" spans="1:26" x14ac:dyDescent="0.2">
      <c r="A215" s="37"/>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row>
    <row r="216" spans="1:26" x14ac:dyDescent="0.2">
      <c r="A216" s="37"/>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row>
    <row r="217" spans="1:26" x14ac:dyDescent="0.2">
      <c r="A217" s="37"/>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row>
    <row r="218" spans="1:26" x14ac:dyDescent="0.2">
      <c r="A218" s="37"/>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row>
    <row r="219" spans="1:26" x14ac:dyDescent="0.2">
      <c r="A219" s="37"/>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row>
    <row r="220" spans="1:26" x14ac:dyDescent="0.2">
      <c r="A220" s="37"/>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row>
    <row r="221" spans="1:26" x14ac:dyDescent="0.2">
      <c r="A221" s="37"/>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row>
    <row r="222" spans="1:26" x14ac:dyDescent="0.2">
      <c r="A222" s="37"/>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row>
    <row r="223" spans="1:26" x14ac:dyDescent="0.2">
      <c r="A223" s="37"/>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row>
    <row r="224" spans="1:26" x14ac:dyDescent="0.2">
      <c r="A224" s="37"/>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row>
    <row r="225" spans="1:26" x14ac:dyDescent="0.2">
      <c r="A225" s="37"/>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row>
    <row r="226" spans="1:26" x14ac:dyDescent="0.2">
      <c r="A226" s="37"/>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row>
    <row r="227" spans="1:26" x14ac:dyDescent="0.2">
      <c r="A227" s="37"/>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row>
    <row r="228" spans="1:26" x14ac:dyDescent="0.2">
      <c r="A228" s="37"/>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row>
    <row r="229" spans="1:26" x14ac:dyDescent="0.2">
      <c r="A229" s="37"/>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row>
    <row r="230" spans="1:26" x14ac:dyDescent="0.2">
      <c r="A230" s="37"/>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row>
    <row r="231" spans="1:26" x14ac:dyDescent="0.2">
      <c r="A231" s="37"/>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row>
    <row r="232" spans="1:26" x14ac:dyDescent="0.2">
      <c r="A232" s="37"/>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row>
    <row r="233" spans="1:26" x14ac:dyDescent="0.2">
      <c r="A233" s="37"/>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row>
    <row r="234" spans="1:26" x14ac:dyDescent="0.2">
      <c r="A234" s="37"/>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row>
    <row r="235" spans="1:26" x14ac:dyDescent="0.2">
      <c r="A235" s="37"/>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row>
    <row r="236" spans="1:26" x14ac:dyDescent="0.2">
      <c r="A236" s="37"/>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row>
    <row r="237" spans="1:26" x14ac:dyDescent="0.2">
      <c r="A237" s="37"/>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row>
    <row r="238" spans="1:26" x14ac:dyDescent="0.2">
      <c r="A238" s="37"/>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row>
    <row r="239" spans="1:26" x14ac:dyDescent="0.2">
      <c r="A239" s="37"/>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row>
    <row r="240" spans="1:26" x14ac:dyDescent="0.2">
      <c r="A240" s="37"/>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row>
    <row r="241" spans="1:26" x14ac:dyDescent="0.2">
      <c r="A241" s="37"/>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row>
    <row r="242" spans="1:26" x14ac:dyDescent="0.2">
      <c r="A242" s="37"/>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row>
    <row r="243" spans="1:26" x14ac:dyDescent="0.2">
      <c r="A243" s="37"/>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row>
    <row r="244" spans="1:26" x14ac:dyDescent="0.2">
      <c r="A244" s="37"/>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row>
    <row r="245" spans="1:26" x14ac:dyDescent="0.2">
      <c r="A245" s="37"/>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row>
    <row r="246" spans="1:26" x14ac:dyDescent="0.2">
      <c r="A246" s="37"/>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row>
    <row r="247" spans="1:26" x14ac:dyDescent="0.2">
      <c r="A247" s="37"/>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row>
    <row r="248" spans="1:26" x14ac:dyDescent="0.2">
      <c r="A248" s="37"/>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row>
    <row r="249" spans="1:26" x14ac:dyDescent="0.2">
      <c r="A249" s="37"/>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row>
    <row r="250" spans="1:26" x14ac:dyDescent="0.2">
      <c r="A250" s="37"/>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row>
    <row r="251" spans="1:26" x14ac:dyDescent="0.2">
      <c r="A251" s="37"/>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row>
    <row r="252" spans="1:26" x14ac:dyDescent="0.2">
      <c r="A252" s="37"/>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row>
    <row r="253" spans="1:26" x14ac:dyDescent="0.2">
      <c r="A253" s="37"/>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row>
    <row r="254" spans="1:26" x14ac:dyDescent="0.2">
      <c r="A254" s="37"/>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row>
    <row r="255" spans="1:26" x14ac:dyDescent="0.2">
      <c r="A255" s="37"/>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row>
    <row r="256" spans="1:26" x14ac:dyDescent="0.2">
      <c r="A256" s="37"/>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row>
    <row r="257" spans="1:26" x14ac:dyDescent="0.2">
      <c r="A257" s="37"/>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row>
    <row r="258" spans="1:26" x14ac:dyDescent="0.2">
      <c r="A258" s="37"/>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row>
    <row r="259" spans="1:26" x14ac:dyDescent="0.2">
      <c r="A259" s="37"/>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row>
    <row r="260" spans="1:26" x14ac:dyDescent="0.2">
      <c r="A260" s="37"/>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row>
    <row r="261" spans="1:26" x14ac:dyDescent="0.2">
      <c r="A261" s="37"/>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row>
    <row r="262" spans="1:26" x14ac:dyDescent="0.2">
      <c r="A262" s="37"/>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row>
    <row r="263" spans="1:26" x14ac:dyDescent="0.2">
      <c r="A263" s="37"/>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row>
    <row r="264" spans="1:26" x14ac:dyDescent="0.2">
      <c r="A264" s="37"/>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row>
    <row r="265" spans="1:26" x14ac:dyDescent="0.2">
      <c r="A265" s="37"/>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row>
    <row r="266" spans="1:26" x14ac:dyDescent="0.2">
      <c r="A266" s="37"/>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row>
    <row r="267" spans="1:26" x14ac:dyDescent="0.2">
      <c r="A267" s="37"/>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row>
    <row r="268" spans="1:26" x14ac:dyDescent="0.2">
      <c r="A268" s="37"/>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row>
    <row r="269" spans="1:26" x14ac:dyDescent="0.2">
      <c r="A269" s="37"/>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row>
    <row r="270" spans="1:26" x14ac:dyDescent="0.2">
      <c r="A270" s="37"/>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row>
    <row r="271" spans="1:26" x14ac:dyDescent="0.2">
      <c r="A271" s="37"/>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row>
    <row r="272" spans="1:26" x14ac:dyDescent="0.2">
      <c r="A272" s="37"/>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row>
    <row r="273" spans="1:26" x14ac:dyDescent="0.2">
      <c r="A273" s="37"/>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row>
    <row r="274" spans="1:26" x14ac:dyDescent="0.2">
      <c r="A274" s="37"/>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row>
    <row r="275" spans="1:26" x14ac:dyDescent="0.2">
      <c r="A275" s="37"/>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row>
    <row r="276" spans="1:26" x14ac:dyDescent="0.2">
      <c r="A276" s="37"/>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row>
    <row r="277" spans="1:26" x14ac:dyDescent="0.2">
      <c r="A277" s="37"/>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row>
    <row r="278" spans="1:26" x14ac:dyDescent="0.2">
      <c r="A278" s="37"/>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row>
    <row r="279" spans="1:26" x14ac:dyDescent="0.2">
      <c r="A279" s="37"/>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row>
    <row r="280" spans="1:26" x14ac:dyDescent="0.2">
      <c r="A280" s="37"/>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row>
    <row r="281" spans="1:26" x14ac:dyDescent="0.2">
      <c r="A281" s="37"/>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row>
    <row r="282" spans="1:26" x14ac:dyDescent="0.2">
      <c r="A282" s="37"/>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row>
    <row r="283" spans="1:26" x14ac:dyDescent="0.2">
      <c r="A283" s="37"/>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row>
    <row r="284" spans="1:26" x14ac:dyDescent="0.2">
      <c r="A284" s="37"/>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row>
    <row r="285" spans="1:26" x14ac:dyDescent="0.2">
      <c r="A285" s="37"/>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row>
    <row r="286" spans="1:26" x14ac:dyDescent="0.2">
      <c r="A286" s="37"/>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row>
    <row r="287" spans="1:26" x14ac:dyDescent="0.2">
      <c r="A287" s="37"/>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row>
    <row r="288" spans="1:26" x14ac:dyDescent="0.2">
      <c r="A288" s="37"/>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row>
    <row r="289" spans="1:26" x14ac:dyDescent="0.2">
      <c r="A289" s="37"/>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row>
    <row r="290" spans="1:26" x14ac:dyDescent="0.2">
      <c r="A290" s="37"/>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row>
    <row r="291" spans="1:26" x14ac:dyDescent="0.2">
      <c r="A291" s="37"/>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row>
    <row r="292" spans="1:26" x14ac:dyDescent="0.2">
      <c r="A292" s="37"/>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row>
    <row r="293" spans="1:26" x14ac:dyDescent="0.2">
      <c r="A293" s="37"/>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row>
    <row r="294" spans="1:26" x14ac:dyDescent="0.2">
      <c r="A294" s="37"/>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row>
    <row r="295" spans="1:26" x14ac:dyDescent="0.2">
      <c r="A295" s="37"/>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row>
    <row r="296" spans="1:26" x14ac:dyDescent="0.2">
      <c r="A296" s="37"/>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row>
    <row r="297" spans="1:26" x14ac:dyDescent="0.2">
      <c r="A297" s="37"/>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row>
    <row r="298" spans="1:26" x14ac:dyDescent="0.2">
      <c r="A298" s="37"/>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row>
    <row r="299" spans="1:26" x14ac:dyDescent="0.2">
      <c r="A299" s="37"/>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row>
  </sheetData>
  <mergeCells count="1">
    <mergeCell ref="A1:F1"/>
  </mergeCells>
  <pageMargins left="0.7" right="0.7" top="0.75" bottom="0.75" header="0" footer="0"/>
  <pageSetup scale="54" orientation="landscape" r:id="rId1"/>
  <drawing r:id="rId2"/>
  <tableParts count="8">
    <tablePart r:id="rId3"/>
    <tablePart r:id="rId4"/>
    <tablePart r:id="rId5"/>
    <tablePart r:id="rId6"/>
    <tablePart r:id="rId7"/>
    <tablePart r:id="rId8"/>
    <tablePart r:id="rId9"/>
    <tablePart r:id="rId10"/>
  </tablePart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CCCCFF"/>
    <pageSetUpPr fitToPage="1"/>
  </sheetPr>
  <dimension ref="A1:V223"/>
  <sheetViews>
    <sheetView showGridLines="0" zoomScaleNormal="100" workbookViewId="0">
      <selection sqref="A1:E1"/>
    </sheetView>
  </sheetViews>
  <sheetFormatPr baseColWidth="10" defaultColWidth="14.5" defaultRowHeight="13" x14ac:dyDescent="0.15"/>
  <cols>
    <col min="1" max="1" width="11.33203125" style="31" customWidth="1"/>
    <col min="2" max="2" width="47.33203125" style="31" customWidth="1"/>
    <col min="3" max="5" width="11.6640625" style="31" customWidth="1"/>
    <col min="6" max="22" width="11.5" style="31" customWidth="1"/>
    <col min="23" max="16384" width="14.5" style="31"/>
  </cols>
  <sheetData>
    <row r="1" spans="1:22" ht="44.25" customHeight="1" x14ac:dyDescent="0.15">
      <c r="A1" s="1138" t="s">
        <v>1089</v>
      </c>
      <c r="B1" s="1138"/>
      <c r="C1" s="1138"/>
      <c r="D1" s="1138"/>
      <c r="E1" s="1138"/>
      <c r="F1" s="29"/>
      <c r="G1" s="29"/>
      <c r="H1" s="29"/>
      <c r="I1" s="29"/>
      <c r="J1" s="29"/>
      <c r="K1" s="29"/>
      <c r="L1" s="29"/>
      <c r="M1" s="29"/>
      <c r="N1" s="29"/>
      <c r="O1" s="29"/>
      <c r="P1" s="29"/>
      <c r="Q1" s="29"/>
      <c r="R1" s="29"/>
      <c r="S1" s="29"/>
      <c r="T1" s="29"/>
      <c r="U1" s="29"/>
      <c r="V1" s="29"/>
    </row>
    <row r="2" spans="1:22" ht="16" x14ac:dyDescent="0.2">
      <c r="A2" s="1139" t="s">
        <v>0</v>
      </c>
      <c r="B2" s="1139" t="s">
        <v>20</v>
      </c>
      <c r="C2" s="1142" t="s">
        <v>1090</v>
      </c>
      <c r="D2" s="1143"/>
      <c r="E2" s="1144"/>
      <c r="F2" s="29"/>
      <c r="G2" s="29"/>
      <c r="H2" s="29"/>
      <c r="I2" s="29"/>
      <c r="J2" s="29"/>
      <c r="K2" s="29"/>
      <c r="L2" s="29"/>
      <c r="M2" s="29"/>
      <c r="N2" s="29"/>
      <c r="O2" s="29"/>
      <c r="P2" s="29"/>
      <c r="Q2" s="29"/>
      <c r="R2" s="29"/>
      <c r="S2" s="29"/>
      <c r="T2" s="29"/>
      <c r="U2" s="29"/>
      <c r="V2" s="29"/>
    </row>
    <row r="3" spans="1:22" x14ac:dyDescent="0.15">
      <c r="A3" s="1140"/>
      <c r="B3" s="1140"/>
      <c r="C3" s="1139" t="s">
        <v>160</v>
      </c>
      <c r="D3" s="1146" t="s">
        <v>161</v>
      </c>
      <c r="E3" s="1148" t="s">
        <v>4</v>
      </c>
      <c r="F3" s="29"/>
      <c r="G3" s="29"/>
      <c r="H3" s="29"/>
      <c r="I3" s="29"/>
      <c r="J3" s="29"/>
      <c r="K3" s="29"/>
      <c r="L3" s="29"/>
      <c r="M3" s="29"/>
      <c r="N3" s="29"/>
      <c r="O3" s="29"/>
      <c r="P3" s="29"/>
      <c r="Q3" s="29"/>
      <c r="R3" s="29"/>
      <c r="S3" s="29"/>
      <c r="T3" s="29"/>
      <c r="U3" s="29"/>
      <c r="V3" s="29"/>
    </row>
    <row r="4" spans="1:22" x14ac:dyDescent="0.15">
      <c r="A4" s="1141"/>
      <c r="B4" s="1141"/>
      <c r="C4" s="1145"/>
      <c r="D4" s="1147"/>
      <c r="E4" s="1148"/>
      <c r="F4" s="29"/>
      <c r="G4" s="29"/>
      <c r="H4" s="29"/>
      <c r="I4" s="29"/>
      <c r="J4" s="29"/>
      <c r="K4" s="29"/>
      <c r="L4" s="29"/>
      <c r="M4" s="29"/>
      <c r="N4" s="29"/>
      <c r="O4" s="29"/>
      <c r="P4" s="29"/>
      <c r="Q4" s="29"/>
      <c r="R4" s="29"/>
      <c r="S4" s="29"/>
      <c r="T4" s="29"/>
      <c r="U4" s="29"/>
      <c r="V4" s="29"/>
    </row>
    <row r="5" spans="1:22" ht="16" x14ac:dyDescent="0.2">
      <c r="A5" s="580" t="s">
        <v>5</v>
      </c>
      <c r="B5" s="578" t="s">
        <v>36</v>
      </c>
      <c r="C5" s="579">
        <v>23</v>
      </c>
      <c r="D5" s="579">
        <v>12</v>
      </c>
      <c r="E5" s="586">
        <f>SUM(C5:D5)</f>
        <v>35</v>
      </c>
      <c r="F5" s="29"/>
      <c r="G5" s="29"/>
      <c r="H5" s="29"/>
      <c r="I5" s="29"/>
      <c r="J5" s="29"/>
      <c r="K5" s="29"/>
      <c r="L5" s="29"/>
      <c r="M5" s="29"/>
      <c r="N5" s="29"/>
      <c r="O5" s="29"/>
      <c r="P5" s="29"/>
      <c r="Q5" s="29"/>
      <c r="R5" s="29"/>
      <c r="S5" s="29"/>
      <c r="T5" s="29"/>
      <c r="U5" s="29"/>
      <c r="V5" s="29"/>
    </row>
    <row r="6" spans="1:22" ht="16" x14ac:dyDescent="0.2">
      <c r="A6" s="581"/>
      <c r="B6" s="578" t="s">
        <v>80</v>
      </c>
      <c r="C6" s="579">
        <v>12</v>
      </c>
      <c r="D6" s="579">
        <v>12</v>
      </c>
      <c r="E6" s="587">
        <f t="shared" ref="E6:E19" si="0">SUM(C6:D6)</f>
        <v>24</v>
      </c>
      <c r="F6" s="29"/>
      <c r="G6" s="29"/>
      <c r="H6" s="29"/>
      <c r="I6" s="29"/>
      <c r="J6" s="29"/>
      <c r="K6" s="29"/>
      <c r="L6" s="29"/>
      <c r="M6" s="29"/>
      <c r="N6" s="29"/>
      <c r="O6" s="29"/>
      <c r="P6" s="29"/>
      <c r="Q6" s="29"/>
      <c r="R6" s="29"/>
      <c r="S6" s="29"/>
      <c r="T6" s="29"/>
      <c r="U6" s="29"/>
      <c r="V6" s="29"/>
    </row>
    <row r="7" spans="1:22" ht="16" x14ac:dyDescent="0.2">
      <c r="A7" s="581"/>
      <c r="B7" s="578" t="s">
        <v>81</v>
      </c>
      <c r="C7" s="579">
        <v>2</v>
      </c>
      <c r="D7" s="579">
        <v>19</v>
      </c>
      <c r="E7" s="587">
        <f t="shared" si="0"/>
        <v>21</v>
      </c>
      <c r="F7" s="29"/>
      <c r="G7" s="29"/>
      <c r="H7" s="29"/>
      <c r="I7" s="29"/>
      <c r="J7" s="29"/>
      <c r="K7" s="29"/>
      <c r="L7" s="29"/>
      <c r="M7" s="29"/>
      <c r="N7" s="29"/>
      <c r="O7" s="29"/>
      <c r="P7" s="29"/>
      <c r="Q7" s="29"/>
      <c r="R7" s="29"/>
      <c r="S7" s="29"/>
      <c r="T7" s="29"/>
      <c r="U7" s="29"/>
      <c r="V7" s="29"/>
    </row>
    <row r="8" spans="1:22" ht="16" x14ac:dyDescent="0.2">
      <c r="A8" s="581"/>
      <c r="B8" s="578" t="s">
        <v>171</v>
      </c>
      <c r="C8" s="579">
        <v>5</v>
      </c>
      <c r="D8" s="579">
        <v>2</v>
      </c>
      <c r="E8" s="587">
        <f t="shared" si="0"/>
        <v>7</v>
      </c>
      <c r="F8" s="29"/>
      <c r="G8" s="29"/>
      <c r="H8" s="29"/>
      <c r="I8" s="29"/>
      <c r="J8" s="29"/>
      <c r="K8" s="29"/>
      <c r="L8" s="29"/>
      <c r="M8" s="29"/>
      <c r="N8" s="29"/>
      <c r="O8" s="29"/>
      <c r="P8" s="29"/>
      <c r="Q8" s="29"/>
      <c r="R8" s="29"/>
      <c r="S8" s="29"/>
      <c r="T8" s="29"/>
      <c r="U8" s="29"/>
      <c r="V8" s="29"/>
    </row>
    <row r="9" spans="1:22" ht="16" x14ac:dyDescent="0.2">
      <c r="A9" s="580" t="s">
        <v>6</v>
      </c>
      <c r="B9" s="578" t="s">
        <v>83</v>
      </c>
      <c r="C9" s="579">
        <v>14</v>
      </c>
      <c r="D9" s="579">
        <v>6</v>
      </c>
      <c r="E9" s="587">
        <f t="shared" si="0"/>
        <v>20</v>
      </c>
      <c r="F9" s="29"/>
      <c r="G9" s="29"/>
      <c r="H9" s="29"/>
      <c r="I9" s="29"/>
      <c r="J9" s="29"/>
      <c r="K9" s="29"/>
      <c r="L9" s="29"/>
      <c r="M9" s="29"/>
      <c r="N9" s="29"/>
      <c r="O9" s="29"/>
      <c r="P9" s="29"/>
      <c r="Q9" s="29"/>
      <c r="R9" s="29"/>
      <c r="S9" s="29"/>
      <c r="T9" s="29"/>
      <c r="U9" s="29"/>
      <c r="V9" s="29"/>
    </row>
    <row r="10" spans="1:22" ht="16" x14ac:dyDescent="0.2">
      <c r="A10" s="581"/>
      <c r="B10" s="578" t="s">
        <v>84</v>
      </c>
      <c r="C10" s="579">
        <v>15</v>
      </c>
      <c r="D10" s="579">
        <v>9</v>
      </c>
      <c r="E10" s="587">
        <f t="shared" si="0"/>
        <v>24</v>
      </c>
      <c r="F10" s="29"/>
      <c r="G10" s="29"/>
      <c r="H10" s="29"/>
      <c r="I10" s="29"/>
      <c r="J10" s="29"/>
      <c r="K10" s="29"/>
      <c r="L10" s="29"/>
      <c r="M10" s="29"/>
      <c r="N10" s="29"/>
      <c r="O10" s="29"/>
      <c r="P10" s="29"/>
      <c r="Q10" s="29"/>
      <c r="R10" s="29"/>
      <c r="S10" s="29"/>
      <c r="T10" s="29"/>
      <c r="U10" s="29"/>
      <c r="V10" s="29"/>
    </row>
    <row r="11" spans="1:22" ht="16" x14ac:dyDescent="0.2">
      <c r="A11" s="581"/>
      <c r="B11" s="578" t="s">
        <v>85</v>
      </c>
      <c r="C11" s="579">
        <v>0</v>
      </c>
      <c r="D11" s="579">
        <v>20</v>
      </c>
      <c r="E11" s="587">
        <f t="shared" si="0"/>
        <v>20</v>
      </c>
      <c r="F11" s="29"/>
      <c r="G11" s="29"/>
      <c r="H11" s="29"/>
      <c r="I11" s="29"/>
      <c r="J11" s="29"/>
      <c r="K11" s="29"/>
      <c r="L11" s="29"/>
      <c r="M11" s="29"/>
      <c r="N11" s="29"/>
      <c r="O11" s="29"/>
      <c r="P11" s="29"/>
      <c r="Q11" s="29"/>
      <c r="R11" s="29"/>
      <c r="S11" s="29"/>
      <c r="T11" s="29"/>
      <c r="U11" s="29"/>
      <c r="V11" s="29"/>
    </row>
    <row r="12" spans="1:22" ht="16" x14ac:dyDescent="0.2">
      <c r="A12" s="581"/>
      <c r="B12" s="578" t="s">
        <v>86</v>
      </c>
      <c r="C12" s="579">
        <v>3</v>
      </c>
      <c r="D12" s="579">
        <v>3</v>
      </c>
      <c r="E12" s="587">
        <f t="shared" si="0"/>
        <v>6</v>
      </c>
      <c r="F12" s="29"/>
      <c r="G12" s="29"/>
      <c r="H12" s="29"/>
      <c r="I12" s="29"/>
      <c r="J12" s="29"/>
      <c r="K12" s="29"/>
      <c r="L12" s="29"/>
      <c r="M12" s="29"/>
      <c r="N12" s="29"/>
      <c r="O12" s="29"/>
      <c r="P12" s="29"/>
      <c r="Q12" s="29"/>
      <c r="R12" s="29"/>
      <c r="S12" s="29"/>
      <c r="T12" s="29"/>
      <c r="U12" s="29"/>
      <c r="V12" s="29"/>
    </row>
    <row r="13" spans="1:22" ht="16" x14ac:dyDescent="0.2">
      <c r="A13" s="581"/>
      <c r="B13" s="578" t="s">
        <v>195</v>
      </c>
      <c r="C13" s="579">
        <v>2</v>
      </c>
      <c r="D13" s="579">
        <v>0</v>
      </c>
      <c r="E13" s="587">
        <f t="shared" si="0"/>
        <v>2</v>
      </c>
      <c r="F13" s="29"/>
      <c r="G13" s="29"/>
      <c r="H13" s="29"/>
      <c r="I13" s="29"/>
      <c r="J13" s="29"/>
      <c r="K13" s="29"/>
      <c r="L13" s="29"/>
      <c r="M13" s="29"/>
      <c r="N13" s="29"/>
      <c r="O13" s="29"/>
      <c r="P13" s="29"/>
      <c r="Q13" s="29"/>
      <c r="R13" s="29"/>
      <c r="S13" s="29"/>
      <c r="T13" s="29"/>
      <c r="U13" s="29"/>
      <c r="V13" s="29"/>
    </row>
    <row r="14" spans="1:22" ht="16" x14ac:dyDescent="0.2">
      <c r="A14" s="582"/>
      <c r="B14" s="578" t="s">
        <v>196</v>
      </c>
      <c r="C14" s="579">
        <v>1</v>
      </c>
      <c r="D14" s="579">
        <v>0</v>
      </c>
      <c r="E14" s="587">
        <f t="shared" si="0"/>
        <v>1</v>
      </c>
      <c r="F14" s="29"/>
      <c r="G14" s="29"/>
      <c r="H14" s="29"/>
      <c r="I14" s="29"/>
      <c r="J14" s="29"/>
      <c r="K14" s="29"/>
      <c r="L14" s="29"/>
      <c r="M14" s="29"/>
      <c r="N14" s="29"/>
      <c r="O14" s="29"/>
      <c r="P14" s="29"/>
      <c r="Q14" s="29"/>
      <c r="R14" s="29"/>
      <c r="S14" s="29"/>
      <c r="T14" s="29"/>
      <c r="U14" s="29"/>
      <c r="V14" s="29"/>
    </row>
    <row r="15" spans="1:22" ht="16" x14ac:dyDescent="0.2">
      <c r="A15" s="583" t="s">
        <v>7</v>
      </c>
      <c r="B15" s="578" t="s">
        <v>88</v>
      </c>
      <c r="C15" s="579">
        <v>18</v>
      </c>
      <c r="D15" s="579">
        <v>12</v>
      </c>
      <c r="E15" s="587">
        <f t="shared" si="0"/>
        <v>30</v>
      </c>
      <c r="F15" s="29"/>
      <c r="G15" s="29"/>
      <c r="H15" s="29"/>
      <c r="I15" s="29"/>
      <c r="J15" s="29"/>
      <c r="K15" s="29"/>
      <c r="L15" s="29"/>
      <c r="M15" s="29"/>
      <c r="N15" s="29"/>
      <c r="O15" s="29"/>
      <c r="P15" s="29"/>
      <c r="Q15" s="29"/>
      <c r="R15" s="29"/>
      <c r="S15" s="29"/>
      <c r="T15" s="29"/>
      <c r="U15" s="29"/>
      <c r="V15" s="29"/>
    </row>
    <row r="16" spans="1:22" ht="16" x14ac:dyDescent="0.2">
      <c r="A16" s="584"/>
      <c r="B16" s="578" t="s">
        <v>89</v>
      </c>
      <c r="C16" s="579">
        <v>5</v>
      </c>
      <c r="D16" s="579">
        <v>8</v>
      </c>
      <c r="E16" s="587">
        <f t="shared" si="0"/>
        <v>13</v>
      </c>
      <c r="F16" s="29"/>
      <c r="G16" s="29"/>
      <c r="H16" s="29"/>
      <c r="I16" s="29"/>
      <c r="J16" s="29"/>
      <c r="K16" s="29"/>
      <c r="L16" s="29"/>
      <c r="M16" s="29"/>
      <c r="N16" s="29"/>
      <c r="O16" s="29"/>
      <c r="P16" s="29"/>
      <c r="Q16" s="29"/>
      <c r="R16" s="29"/>
      <c r="S16" s="29"/>
      <c r="T16" s="29"/>
      <c r="U16" s="29"/>
      <c r="V16" s="29"/>
    </row>
    <row r="17" spans="1:22" ht="16" x14ac:dyDescent="0.2">
      <c r="A17" s="584"/>
      <c r="B17" s="578" t="s">
        <v>45</v>
      </c>
      <c r="C17" s="579">
        <v>7</v>
      </c>
      <c r="D17" s="579">
        <v>7</v>
      </c>
      <c r="E17" s="587">
        <f t="shared" si="0"/>
        <v>14</v>
      </c>
      <c r="F17" s="29"/>
      <c r="G17" s="29"/>
      <c r="H17" s="29"/>
      <c r="I17" s="29"/>
      <c r="J17" s="29"/>
      <c r="K17" s="29"/>
      <c r="L17" s="29"/>
      <c r="M17" s="29"/>
      <c r="N17" s="29"/>
      <c r="O17" s="29"/>
      <c r="P17" s="29"/>
      <c r="Q17" s="29"/>
      <c r="R17" s="29"/>
      <c r="S17" s="29"/>
      <c r="T17" s="29"/>
      <c r="U17" s="29"/>
      <c r="V17" s="29"/>
    </row>
    <row r="18" spans="1:22" ht="16" x14ac:dyDescent="0.2">
      <c r="A18" s="584"/>
      <c r="B18" s="578" t="s">
        <v>90</v>
      </c>
      <c r="C18" s="579">
        <v>10</v>
      </c>
      <c r="D18" s="579">
        <v>8</v>
      </c>
      <c r="E18" s="587">
        <f t="shared" si="0"/>
        <v>18</v>
      </c>
      <c r="F18" s="29"/>
      <c r="G18" s="29"/>
      <c r="H18" s="29"/>
      <c r="I18" s="29"/>
      <c r="J18" s="29"/>
      <c r="K18" s="29"/>
      <c r="L18" s="29"/>
      <c r="M18" s="29"/>
      <c r="N18" s="29"/>
      <c r="O18" s="29"/>
      <c r="P18" s="29"/>
      <c r="Q18" s="29"/>
      <c r="R18" s="29"/>
      <c r="S18" s="29"/>
      <c r="T18" s="29"/>
      <c r="U18" s="29"/>
      <c r="V18" s="29"/>
    </row>
    <row r="19" spans="1:22" ht="16" x14ac:dyDescent="0.2">
      <c r="A19" s="585"/>
      <c r="B19" s="578" t="s">
        <v>1091</v>
      </c>
      <c r="C19" s="579">
        <v>1</v>
      </c>
      <c r="D19" s="579">
        <v>1</v>
      </c>
      <c r="E19" s="587">
        <f t="shared" si="0"/>
        <v>2</v>
      </c>
      <c r="F19" s="29"/>
      <c r="G19" s="29"/>
      <c r="H19" s="29"/>
      <c r="I19" s="29"/>
      <c r="J19" s="29"/>
      <c r="K19" s="29"/>
      <c r="L19" s="29"/>
      <c r="M19" s="29"/>
      <c r="N19" s="29"/>
      <c r="O19" s="29"/>
      <c r="P19" s="29"/>
      <c r="Q19" s="29"/>
      <c r="R19" s="29"/>
      <c r="S19" s="29"/>
      <c r="T19" s="29"/>
      <c r="U19" s="29"/>
      <c r="V19" s="29"/>
    </row>
    <row r="20" spans="1:22" ht="16" x14ac:dyDescent="0.15">
      <c r="A20" s="588" t="s">
        <v>27</v>
      </c>
      <c r="B20" s="589"/>
      <c r="C20" s="590">
        <f t="shared" ref="C20:D20" si="1">SUM(C5:C19)</f>
        <v>118</v>
      </c>
      <c r="D20" s="590">
        <f t="shared" si="1"/>
        <v>119</v>
      </c>
      <c r="E20" s="591">
        <f>SUM(E5:E19)</f>
        <v>237</v>
      </c>
      <c r="F20" s="29"/>
      <c r="G20" s="29"/>
      <c r="H20" s="29"/>
      <c r="I20" s="29"/>
      <c r="J20" s="29"/>
      <c r="K20" s="29"/>
      <c r="L20" s="29"/>
      <c r="M20" s="29"/>
      <c r="N20" s="29"/>
      <c r="O20" s="29"/>
      <c r="P20" s="29"/>
      <c r="Q20" s="29"/>
      <c r="R20" s="29"/>
      <c r="S20" s="29"/>
      <c r="T20" s="29"/>
      <c r="U20" s="29"/>
      <c r="V20" s="29"/>
    </row>
    <row r="21" spans="1:22" ht="14" x14ac:dyDescent="0.2">
      <c r="A21" s="1135" t="s">
        <v>1092</v>
      </c>
      <c r="B21" s="1136"/>
      <c r="C21" s="1136"/>
      <c r="D21" s="466"/>
      <c r="E21" s="466"/>
      <c r="F21" s="29"/>
      <c r="G21" s="29"/>
      <c r="H21" s="29"/>
      <c r="I21" s="29"/>
      <c r="J21" s="29"/>
      <c r="K21" s="29"/>
      <c r="L21" s="29"/>
      <c r="M21" s="29"/>
      <c r="N21" s="29"/>
      <c r="O21" s="29"/>
      <c r="P21" s="29"/>
      <c r="Q21" s="29"/>
      <c r="R21" s="29"/>
      <c r="S21" s="29"/>
      <c r="T21" s="29"/>
      <c r="U21" s="29"/>
      <c r="V21" s="29"/>
    </row>
    <row r="22" spans="1:22" x14ac:dyDescent="0.15">
      <c r="A22" s="1137"/>
      <c r="B22" s="1134"/>
      <c r="C22" s="1134"/>
      <c r="D22" s="1134"/>
      <c r="E22" s="1134"/>
      <c r="F22" s="29"/>
      <c r="G22" s="29"/>
      <c r="H22" s="29"/>
      <c r="I22" s="29"/>
      <c r="J22" s="29"/>
      <c r="K22" s="29"/>
      <c r="L22" s="29"/>
      <c r="M22" s="29"/>
      <c r="N22" s="29"/>
      <c r="O22" s="29"/>
      <c r="P22" s="29"/>
      <c r="Q22" s="29"/>
      <c r="R22" s="29"/>
      <c r="S22" s="29"/>
      <c r="T22" s="29"/>
      <c r="U22" s="29"/>
      <c r="V22" s="29"/>
    </row>
    <row r="23" spans="1:22" x14ac:dyDescent="0.15">
      <c r="A23" s="1133"/>
      <c r="B23" s="1134"/>
      <c r="C23" s="1134"/>
      <c r="D23" s="1134"/>
      <c r="E23" s="1134"/>
      <c r="F23" s="29"/>
      <c r="G23" s="29"/>
      <c r="H23" s="29"/>
      <c r="I23" s="29"/>
      <c r="J23" s="29"/>
      <c r="K23" s="29"/>
      <c r="L23" s="29"/>
      <c r="M23" s="29"/>
      <c r="N23" s="29"/>
      <c r="O23" s="29"/>
      <c r="P23" s="29"/>
      <c r="Q23" s="29"/>
      <c r="R23" s="29"/>
      <c r="S23" s="29"/>
      <c r="T23" s="29"/>
      <c r="U23" s="29"/>
      <c r="V23" s="29"/>
    </row>
    <row r="24" spans="1:22" x14ac:dyDescent="0.15">
      <c r="A24" s="29"/>
      <c r="B24" s="29"/>
      <c r="C24" s="29"/>
      <c r="D24" s="29"/>
      <c r="E24" s="29"/>
      <c r="F24" s="29"/>
      <c r="G24" s="29"/>
      <c r="H24" s="29"/>
      <c r="I24" s="29"/>
      <c r="J24" s="29"/>
      <c r="K24" s="29"/>
      <c r="L24" s="29"/>
      <c r="M24" s="29"/>
      <c r="N24" s="29"/>
      <c r="O24" s="29"/>
      <c r="P24" s="29"/>
      <c r="Q24" s="29"/>
      <c r="R24" s="29"/>
      <c r="S24" s="29"/>
      <c r="T24" s="29"/>
      <c r="U24" s="29"/>
      <c r="V24" s="29"/>
    </row>
    <row r="25" spans="1:22" x14ac:dyDescent="0.15">
      <c r="A25" s="29"/>
      <c r="B25" s="29"/>
      <c r="C25" s="29"/>
      <c r="D25" s="29"/>
      <c r="E25" s="29"/>
      <c r="F25" s="29"/>
      <c r="G25" s="29"/>
      <c r="H25" s="29"/>
      <c r="I25" s="29"/>
      <c r="J25" s="29"/>
      <c r="K25" s="29"/>
      <c r="L25" s="29"/>
      <c r="M25" s="29"/>
      <c r="N25" s="29"/>
      <c r="O25" s="29"/>
      <c r="P25" s="29"/>
      <c r="Q25" s="29"/>
      <c r="R25" s="29"/>
      <c r="S25" s="29"/>
      <c r="T25" s="29"/>
      <c r="U25" s="29"/>
      <c r="V25" s="29"/>
    </row>
    <row r="26" spans="1:22" x14ac:dyDescent="0.15">
      <c r="A26" s="29"/>
      <c r="B26" s="29"/>
      <c r="C26" s="29"/>
      <c r="D26" s="29"/>
      <c r="E26" s="29"/>
      <c r="F26" s="29"/>
      <c r="G26" s="29"/>
      <c r="H26" s="29"/>
      <c r="I26" s="29"/>
      <c r="J26" s="29"/>
      <c r="K26" s="29"/>
      <c r="L26" s="29"/>
      <c r="M26" s="29"/>
      <c r="N26" s="29"/>
      <c r="O26" s="29"/>
      <c r="P26" s="29"/>
      <c r="Q26" s="29"/>
      <c r="R26" s="29"/>
      <c r="S26" s="29"/>
      <c r="T26" s="29"/>
      <c r="U26" s="29"/>
      <c r="V26" s="29"/>
    </row>
    <row r="27" spans="1:22" x14ac:dyDescent="0.15">
      <c r="A27" s="29"/>
      <c r="B27" s="29"/>
      <c r="C27" s="29"/>
      <c r="D27" s="29"/>
      <c r="E27" s="29"/>
      <c r="F27" s="29"/>
      <c r="G27" s="29"/>
      <c r="H27" s="29"/>
      <c r="I27" s="29"/>
      <c r="J27" s="29"/>
      <c r="K27" s="29"/>
      <c r="L27" s="29"/>
      <c r="M27" s="29"/>
      <c r="N27" s="29"/>
      <c r="O27" s="29"/>
      <c r="P27" s="29"/>
      <c r="Q27" s="29"/>
      <c r="R27" s="29"/>
      <c r="S27" s="29"/>
      <c r="T27" s="29"/>
      <c r="U27" s="29"/>
      <c r="V27" s="29"/>
    </row>
    <row r="28" spans="1:22" x14ac:dyDescent="0.15">
      <c r="A28" s="29"/>
      <c r="B28" s="29"/>
      <c r="C28" s="29"/>
      <c r="D28" s="29"/>
      <c r="E28" s="29"/>
      <c r="F28" s="29"/>
      <c r="G28" s="29"/>
      <c r="H28" s="29"/>
      <c r="I28" s="29"/>
      <c r="J28" s="29"/>
      <c r="K28" s="29"/>
      <c r="L28" s="29"/>
      <c r="M28" s="29"/>
      <c r="N28" s="29"/>
      <c r="O28" s="29"/>
      <c r="P28" s="29"/>
      <c r="Q28" s="29"/>
      <c r="R28" s="29"/>
      <c r="S28" s="29"/>
      <c r="T28" s="29"/>
      <c r="U28" s="29"/>
      <c r="V28" s="29"/>
    </row>
    <row r="29" spans="1:22" x14ac:dyDescent="0.15">
      <c r="A29" s="29"/>
      <c r="B29" s="29"/>
      <c r="C29" s="29"/>
      <c r="D29" s="29"/>
      <c r="E29" s="29"/>
      <c r="F29" s="29"/>
      <c r="G29" s="29"/>
      <c r="H29" s="29"/>
      <c r="I29" s="29"/>
      <c r="J29" s="29"/>
      <c r="K29" s="29"/>
      <c r="L29" s="29"/>
      <c r="M29" s="29"/>
      <c r="N29" s="29"/>
      <c r="O29" s="29"/>
      <c r="P29" s="29"/>
      <c r="Q29" s="29"/>
      <c r="R29" s="29"/>
      <c r="S29" s="29"/>
      <c r="T29" s="29"/>
      <c r="U29" s="29"/>
      <c r="V29" s="29"/>
    </row>
    <row r="30" spans="1:22" x14ac:dyDescent="0.15">
      <c r="A30" s="29"/>
      <c r="B30" s="29"/>
      <c r="C30" s="29"/>
      <c r="D30" s="29"/>
      <c r="E30" s="29"/>
      <c r="F30" s="29"/>
      <c r="G30" s="29"/>
      <c r="H30" s="29"/>
      <c r="I30" s="29"/>
      <c r="J30" s="29"/>
      <c r="K30" s="29"/>
      <c r="L30" s="29"/>
      <c r="M30" s="29"/>
      <c r="N30" s="29"/>
      <c r="O30" s="29"/>
      <c r="P30" s="29"/>
      <c r="Q30" s="29"/>
      <c r="R30" s="29"/>
      <c r="S30" s="29"/>
      <c r="T30" s="29"/>
      <c r="U30" s="29"/>
      <c r="V30" s="29"/>
    </row>
    <row r="31" spans="1:22" x14ac:dyDescent="0.15">
      <c r="A31" s="29"/>
      <c r="B31" s="29"/>
      <c r="C31" s="29"/>
      <c r="D31" s="29"/>
      <c r="E31" s="29"/>
      <c r="F31" s="29"/>
      <c r="G31" s="29"/>
      <c r="H31" s="29"/>
      <c r="I31" s="29"/>
      <c r="J31" s="29"/>
      <c r="K31" s="29"/>
      <c r="L31" s="29"/>
      <c r="M31" s="29"/>
      <c r="N31" s="29"/>
      <c r="O31" s="29"/>
      <c r="P31" s="29"/>
      <c r="Q31" s="29"/>
      <c r="R31" s="29"/>
      <c r="S31" s="29"/>
      <c r="T31" s="29"/>
      <c r="U31" s="29"/>
      <c r="V31" s="29"/>
    </row>
    <row r="32" spans="1:22" x14ac:dyDescent="0.15">
      <c r="A32" s="29"/>
      <c r="B32" s="29"/>
      <c r="C32" s="29"/>
      <c r="D32" s="29"/>
      <c r="E32" s="29"/>
      <c r="F32" s="29"/>
      <c r="G32" s="29"/>
      <c r="H32" s="29"/>
      <c r="I32" s="29"/>
      <c r="J32" s="29"/>
      <c r="K32" s="29"/>
      <c r="L32" s="29"/>
      <c r="M32" s="29"/>
      <c r="N32" s="29"/>
      <c r="O32" s="29"/>
      <c r="P32" s="29"/>
      <c r="Q32" s="29"/>
      <c r="R32" s="29"/>
      <c r="S32" s="29"/>
      <c r="T32" s="29"/>
      <c r="U32" s="29"/>
      <c r="V32" s="29"/>
    </row>
    <row r="33" spans="1:22" x14ac:dyDescent="0.15">
      <c r="A33" s="29"/>
      <c r="B33" s="29"/>
      <c r="C33" s="29"/>
      <c r="D33" s="29"/>
      <c r="E33" s="29"/>
      <c r="F33" s="29"/>
      <c r="G33" s="29"/>
      <c r="H33" s="29"/>
      <c r="I33" s="29"/>
      <c r="J33" s="29"/>
      <c r="K33" s="29"/>
      <c r="L33" s="29"/>
      <c r="M33" s="29"/>
      <c r="N33" s="29"/>
      <c r="O33" s="29"/>
      <c r="P33" s="29"/>
      <c r="Q33" s="29"/>
      <c r="R33" s="29"/>
      <c r="S33" s="29"/>
      <c r="T33" s="29"/>
      <c r="U33" s="29"/>
      <c r="V33" s="29"/>
    </row>
    <row r="34" spans="1:22" x14ac:dyDescent="0.15">
      <c r="A34" s="29"/>
      <c r="B34" s="29"/>
      <c r="C34" s="29"/>
      <c r="D34" s="29"/>
      <c r="E34" s="29"/>
      <c r="F34" s="29"/>
      <c r="G34" s="29"/>
      <c r="H34" s="29"/>
      <c r="I34" s="29"/>
      <c r="J34" s="29"/>
      <c r="K34" s="29"/>
      <c r="L34" s="29"/>
      <c r="M34" s="29"/>
      <c r="N34" s="29"/>
      <c r="O34" s="29"/>
      <c r="P34" s="29"/>
      <c r="Q34" s="29"/>
      <c r="R34" s="29"/>
      <c r="S34" s="29"/>
      <c r="T34" s="29"/>
      <c r="U34" s="29"/>
      <c r="V34" s="29"/>
    </row>
    <row r="35" spans="1:22" x14ac:dyDescent="0.15">
      <c r="A35" s="29"/>
      <c r="B35" s="29"/>
      <c r="C35" s="29"/>
      <c r="D35" s="29"/>
      <c r="E35" s="29"/>
      <c r="F35" s="29"/>
      <c r="G35" s="29"/>
      <c r="H35" s="29"/>
      <c r="I35" s="29"/>
      <c r="J35" s="29"/>
      <c r="K35" s="29"/>
      <c r="L35" s="29"/>
      <c r="M35" s="29"/>
      <c r="N35" s="29"/>
      <c r="O35" s="29"/>
      <c r="P35" s="29"/>
      <c r="Q35" s="29"/>
      <c r="R35" s="29"/>
      <c r="S35" s="29"/>
      <c r="T35" s="29"/>
      <c r="U35" s="29"/>
      <c r="V35" s="29"/>
    </row>
    <row r="36" spans="1:22" x14ac:dyDescent="0.15">
      <c r="A36" s="29"/>
      <c r="B36" s="29"/>
      <c r="C36" s="29"/>
      <c r="D36" s="29"/>
      <c r="E36" s="29"/>
      <c r="F36" s="29"/>
      <c r="G36" s="29"/>
      <c r="H36" s="29"/>
      <c r="I36" s="29"/>
      <c r="J36" s="29"/>
      <c r="K36" s="29"/>
      <c r="L36" s="29"/>
      <c r="M36" s="29"/>
      <c r="N36" s="29"/>
      <c r="O36" s="29"/>
      <c r="P36" s="29"/>
      <c r="Q36" s="29"/>
      <c r="R36" s="29"/>
      <c r="S36" s="29"/>
      <c r="T36" s="29"/>
      <c r="U36" s="29"/>
      <c r="V36" s="29"/>
    </row>
    <row r="37" spans="1:22" x14ac:dyDescent="0.15">
      <c r="A37" s="29"/>
      <c r="B37" s="29"/>
      <c r="C37" s="29"/>
      <c r="D37" s="29"/>
      <c r="E37" s="29"/>
      <c r="F37" s="29"/>
      <c r="G37" s="29"/>
      <c r="H37" s="29"/>
      <c r="I37" s="29"/>
      <c r="J37" s="29"/>
      <c r="K37" s="29"/>
      <c r="L37" s="29"/>
      <c r="M37" s="29"/>
      <c r="N37" s="29"/>
      <c r="O37" s="29"/>
      <c r="P37" s="29"/>
      <c r="Q37" s="29"/>
      <c r="R37" s="29"/>
      <c r="S37" s="29"/>
      <c r="T37" s="29"/>
      <c r="U37" s="29"/>
      <c r="V37" s="29"/>
    </row>
    <row r="38" spans="1:22" x14ac:dyDescent="0.15">
      <c r="A38" s="29"/>
      <c r="B38" s="29"/>
      <c r="C38" s="29"/>
      <c r="D38" s="29"/>
      <c r="E38" s="29"/>
      <c r="F38" s="29"/>
      <c r="G38" s="29"/>
      <c r="H38" s="29"/>
      <c r="I38" s="29"/>
      <c r="J38" s="29"/>
      <c r="K38" s="29"/>
      <c r="L38" s="29"/>
      <c r="M38" s="29"/>
      <c r="N38" s="29"/>
      <c r="O38" s="29"/>
      <c r="P38" s="29"/>
      <c r="Q38" s="29"/>
      <c r="R38" s="29"/>
      <c r="S38" s="29"/>
      <c r="T38" s="29"/>
      <c r="U38" s="29"/>
      <c r="V38" s="29"/>
    </row>
    <row r="39" spans="1:22" x14ac:dyDescent="0.15">
      <c r="A39" s="29"/>
      <c r="B39" s="29"/>
      <c r="C39" s="29"/>
      <c r="D39" s="29"/>
      <c r="E39" s="29"/>
      <c r="F39" s="29"/>
      <c r="G39" s="29"/>
      <c r="H39" s="29"/>
      <c r="I39" s="29"/>
      <c r="J39" s="29"/>
      <c r="K39" s="29"/>
      <c r="L39" s="29"/>
      <c r="M39" s="29"/>
      <c r="N39" s="29"/>
      <c r="O39" s="29"/>
      <c r="P39" s="29"/>
      <c r="Q39" s="29"/>
      <c r="R39" s="29"/>
      <c r="S39" s="29"/>
      <c r="T39" s="29"/>
      <c r="U39" s="29"/>
      <c r="V39" s="29"/>
    </row>
    <row r="40" spans="1:22" x14ac:dyDescent="0.15">
      <c r="A40" s="29"/>
      <c r="B40" s="29"/>
      <c r="C40" s="29"/>
      <c r="D40" s="29"/>
      <c r="E40" s="29"/>
      <c r="F40" s="29"/>
      <c r="G40" s="29"/>
      <c r="H40" s="29"/>
      <c r="I40" s="29"/>
      <c r="J40" s="29"/>
      <c r="K40" s="29"/>
      <c r="L40" s="29"/>
      <c r="M40" s="29"/>
      <c r="N40" s="29"/>
      <c r="O40" s="29"/>
      <c r="P40" s="29"/>
      <c r="Q40" s="29"/>
      <c r="R40" s="29"/>
      <c r="S40" s="29"/>
      <c r="T40" s="29"/>
      <c r="U40" s="29"/>
      <c r="V40" s="29"/>
    </row>
    <row r="41" spans="1:22" x14ac:dyDescent="0.15">
      <c r="A41" s="29"/>
      <c r="B41" s="29"/>
      <c r="C41" s="29"/>
      <c r="D41" s="29"/>
      <c r="E41" s="29"/>
      <c r="F41" s="29"/>
      <c r="G41" s="29"/>
      <c r="H41" s="29"/>
      <c r="I41" s="29"/>
      <c r="J41" s="29"/>
      <c r="K41" s="29"/>
      <c r="L41" s="29"/>
      <c r="M41" s="29"/>
      <c r="N41" s="29"/>
      <c r="O41" s="29"/>
      <c r="P41" s="29"/>
      <c r="Q41" s="29"/>
      <c r="R41" s="29"/>
      <c r="S41" s="29"/>
      <c r="T41" s="29"/>
      <c r="U41" s="29"/>
      <c r="V41" s="29"/>
    </row>
    <row r="42" spans="1:22" x14ac:dyDescent="0.15">
      <c r="A42" s="29"/>
      <c r="B42" s="29"/>
      <c r="C42" s="29"/>
      <c r="D42" s="29"/>
      <c r="E42" s="29"/>
      <c r="F42" s="29"/>
      <c r="G42" s="29"/>
      <c r="H42" s="29"/>
      <c r="I42" s="29"/>
      <c r="J42" s="29"/>
      <c r="K42" s="29"/>
      <c r="L42" s="29"/>
      <c r="M42" s="29"/>
      <c r="N42" s="29"/>
      <c r="O42" s="29"/>
      <c r="P42" s="29"/>
      <c r="Q42" s="29"/>
      <c r="R42" s="29"/>
      <c r="S42" s="29"/>
      <c r="T42" s="29"/>
      <c r="U42" s="29"/>
      <c r="V42" s="29"/>
    </row>
    <row r="43" spans="1:22" x14ac:dyDescent="0.15">
      <c r="A43" s="29"/>
      <c r="B43" s="29"/>
      <c r="C43" s="29"/>
      <c r="D43" s="29"/>
      <c r="E43" s="29"/>
      <c r="F43" s="29"/>
      <c r="G43" s="29"/>
      <c r="H43" s="29"/>
      <c r="I43" s="29"/>
      <c r="J43" s="29"/>
      <c r="K43" s="29"/>
      <c r="L43" s="29"/>
      <c r="M43" s="29"/>
      <c r="N43" s="29"/>
      <c r="O43" s="29"/>
      <c r="P43" s="29"/>
      <c r="Q43" s="29"/>
      <c r="R43" s="29"/>
      <c r="S43" s="29"/>
      <c r="T43" s="29"/>
      <c r="U43" s="29"/>
      <c r="V43" s="29"/>
    </row>
    <row r="44" spans="1:22" x14ac:dyDescent="0.15">
      <c r="A44" s="29"/>
      <c r="B44" s="29"/>
      <c r="C44" s="29"/>
      <c r="D44" s="29"/>
      <c r="E44" s="29"/>
      <c r="F44" s="29"/>
      <c r="G44" s="29"/>
      <c r="H44" s="29"/>
      <c r="I44" s="29"/>
      <c r="J44" s="29"/>
      <c r="K44" s="29"/>
      <c r="L44" s="29"/>
      <c r="M44" s="29"/>
      <c r="N44" s="29"/>
      <c r="O44" s="29"/>
      <c r="P44" s="29"/>
      <c r="Q44" s="29"/>
      <c r="R44" s="29"/>
      <c r="S44" s="29"/>
      <c r="T44" s="29"/>
      <c r="U44" s="29"/>
      <c r="V44" s="29"/>
    </row>
    <row r="45" spans="1:22" x14ac:dyDescent="0.15">
      <c r="A45" s="29"/>
      <c r="B45" s="29"/>
      <c r="C45" s="29"/>
      <c r="D45" s="29"/>
      <c r="E45" s="29"/>
      <c r="F45" s="29"/>
      <c r="G45" s="29"/>
      <c r="H45" s="29"/>
      <c r="I45" s="29"/>
      <c r="J45" s="29"/>
      <c r="K45" s="29"/>
      <c r="L45" s="29"/>
      <c r="M45" s="29"/>
      <c r="N45" s="29"/>
      <c r="O45" s="29"/>
      <c r="P45" s="29"/>
      <c r="Q45" s="29"/>
      <c r="R45" s="29"/>
      <c r="S45" s="29"/>
      <c r="T45" s="29"/>
      <c r="U45" s="29"/>
      <c r="V45" s="29"/>
    </row>
    <row r="46" spans="1:22" x14ac:dyDescent="0.15">
      <c r="A46" s="29"/>
      <c r="B46" s="29"/>
      <c r="C46" s="29"/>
      <c r="D46" s="29"/>
      <c r="E46" s="29"/>
      <c r="F46" s="29"/>
      <c r="G46" s="29"/>
      <c r="H46" s="29"/>
      <c r="I46" s="29"/>
      <c r="J46" s="29"/>
      <c r="K46" s="29"/>
      <c r="L46" s="29"/>
      <c r="M46" s="29"/>
      <c r="N46" s="29"/>
      <c r="O46" s="29"/>
      <c r="P46" s="29"/>
      <c r="Q46" s="29"/>
      <c r="R46" s="29"/>
      <c r="S46" s="29"/>
      <c r="T46" s="29"/>
      <c r="U46" s="29"/>
      <c r="V46" s="29"/>
    </row>
    <row r="47" spans="1:22" x14ac:dyDescent="0.15">
      <c r="A47" s="29"/>
      <c r="B47" s="29"/>
      <c r="C47" s="29"/>
      <c r="D47" s="29"/>
      <c r="E47" s="29"/>
      <c r="F47" s="29"/>
      <c r="G47" s="29"/>
      <c r="H47" s="29"/>
      <c r="I47" s="29"/>
      <c r="J47" s="29"/>
      <c r="K47" s="29"/>
      <c r="L47" s="29"/>
      <c r="M47" s="29"/>
      <c r="N47" s="29"/>
      <c r="O47" s="29"/>
      <c r="P47" s="29"/>
      <c r="Q47" s="29"/>
      <c r="R47" s="29"/>
      <c r="S47" s="29"/>
      <c r="T47" s="29"/>
      <c r="U47" s="29"/>
      <c r="V47" s="29"/>
    </row>
    <row r="48" spans="1:22" x14ac:dyDescent="0.15">
      <c r="A48" s="29"/>
      <c r="B48" s="29"/>
      <c r="C48" s="29"/>
      <c r="D48" s="29"/>
      <c r="E48" s="29"/>
      <c r="F48" s="29"/>
      <c r="G48" s="29"/>
      <c r="H48" s="29"/>
      <c r="I48" s="29"/>
      <c r="J48" s="29"/>
      <c r="K48" s="29"/>
      <c r="L48" s="29"/>
      <c r="M48" s="29"/>
      <c r="N48" s="29"/>
      <c r="O48" s="29"/>
      <c r="P48" s="29"/>
      <c r="Q48" s="29"/>
      <c r="R48" s="29"/>
      <c r="S48" s="29"/>
      <c r="T48" s="29"/>
      <c r="U48" s="29"/>
      <c r="V48" s="29"/>
    </row>
    <row r="49" spans="1:22" x14ac:dyDescent="0.15">
      <c r="A49" s="29"/>
      <c r="B49" s="29"/>
      <c r="C49" s="29"/>
      <c r="D49" s="29"/>
      <c r="E49" s="29"/>
      <c r="F49" s="29"/>
      <c r="G49" s="29"/>
      <c r="H49" s="29"/>
      <c r="I49" s="29"/>
      <c r="J49" s="29"/>
      <c r="K49" s="29"/>
      <c r="L49" s="29"/>
      <c r="M49" s="29"/>
      <c r="N49" s="29"/>
      <c r="O49" s="29"/>
      <c r="P49" s="29"/>
      <c r="Q49" s="29"/>
      <c r="R49" s="29"/>
      <c r="S49" s="29"/>
      <c r="T49" s="29"/>
      <c r="U49" s="29"/>
      <c r="V49" s="29"/>
    </row>
    <row r="50" spans="1:22" x14ac:dyDescent="0.15">
      <c r="A50" s="29"/>
      <c r="B50" s="29"/>
      <c r="C50" s="29"/>
      <c r="D50" s="29"/>
      <c r="E50" s="29"/>
      <c r="F50" s="29"/>
      <c r="G50" s="29"/>
      <c r="H50" s="29"/>
      <c r="I50" s="29"/>
      <c r="J50" s="29"/>
      <c r="K50" s="29"/>
      <c r="L50" s="29"/>
      <c r="M50" s="29"/>
      <c r="N50" s="29"/>
      <c r="O50" s="29"/>
      <c r="P50" s="29"/>
      <c r="Q50" s="29"/>
      <c r="R50" s="29"/>
      <c r="S50" s="29"/>
      <c r="T50" s="29"/>
      <c r="U50" s="29"/>
      <c r="V50" s="29"/>
    </row>
    <row r="51" spans="1:22" x14ac:dyDescent="0.15">
      <c r="A51" s="29"/>
      <c r="B51" s="29"/>
      <c r="C51" s="29"/>
      <c r="D51" s="29"/>
      <c r="E51" s="29"/>
      <c r="F51" s="29"/>
      <c r="G51" s="29"/>
      <c r="H51" s="29"/>
      <c r="I51" s="29"/>
      <c r="J51" s="29"/>
      <c r="K51" s="29"/>
      <c r="L51" s="29"/>
      <c r="M51" s="29"/>
      <c r="N51" s="29"/>
      <c r="O51" s="29"/>
      <c r="P51" s="29"/>
      <c r="Q51" s="29"/>
      <c r="R51" s="29"/>
      <c r="S51" s="29"/>
      <c r="T51" s="29"/>
      <c r="U51" s="29"/>
      <c r="V51" s="29"/>
    </row>
    <row r="52" spans="1:22" x14ac:dyDescent="0.15">
      <c r="A52" s="29"/>
      <c r="B52" s="29"/>
      <c r="C52" s="29"/>
      <c r="D52" s="29"/>
      <c r="E52" s="29"/>
      <c r="F52" s="29"/>
      <c r="G52" s="29"/>
      <c r="H52" s="29"/>
      <c r="I52" s="29"/>
      <c r="J52" s="29"/>
      <c r="K52" s="29"/>
      <c r="L52" s="29"/>
      <c r="M52" s="29"/>
      <c r="N52" s="29"/>
      <c r="O52" s="29"/>
      <c r="P52" s="29"/>
      <c r="Q52" s="29"/>
      <c r="R52" s="29"/>
      <c r="S52" s="29"/>
      <c r="T52" s="29"/>
      <c r="U52" s="29"/>
      <c r="V52" s="29"/>
    </row>
    <row r="53" spans="1:22" x14ac:dyDescent="0.15">
      <c r="A53" s="29"/>
      <c r="B53" s="29"/>
      <c r="C53" s="29"/>
      <c r="D53" s="29"/>
      <c r="E53" s="29"/>
      <c r="F53" s="29"/>
      <c r="G53" s="29"/>
      <c r="H53" s="29"/>
      <c r="I53" s="29"/>
      <c r="J53" s="29"/>
      <c r="K53" s="29"/>
      <c r="L53" s="29"/>
      <c r="M53" s="29"/>
      <c r="N53" s="29"/>
      <c r="O53" s="29"/>
      <c r="P53" s="29"/>
      <c r="Q53" s="29"/>
      <c r="R53" s="29"/>
      <c r="S53" s="29"/>
      <c r="T53" s="29"/>
      <c r="U53" s="29"/>
      <c r="V53" s="29"/>
    </row>
    <row r="54" spans="1:22" x14ac:dyDescent="0.15">
      <c r="A54" s="29"/>
      <c r="B54" s="29"/>
      <c r="C54" s="29"/>
      <c r="D54" s="29"/>
      <c r="E54" s="29"/>
      <c r="F54" s="29"/>
      <c r="G54" s="29"/>
      <c r="H54" s="29"/>
      <c r="I54" s="29"/>
      <c r="J54" s="29"/>
      <c r="K54" s="29"/>
      <c r="L54" s="29"/>
      <c r="M54" s="29"/>
      <c r="N54" s="29"/>
      <c r="O54" s="29"/>
      <c r="P54" s="29"/>
      <c r="Q54" s="29"/>
      <c r="R54" s="29"/>
      <c r="S54" s="29"/>
      <c r="T54" s="29"/>
      <c r="U54" s="29"/>
      <c r="V54" s="29"/>
    </row>
    <row r="55" spans="1:22" x14ac:dyDescent="0.15">
      <c r="A55" s="29"/>
      <c r="B55" s="29"/>
      <c r="C55" s="29"/>
      <c r="D55" s="29"/>
      <c r="E55" s="29"/>
      <c r="F55" s="29"/>
      <c r="G55" s="29"/>
      <c r="H55" s="29"/>
      <c r="I55" s="29"/>
      <c r="J55" s="29"/>
      <c r="K55" s="29"/>
      <c r="L55" s="29"/>
      <c r="M55" s="29"/>
      <c r="N55" s="29"/>
      <c r="O55" s="29"/>
      <c r="P55" s="29"/>
      <c r="Q55" s="29"/>
      <c r="R55" s="29"/>
      <c r="S55" s="29"/>
      <c r="T55" s="29"/>
      <c r="U55" s="29"/>
      <c r="V55" s="29"/>
    </row>
    <row r="56" spans="1:22" x14ac:dyDescent="0.15">
      <c r="A56" s="29"/>
      <c r="B56" s="29"/>
      <c r="C56" s="29"/>
      <c r="D56" s="29"/>
      <c r="E56" s="29"/>
      <c r="F56" s="29"/>
      <c r="G56" s="29"/>
      <c r="H56" s="29"/>
      <c r="I56" s="29"/>
      <c r="J56" s="29"/>
      <c r="K56" s="29"/>
      <c r="L56" s="29"/>
      <c r="M56" s="29"/>
      <c r="N56" s="29"/>
      <c r="O56" s="29"/>
      <c r="P56" s="29"/>
      <c r="Q56" s="29"/>
      <c r="R56" s="29"/>
      <c r="S56" s="29"/>
      <c r="T56" s="29"/>
      <c r="U56" s="29"/>
      <c r="V56" s="29"/>
    </row>
    <row r="57" spans="1:22" x14ac:dyDescent="0.15">
      <c r="A57" s="29"/>
      <c r="B57" s="29"/>
      <c r="C57" s="29"/>
      <c r="D57" s="29"/>
      <c r="E57" s="29"/>
      <c r="F57" s="29"/>
      <c r="G57" s="29"/>
      <c r="H57" s="29"/>
      <c r="I57" s="29"/>
      <c r="J57" s="29"/>
      <c r="K57" s="29"/>
      <c r="L57" s="29"/>
      <c r="M57" s="29"/>
      <c r="N57" s="29"/>
      <c r="O57" s="29"/>
      <c r="P57" s="29"/>
      <c r="Q57" s="29"/>
      <c r="R57" s="29"/>
      <c r="S57" s="29"/>
      <c r="T57" s="29"/>
      <c r="U57" s="29"/>
      <c r="V57" s="29"/>
    </row>
    <row r="58" spans="1:22" x14ac:dyDescent="0.15">
      <c r="A58" s="29"/>
      <c r="B58" s="29"/>
      <c r="C58" s="29"/>
      <c r="D58" s="29"/>
      <c r="E58" s="29"/>
      <c r="F58" s="29"/>
      <c r="G58" s="29"/>
      <c r="H58" s="29"/>
      <c r="I58" s="29"/>
      <c r="J58" s="29"/>
      <c r="K58" s="29"/>
      <c r="L58" s="29"/>
      <c r="M58" s="29"/>
      <c r="N58" s="29"/>
      <c r="O58" s="29"/>
      <c r="P58" s="29"/>
      <c r="Q58" s="29"/>
      <c r="R58" s="29"/>
      <c r="S58" s="29"/>
      <c r="T58" s="29"/>
      <c r="U58" s="29"/>
      <c r="V58" s="29"/>
    </row>
    <row r="59" spans="1:22" x14ac:dyDescent="0.15">
      <c r="A59" s="29"/>
      <c r="B59" s="29"/>
      <c r="C59" s="29"/>
      <c r="D59" s="29"/>
      <c r="E59" s="29"/>
      <c r="F59" s="29"/>
      <c r="G59" s="29"/>
      <c r="H59" s="29"/>
      <c r="I59" s="29"/>
      <c r="J59" s="29"/>
      <c r="K59" s="29"/>
      <c r="L59" s="29"/>
      <c r="M59" s="29"/>
      <c r="N59" s="29"/>
      <c r="O59" s="29"/>
      <c r="P59" s="29"/>
      <c r="Q59" s="29"/>
      <c r="R59" s="29"/>
      <c r="S59" s="29"/>
      <c r="T59" s="29"/>
      <c r="U59" s="29"/>
      <c r="V59" s="29"/>
    </row>
    <row r="60" spans="1:22" x14ac:dyDescent="0.15">
      <c r="A60" s="29"/>
      <c r="B60" s="29"/>
      <c r="C60" s="29"/>
      <c r="D60" s="29"/>
      <c r="E60" s="29"/>
      <c r="F60" s="29"/>
      <c r="G60" s="29"/>
      <c r="H60" s="29"/>
      <c r="I60" s="29"/>
      <c r="J60" s="29"/>
      <c r="K60" s="29"/>
      <c r="L60" s="29"/>
      <c r="M60" s="29"/>
      <c r="N60" s="29"/>
      <c r="O60" s="29"/>
      <c r="P60" s="29"/>
      <c r="Q60" s="29"/>
      <c r="R60" s="29"/>
      <c r="S60" s="29"/>
      <c r="T60" s="29"/>
      <c r="U60" s="29"/>
      <c r="V60" s="29"/>
    </row>
    <row r="61" spans="1:22" x14ac:dyDescent="0.15">
      <c r="A61" s="29"/>
      <c r="B61" s="29"/>
      <c r="C61" s="29"/>
      <c r="D61" s="29"/>
      <c r="E61" s="29"/>
      <c r="F61" s="29"/>
      <c r="G61" s="29"/>
      <c r="H61" s="29"/>
      <c r="I61" s="29"/>
      <c r="J61" s="29"/>
      <c r="K61" s="29"/>
      <c r="L61" s="29"/>
      <c r="M61" s="29"/>
      <c r="N61" s="29"/>
      <c r="O61" s="29"/>
      <c r="P61" s="29"/>
      <c r="Q61" s="29"/>
      <c r="R61" s="29"/>
      <c r="S61" s="29"/>
      <c r="T61" s="29"/>
      <c r="U61" s="29"/>
      <c r="V61" s="29"/>
    </row>
    <row r="62" spans="1:22" x14ac:dyDescent="0.15">
      <c r="A62" s="29"/>
      <c r="B62" s="29"/>
      <c r="C62" s="29"/>
      <c r="D62" s="29"/>
      <c r="E62" s="29"/>
      <c r="F62" s="29"/>
      <c r="G62" s="29"/>
      <c r="H62" s="29"/>
      <c r="I62" s="29"/>
      <c r="J62" s="29"/>
      <c r="K62" s="29"/>
      <c r="L62" s="29"/>
      <c r="M62" s="29"/>
      <c r="N62" s="29"/>
      <c r="O62" s="29"/>
      <c r="P62" s="29"/>
      <c r="Q62" s="29"/>
      <c r="R62" s="29"/>
      <c r="S62" s="29"/>
      <c r="T62" s="29"/>
      <c r="U62" s="29"/>
      <c r="V62" s="29"/>
    </row>
    <row r="63" spans="1:22" x14ac:dyDescent="0.15">
      <c r="A63" s="29"/>
      <c r="B63" s="29"/>
      <c r="C63" s="29"/>
      <c r="D63" s="29"/>
      <c r="E63" s="29"/>
      <c r="F63" s="29"/>
      <c r="G63" s="29"/>
      <c r="H63" s="29"/>
      <c r="I63" s="29"/>
      <c r="J63" s="29"/>
      <c r="K63" s="29"/>
      <c r="L63" s="29"/>
      <c r="M63" s="29"/>
      <c r="N63" s="29"/>
      <c r="O63" s="29"/>
      <c r="P63" s="29"/>
      <c r="Q63" s="29"/>
      <c r="R63" s="29"/>
      <c r="S63" s="29"/>
      <c r="T63" s="29"/>
      <c r="U63" s="29"/>
      <c r="V63" s="29"/>
    </row>
    <row r="64" spans="1:22" x14ac:dyDescent="0.15">
      <c r="A64" s="29"/>
      <c r="B64" s="29"/>
      <c r="C64" s="29"/>
      <c r="D64" s="29"/>
      <c r="E64" s="29"/>
      <c r="F64" s="29"/>
      <c r="G64" s="29"/>
      <c r="H64" s="29"/>
      <c r="I64" s="29"/>
      <c r="J64" s="29"/>
      <c r="K64" s="29"/>
      <c r="L64" s="29"/>
      <c r="M64" s="29"/>
      <c r="N64" s="29"/>
      <c r="O64" s="29"/>
      <c r="P64" s="29"/>
      <c r="Q64" s="29"/>
      <c r="R64" s="29"/>
      <c r="S64" s="29"/>
      <c r="T64" s="29"/>
      <c r="U64" s="29"/>
      <c r="V64" s="29"/>
    </row>
    <row r="65" spans="1:22" x14ac:dyDescent="0.15">
      <c r="A65" s="29"/>
      <c r="B65" s="29"/>
      <c r="C65" s="29"/>
      <c r="D65" s="29"/>
      <c r="E65" s="29"/>
      <c r="F65" s="29"/>
      <c r="G65" s="29"/>
      <c r="H65" s="29"/>
      <c r="I65" s="29"/>
      <c r="J65" s="29"/>
      <c r="K65" s="29"/>
      <c r="L65" s="29"/>
      <c r="M65" s="29"/>
      <c r="N65" s="29"/>
      <c r="O65" s="29"/>
      <c r="P65" s="29"/>
      <c r="Q65" s="29"/>
      <c r="R65" s="29"/>
      <c r="S65" s="29"/>
      <c r="T65" s="29"/>
      <c r="U65" s="29"/>
      <c r="V65" s="29"/>
    </row>
    <row r="66" spans="1:22" x14ac:dyDescent="0.15">
      <c r="A66" s="29"/>
      <c r="B66" s="29"/>
      <c r="C66" s="29"/>
      <c r="D66" s="29"/>
      <c r="E66" s="29"/>
      <c r="F66" s="29"/>
      <c r="G66" s="29"/>
      <c r="H66" s="29"/>
      <c r="I66" s="29"/>
      <c r="J66" s="29"/>
      <c r="K66" s="29"/>
      <c r="L66" s="29"/>
      <c r="M66" s="29"/>
      <c r="N66" s="29"/>
      <c r="O66" s="29"/>
      <c r="P66" s="29"/>
      <c r="Q66" s="29"/>
      <c r="R66" s="29"/>
      <c r="S66" s="29"/>
      <c r="T66" s="29"/>
      <c r="U66" s="29"/>
      <c r="V66" s="29"/>
    </row>
    <row r="67" spans="1:22" x14ac:dyDescent="0.15">
      <c r="A67" s="29"/>
      <c r="B67" s="29"/>
      <c r="C67" s="29"/>
      <c r="D67" s="29"/>
      <c r="E67" s="29"/>
      <c r="F67" s="29"/>
      <c r="G67" s="29"/>
      <c r="H67" s="29"/>
      <c r="I67" s="29"/>
      <c r="J67" s="29"/>
      <c r="K67" s="29"/>
      <c r="L67" s="29"/>
      <c r="M67" s="29"/>
      <c r="N67" s="29"/>
      <c r="O67" s="29"/>
      <c r="P67" s="29"/>
      <c r="Q67" s="29"/>
      <c r="R67" s="29"/>
      <c r="S67" s="29"/>
      <c r="T67" s="29"/>
      <c r="U67" s="29"/>
      <c r="V67" s="29"/>
    </row>
    <row r="68" spans="1:22" x14ac:dyDescent="0.15">
      <c r="A68" s="29"/>
      <c r="B68" s="29"/>
      <c r="C68" s="29"/>
      <c r="D68" s="29"/>
      <c r="E68" s="29"/>
      <c r="F68" s="29"/>
      <c r="G68" s="29"/>
      <c r="H68" s="29"/>
      <c r="I68" s="29"/>
      <c r="J68" s="29"/>
      <c r="K68" s="29"/>
      <c r="L68" s="29"/>
      <c r="M68" s="29"/>
      <c r="N68" s="29"/>
      <c r="O68" s="29"/>
      <c r="P68" s="29"/>
      <c r="Q68" s="29"/>
      <c r="R68" s="29"/>
      <c r="S68" s="29"/>
      <c r="T68" s="29"/>
      <c r="U68" s="29"/>
      <c r="V68" s="29"/>
    </row>
    <row r="69" spans="1:22" x14ac:dyDescent="0.15">
      <c r="A69" s="29"/>
      <c r="B69" s="29"/>
      <c r="C69" s="29"/>
      <c r="D69" s="29"/>
      <c r="E69" s="29"/>
      <c r="F69" s="29"/>
      <c r="G69" s="29"/>
      <c r="H69" s="29"/>
      <c r="I69" s="29"/>
      <c r="J69" s="29"/>
      <c r="K69" s="29"/>
      <c r="L69" s="29"/>
      <c r="M69" s="29"/>
      <c r="N69" s="29"/>
      <c r="O69" s="29"/>
      <c r="P69" s="29"/>
      <c r="Q69" s="29"/>
      <c r="R69" s="29"/>
      <c r="S69" s="29"/>
      <c r="T69" s="29"/>
      <c r="U69" s="29"/>
      <c r="V69" s="29"/>
    </row>
    <row r="70" spans="1:22" x14ac:dyDescent="0.15">
      <c r="A70" s="29"/>
      <c r="B70" s="29"/>
      <c r="C70" s="29"/>
      <c r="D70" s="29"/>
      <c r="E70" s="29"/>
      <c r="F70" s="29"/>
      <c r="G70" s="29"/>
      <c r="H70" s="29"/>
      <c r="I70" s="29"/>
      <c r="J70" s="29"/>
      <c r="K70" s="29"/>
      <c r="L70" s="29"/>
      <c r="M70" s="29"/>
      <c r="N70" s="29"/>
      <c r="O70" s="29"/>
      <c r="P70" s="29"/>
      <c r="Q70" s="29"/>
      <c r="R70" s="29"/>
      <c r="S70" s="29"/>
      <c r="T70" s="29"/>
      <c r="U70" s="29"/>
      <c r="V70" s="29"/>
    </row>
    <row r="71" spans="1:22" x14ac:dyDescent="0.15">
      <c r="A71" s="29"/>
      <c r="B71" s="29"/>
      <c r="C71" s="29"/>
      <c r="D71" s="29"/>
      <c r="E71" s="29"/>
      <c r="F71" s="29"/>
      <c r="G71" s="29"/>
      <c r="H71" s="29"/>
      <c r="I71" s="29"/>
      <c r="J71" s="29"/>
      <c r="K71" s="29"/>
      <c r="L71" s="29"/>
      <c r="M71" s="29"/>
      <c r="N71" s="29"/>
      <c r="O71" s="29"/>
      <c r="P71" s="29"/>
      <c r="Q71" s="29"/>
      <c r="R71" s="29"/>
      <c r="S71" s="29"/>
      <c r="T71" s="29"/>
      <c r="U71" s="29"/>
      <c r="V71" s="29"/>
    </row>
    <row r="72" spans="1:22" x14ac:dyDescent="0.15">
      <c r="A72" s="29"/>
      <c r="B72" s="29"/>
      <c r="C72" s="29"/>
      <c r="D72" s="29"/>
      <c r="E72" s="29"/>
      <c r="F72" s="29"/>
      <c r="G72" s="29"/>
      <c r="H72" s="29"/>
      <c r="I72" s="29"/>
      <c r="J72" s="29"/>
      <c r="K72" s="29"/>
      <c r="L72" s="29"/>
      <c r="M72" s="29"/>
      <c r="N72" s="29"/>
      <c r="O72" s="29"/>
      <c r="P72" s="29"/>
      <c r="Q72" s="29"/>
      <c r="R72" s="29"/>
      <c r="S72" s="29"/>
      <c r="T72" s="29"/>
      <c r="U72" s="29"/>
      <c r="V72" s="29"/>
    </row>
    <row r="73" spans="1:22" x14ac:dyDescent="0.15">
      <c r="A73" s="29"/>
      <c r="B73" s="29"/>
      <c r="C73" s="29"/>
      <c r="D73" s="29"/>
      <c r="E73" s="29"/>
      <c r="F73" s="29"/>
      <c r="G73" s="29"/>
      <c r="H73" s="29"/>
      <c r="I73" s="29"/>
      <c r="J73" s="29"/>
      <c r="K73" s="29"/>
      <c r="L73" s="29"/>
      <c r="M73" s="29"/>
      <c r="N73" s="29"/>
      <c r="O73" s="29"/>
      <c r="P73" s="29"/>
      <c r="Q73" s="29"/>
      <c r="R73" s="29"/>
      <c r="S73" s="29"/>
      <c r="T73" s="29"/>
      <c r="U73" s="29"/>
      <c r="V73" s="29"/>
    </row>
    <row r="74" spans="1:22" x14ac:dyDescent="0.15">
      <c r="A74" s="29"/>
      <c r="B74" s="29"/>
      <c r="C74" s="29"/>
      <c r="D74" s="29"/>
      <c r="E74" s="29"/>
      <c r="F74" s="29"/>
      <c r="G74" s="29"/>
      <c r="H74" s="29"/>
      <c r="I74" s="29"/>
      <c r="J74" s="29"/>
      <c r="K74" s="29"/>
      <c r="L74" s="29"/>
      <c r="M74" s="29"/>
      <c r="N74" s="29"/>
      <c r="O74" s="29"/>
      <c r="P74" s="29"/>
      <c r="Q74" s="29"/>
      <c r="R74" s="29"/>
      <c r="S74" s="29"/>
      <c r="T74" s="29"/>
      <c r="U74" s="29"/>
      <c r="V74" s="29"/>
    </row>
    <row r="75" spans="1:22" x14ac:dyDescent="0.15">
      <c r="A75" s="29"/>
      <c r="B75" s="29"/>
      <c r="C75" s="29"/>
      <c r="D75" s="29"/>
      <c r="E75" s="29"/>
      <c r="F75" s="29"/>
      <c r="G75" s="29"/>
      <c r="H75" s="29"/>
      <c r="I75" s="29"/>
      <c r="J75" s="29"/>
      <c r="K75" s="29"/>
      <c r="L75" s="29"/>
      <c r="M75" s="29"/>
      <c r="N75" s="29"/>
      <c r="O75" s="29"/>
      <c r="P75" s="29"/>
      <c r="Q75" s="29"/>
      <c r="R75" s="29"/>
      <c r="S75" s="29"/>
      <c r="T75" s="29"/>
      <c r="U75" s="29"/>
      <c r="V75" s="29"/>
    </row>
    <row r="76" spans="1:22" x14ac:dyDescent="0.15">
      <c r="A76" s="29"/>
      <c r="B76" s="29"/>
      <c r="C76" s="29"/>
      <c r="D76" s="29"/>
      <c r="E76" s="29"/>
      <c r="F76" s="29"/>
      <c r="G76" s="29"/>
      <c r="H76" s="29"/>
      <c r="I76" s="29"/>
      <c r="J76" s="29"/>
      <c r="K76" s="29"/>
      <c r="L76" s="29"/>
      <c r="M76" s="29"/>
      <c r="N76" s="29"/>
      <c r="O76" s="29"/>
      <c r="P76" s="29"/>
      <c r="Q76" s="29"/>
      <c r="R76" s="29"/>
      <c r="S76" s="29"/>
      <c r="T76" s="29"/>
      <c r="U76" s="29"/>
      <c r="V76" s="29"/>
    </row>
    <row r="77" spans="1:22" x14ac:dyDescent="0.15">
      <c r="A77" s="29"/>
      <c r="B77" s="29"/>
      <c r="C77" s="29"/>
      <c r="D77" s="29"/>
      <c r="E77" s="29"/>
      <c r="F77" s="29"/>
      <c r="G77" s="29"/>
      <c r="H77" s="29"/>
      <c r="I77" s="29"/>
      <c r="J77" s="29"/>
      <c r="K77" s="29"/>
      <c r="L77" s="29"/>
      <c r="M77" s="29"/>
      <c r="N77" s="29"/>
      <c r="O77" s="29"/>
      <c r="P77" s="29"/>
      <c r="Q77" s="29"/>
      <c r="R77" s="29"/>
      <c r="S77" s="29"/>
      <c r="T77" s="29"/>
      <c r="U77" s="29"/>
      <c r="V77" s="29"/>
    </row>
    <row r="78" spans="1:22" x14ac:dyDescent="0.15">
      <c r="A78" s="29"/>
      <c r="B78" s="29"/>
      <c r="C78" s="29"/>
      <c r="D78" s="29"/>
      <c r="E78" s="29"/>
      <c r="F78" s="29"/>
      <c r="G78" s="29"/>
      <c r="H78" s="29"/>
      <c r="I78" s="29"/>
      <c r="J78" s="29"/>
      <c r="K78" s="29"/>
      <c r="L78" s="29"/>
      <c r="M78" s="29"/>
      <c r="N78" s="29"/>
      <c r="O78" s="29"/>
      <c r="P78" s="29"/>
      <c r="Q78" s="29"/>
      <c r="R78" s="29"/>
      <c r="S78" s="29"/>
      <c r="T78" s="29"/>
      <c r="U78" s="29"/>
      <c r="V78" s="29"/>
    </row>
    <row r="79" spans="1:22" x14ac:dyDescent="0.15">
      <c r="A79" s="29"/>
      <c r="B79" s="29"/>
      <c r="C79" s="29"/>
      <c r="D79" s="29"/>
      <c r="E79" s="29"/>
      <c r="F79" s="29"/>
      <c r="G79" s="29"/>
      <c r="H79" s="29"/>
      <c r="I79" s="29"/>
      <c r="J79" s="29"/>
      <c r="K79" s="29"/>
      <c r="L79" s="29"/>
      <c r="M79" s="29"/>
      <c r="N79" s="29"/>
      <c r="O79" s="29"/>
      <c r="P79" s="29"/>
      <c r="Q79" s="29"/>
      <c r="R79" s="29"/>
      <c r="S79" s="29"/>
      <c r="T79" s="29"/>
      <c r="U79" s="29"/>
      <c r="V79" s="29"/>
    </row>
    <row r="80" spans="1:22" x14ac:dyDescent="0.15">
      <c r="A80" s="29"/>
      <c r="B80" s="29"/>
      <c r="C80" s="29"/>
      <c r="D80" s="29"/>
      <c r="E80" s="29"/>
      <c r="F80" s="29"/>
      <c r="G80" s="29"/>
      <c r="H80" s="29"/>
      <c r="I80" s="29"/>
      <c r="J80" s="29"/>
      <c r="K80" s="29"/>
      <c r="L80" s="29"/>
      <c r="M80" s="29"/>
      <c r="N80" s="29"/>
      <c r="O80" s="29"/>
      <c r="P80" s="29"/>
      <c r="Q80" s="29"/>
      <c r="R80" s="29"/>
      <c r="S80" s="29"/>
      <c r="T80" s="29"/>
      <c r="U80" s="29"/>
      <c r="V80" s="29"/>
    </row>
    <row r="81" spans="1:22" x14ac:dyDescent="0.15">
      <c r="A81" s="29"/>
      <c r="B81" s="29"/>
      <c r="C81" s="29"/>
      <c r="D81" s="29"/>
      <c r="E81" s="29"/>
      <c r="F81" s="29"/>
      <c r="G81" s="29"/>
      <c r="H81" s="29"/>
      <c r="I81" s="29"/>
      <c r="J81" s="29"/>
      <c r="K81" s="29"/>
      <c r="L81" s="29"/>
      <c r="M81" s="29"/>
      <c r="N81" s="29"/>
      <c r="O81" s="29"/>
      <c r="P81" s="29"/>
      <c r="Q81" s="29"/>
      <c r="R81" s="29"/>
      <c r="S81" s="29"/>
      <c r="T81" s="29"/>
      <c r="U81" s="29"/>
      <c r="V81" s="29"/>
    </row>
    <row r="82" spans="1:22" x14ac:dyDescent="0.15">
      <c r="A82" s="29"/>
      <c r="B82" s="29"/>
      <c r="C82" s="29"/>
      <c r="D82" s="29"/>
      <c r="E82" s="29"/>
      <c r="F82" s="29"/>
      <c r="G82" s="29"/>
      <c r="H82" s="29"/>
      <c r="I82" s="29"/>
      <c r="J82" s="29"/>
      <c r="K82" s="29"/>
      <c r="L82" s="29"/>
      <c r="M82" s="29"/>
      <c r="N82" s="29"/>
      <c r="O82" s="29"/>
      <c r="P82" s="29"/>
      <c r="Q82" s="29"/>
      <c r="R82" s="29"/>
      <c r="S82" s="29"/>
      <c r="T82" s="29"/>
      <c r="U82" s="29"/>
      <c r="V82" s="29"/>
    </row>
    <row r="83" spans="1:22" x14ac:dyDescent="0.15">
      <c r="A83" s="29"/>
      <c r="B83" s="29"/>
      <c r="C83" s="29"/>
      <c r="D83" s="29"/>
      <c r="E83" s="29"/>
      <c r="F83" s="29"/>
      <c r="G83" s="29"/>
      <c r="H83" s="29"/>
      <c r="I83" s="29"/>
      <c r="J83" s="29"/>
      <c r="K83" s="29"/>
      <c r="L83" s="29"/>
      <c r="M83" s="29"/>
      <c r="N83" s="29"/>
      <c r="O83" s="29"/>
      <c r="P83" s="29"/>
      <c r="Q83" s="29"/>
      <c r="R83" s="29"/>
      <c r="S83" s="29"/>
      <c r="T83" s="29"/>
      <c r="U83" s="29"/>
      <c r="V83" s="29"/>
    </row>
    <row r="84" spans="1:22" x14ac:dyDescent="0.15">
      <c r="A84" s="29"/>
      <c r="B84" s="29"/>
      <c r="C84" s="29"/>
      <c r="D84" s="29"/>
      <c r="E84" s="29"/>
      <c r="F84" s="29"/>
      <c r="G84" s="29"/>
      <c r="H84" s="29"/>
      <c r="I84" s="29"/>
      <c r="J84" s="29"/>
      <c r="K84" s="29"/>
      <c r="L84" s="29"/>
      <c r="M84" s="29"/>
      <c r="N84" s="29"/>
      <c r="O84" s="29"/>
      <c r="P84" s="29"/>
      <c r="Q84" s="29"/>
      <c r="R84" s="29"/>
      <c r="S84" s="29"/>
      <c r="T84" s="29"/>
      <c r="U84" s="29"/>
      <c r="V84" s="29"/>
    </row>
    <row r="85" spans="1:22" x14ac:dyDescent="0.15">
      <c r="A85" s="29"/>
      <c r="B85" s="29"/>
      <c r="C85" s="29"/>
      <c r="D85" s="29"/>
      <c r="E85" s="29"/>
      <c r="F85" s="29"/>
      <c r="G85" s="29"/>
      <c r="H85" s="29"/>
      <c r="I85" s="29"/>
      <c r="J85" s="29"/>
      <c r="K85" s="29"/>
      <c r="L85" s="29"/>
      <c r="M85" s="29"/>
      <c r="N85" s="29"/>
      <c r="O85" s="29"/>
      <c r="P85" s="29"/>
      <c r="Q85" s="29"/>
      <c r="R85" s="29"/>
      <c r="S85" s="29"/>
      <c r="T85" s="29"/>
      <c r="U85" s="29"/>
      <c r="V85" s="29"/>
    </row>
    <row r="86" spans="1:22" x14ac:dyDescent="0.15">
      <c r="A86" s="29"/>
      <c r="B86" s="29"/>
      <c r="C86" s="29"/>
      <c r="D86" s="29"/>
      <c r="E86" s="29"/>
      <c r="F86" s="29"/>
      <c r="G86" s="29"/>
      <c r="H86" s="29"/>
      <c r="I86" s="29"/>
      <c r="J86" s="29"/>
      <c r="K86" s="29"/>
      <c r="L86" s="29"/>
      <c r="M86" s="29"/>
      <c r="N86" s="29"/>
      <c r="O86" s="29"/>
      <c r="P86" s="29"/>
      <c r="Q86" s="29"/>
      <c r="R86" s="29"/>
      <c r="S86" s="29"/>
      <c r="T86" s="29"/>
      <c r="U86" s="29"/>
      <c r="V86" s="29"/>
    </row>
    <row r="87" spans="1:22" x14ac:dyDescent="0.15">
      <c r="A87" s="29"/>
      <c r="B87" s="29"/>
      <c r="C87" s="29"/>
      <c r="D87" s="29"/>
      <c r="E87" s="29"/>
      <c r="F87" s="29"/>
      <c r="G87" s="29"/>
      <c r="H87" s="29"/>
      <c r="I87" s="29"/>
      <c r="J87" s="29"/>
      <c r="K87" s="29"/>
      <c r="L87" s="29"/>
      <c r="M87" s="29"/>
      <c r="N87" s="29"/>
      <c r="O87" s="29"/>
      <c r="P87" s="29"/>
      <c r="Q87" s="29"/>
      <c r="R87" s="29"/>
      <c r="S87" s="29"/>
      <c r="T87" s="29"/>
      <c r="U87" s="29"/>
      <c r="V87" s="29"/>
    </row>
    <row r="88" spans="1:22" x14ac:dyDescent="0.15">
      <c r="A88" s="29"/>
      <c r="B88" s="29"/>
      <c r="C88" s="29"/>
      <c r="D88" s="29"/>
      <c r="E88" s="29"/>
      <c r="F88" s="29"/>
      <c r="G88" s="29"/>
      <c r="H88" s="29"/>
      <c r="I88" s="29"/>
      <c r="J88" s="29"/>
      <c r="K88" s="29"/>
      <c r="L88" s="29"/>
      <c r="M88" s="29"/>
      <c r="N88" s="29"/>
      <c r="O88" s="29"/>
      <c r="P88" s="29"/>
      <c r="Q88" s="29"/>
      <c r="R88" s="29"/>
      <c r="S88" s="29"/>
      <c r="T88" s="29"/>
      <c r="U88" s="29"/>
      <c r="V88" s="29"/>
    </row>
    <row r="89" spans="1:22" x14ac:dyDescent="0.15">
      <c r="A89" s="29"/>
      <c r="B89" s="29"/>
      <c r="C89" s="29"/>
      <c r="D89" s="29"/>
      <c r="E89" s="29"/>
      <c r="F89" s="29"/>
      <c r="G89" s="29"/>
      <c r="H89" s="29"/>
      <c r="I89" s="29"/>
      <c r="J89" s="29"/>
      <c r="K89" s="29"/>
      <c r="L89" s="29"/>
      <c r="M89" s="29"/>
      <c r="N89" s="29"/>
      <c r="O89" s="29"/>
      <c r="P89" s="29"/>
      <c r="Q89" s="29"/>
      <c r="R89" s="29"/>
      <c r="S89" s="29"/>
      <c r="T89" s="29"/>
      <c r="U89" s="29"/>
      <c r="V89" s="29"/>
    </row>
    <row r="90" spans="1:22" x14ac:dyDescent="0.15">
      <c r="A90" s="29"/>
      <c r="B90" s="29"/>
      <c r="C90" s="29"/>
      <c r="D90" s="29"/>
      <c r="E90" s="29"/>
      <c r="F90" s="29"/>
      <c r="G90" s="29"/>
      <c r="H90" s="29"/>
      <c r="I90" s="29"/>
      <c r="J90" s="29"/>
      <c r="K90" s="29"/>
      <c r="L90" s="29"/>
      <c r="M90" s="29"/>
      <c r="N90" s="29"/>
      <c r="O90" s="29"/>
      <c r="P90" s="29"/>
      <c r="Q90" s="29"/>
      <c r="R90" s="29"/>
      <c r="S90" s="29"/>
      <c r="T90" s="29"/>
      <c r="U90" s="29"/>
      <c r="V90" s="29"/>
    </row>
    <row r="91" spans="1:22" x14ac:dyDescent="0.15">
      <c r="A91" s="29"/>
      <c r="B91" s="29"/>
      <c r="C91" s="29"/>
      <c r="D91" s="29"/>
      <c r="E91" s="29"/>
      <c r="F91" s="29"/>
      <c r="G91" s="29"/>
      <c r="H91" s="29"/>
      <c r="I91" s="29"/>
      <c r="J91" s="29"/>
      <c r="K91" s="29"/>
      <c r="L91" s="29"/>
      <c r="M91" s="29"/>
      <c r="N91" s="29"/>
      <c r="O91" s="29"/>
      <c r="P91" s="29"/>
      <c r="Q91" s="29"/>
      <c r="R91" s="29"/>
      <c r="S91" s="29"/>
      <c r="T91" s="29"/>
      <c r="U91" s="29"/>
      <c r="V91" s="29"/>
    </row>
    <row r="92" spans="1:22" x14ac:dyDescent="0.15">
      <c r="A92" s="29"/>
      <c r="B92" s="29"/>
      <c r="C92" s="29"/>
      <c r="D92" s="29"/>
      <c r="E92" s="29"/>
      <c r="F92" s="29"/>
      <c r="G92" s="29"/>
      <c r="H92" s="29"/>
      <c r="I92" s="29"/>
      <c r="J92" s="29"/>
      <c r="K92" s="29"/>
      <c r="L92" s="29"/>
      <c r="M92" s="29"/>
      <c r="N92" s="29"/>
      <c r="O92" s="29"/>
      <c r="P92" s="29"/>
      <c r="Q92" s="29"/>
      <c r="R92" s="29"/>
      <c r="S92" s="29"/>
      <c r="T92" s="29"/>
      <c r="U92" s="29"/>
      <c r="V92" s="29"/>
    </row>
    <row r="93" spans="1:22" x14ac:dyDescent="0.15">
      <c r="A93" s="29"/>
      <c r="B93" s="29"/>
      <c r="C93" s="29"/>
      <c r="D93" s="29"/>
      <c r="E93" s="29"/>
      <c r="F93" s="29"/>
      <c r="G93" s="29"/>
      <c r="H93" s="29"/>
      <c r="I93" s="29"/>
      <c r="J93" s="29"/>
      <c r="K93" s="29"/>
      <c r="L93" s="29"/>
      <c r="M93" s="29"/>
      <c r="N93" s="29"/>
      <c r="O93" s="29"/>
      <c r="P93" s="29"/>
      <c r="Q93" s="29"/>
      <c r="R93" s="29"/>
      <c r="S93" s="29"/>
      <c r="T93" s="29"/>
      <c r="U93" s="29"/>
      <c r="V93" s="29"/>
    </row>
    <row r="94" spans="1:22" x14ac:dyDescent="0.15">
      <c r="A94" s="29"/>
      <c r="B94" s="29"/>
      <c r="C94" s="29"/>
      <c r="D94" s="29"/>
      <c r="E94" s="29"/>
      <c r="F94" s="29"/>
      <c r="G94" s="29"/>
      <c r="H94" s="29"/>
      <c r="I94" s="29"/>
      <c r="J94" s="29"/>
      <c r="K94" s="29"/>
      <c r="L94" s="29"/>
      <c r="M94" s="29"/>
      <c r="N94" s="29"/>
      <c r="O94" s="29"/>
      <c r="P94" s="29"/>
      <c r="Q94" s="29"/>
      <c r="R94" s="29"/>
      <c r="S94" s="29"/>
      <c r="T94" s="29"/>
      <c r="U94" s="29"/>
      <c r="V94" s="29"/>
    </row>
    <row r="95" spans="1:22" x14ac:dyDescent="0.15">
      <c r="A95" s="29"/>
      <c r="B95" s="29"/>
      <c r="C95" s="29"/>
      <c r="D95" s="29"/>
      <c r="E95" s="29"/>
      <c r="F95" s="29"/>
      <c r="G95" s="29"/>
      <c r="H95" s="29"/>
      <c r="I95" s="29"/>
      <c r="J95" s="29"/>
      <c r="K95" s="29"/>
      <c r="L95" s="29"/>
      <c r="M95" s="29"/>
      <c r="N95" s="29"/>
      <c r="O95" s="29"/>
      <c r="P95" s="29"/>
      <c r="Q95" s="29"/>
      <c r="R95" s="29"/>
      <c r="S95" s="29"/>
      <c r="T95" s="29"/>
      <c r="U95" s="29"/>
      <c r="V95" s="29"/>
    </row>
    <row r="96" spans="1:22" x14ac:dyDescent="0.15">
      <c r="A96" s="29"/>
      <c r="B96" s="29"/>
      <c r="C96" s="29"/>
      <c r="D96" s="29"/>
      <c r="E96" s="29"/>
      <c r="F96" s="29"/>
      <c r="G96" s="29"/>
      <c r="H96" s="29"/>
      <c r="I96" s="29"/>
      <c r="J96" s="29"/>
      <c r="K96" s="29"/>
      <c r="L96" s="29"/>
      <c r="M96" s="29"/>
      <c r="N96" s="29"/>
      <c r="O96" s="29"/>
      <c r="P96" s="29"/>
      <c r="Q96" s="29"/>
      <c r="R96" s="29"/>
      <c r="S96" s="29"/>
      <c r="T96" s="29"/>
      <c r="U96" s="29"/>
      <c r="V96" s="29"/>
    </row>
    <row r="97" spans="1:22" x14ac:dyDescent="0.15">
      <c r="A97" s="29"/>
      <c r="B97" s="29"/>
      <c r="C97" s="29"/>
      <c r="D97" s="29"/>
      <c r="E97" s="29"/>
      <c r="F97" s="29"/>
      <c r="G97" s="29"/>
      <c r="H97" s="29"/>
      <c r="I97" s="29"/>
      <c r="J97" s="29"/>
      <c r="K97" s="29"/>
      <c r="L97" s="29"/>
      <c r="M97" s="29"/>
      <c r="N97" s="29"/>
      <c r="O97" s="29"/>
      <c r="P97" s="29"/>
      <c r="Q97" s="29"/>
      <c r="R97" s="29"/>
      <c r="S97" s="29"/>
      <c r="T97" s="29"/>
      <c r="U97" s="29"/>
      <c r="V97" s="29"/>
    </row>
    <row r="98" spans="1:22" x14ac:dyDescent="0.15">
      <c r="A98" s="29"/>
      <c r="B98" s="29"/>
      <c r="C98" s="29"/>
      <c r="D98" s="29"/>
      <c r="E98" s="29"/>
      <c r="F98" s="29"/>
      <c r="G98" s="29"/>
      <c r="H98" s="29"/>
      <c r="I98" s="29"/>
      <c r="J98" s="29"/>
      <c r="K98" s="29"/>
      <c r="L98" s="29"/>
      <c r="M98" s="29"/>
      <c r="N98" s="29"/>
      <c r="O98" s="29"/>
      <c r="P98" s="29"/>
      <c r="Q98" s="29"/>
      <c r="R98" s="29"/>
      <c r="S98" s="29"/>
      <c r="T98" s="29"/>
      <c r="U98" s="29"/>
      <c r="V98" s="29"/>
    </row>
    <row r="99" spans="1:22" x14ac:dyDescent="0.15">
      <c r="A99" s="29"/>
      <c r="B99" s="29"/>
      <c r="C99" s="29"/>
      <c r="D99" s="29"/>
      <c r="E99" s="29"/>
      <c r="F99" s="29"/>
      <c r="G99" s="29"/>
      <c r="H99" s="29"/>
      <c r="I99" s="29"/>
      <c r="J99" s="29"/>
      <c r="K99" s="29"/>
      <c r="L99" s="29"/>
      <c r="M99" s="29"/>
      <c r="N99" s="29"/>
      <c r="O99" s="29"/>
      <c r="P99" s="29"/>
      <c r="Q99" s="29"/>
      <c r="R99" s="29"/>
      <c r="S99" s="29"/>
      <c r="T99" s="29"/>
      <c r="U99" s="29"/>
      <c r="V99" s="29"/>
    </row>
    <row r="100" spans="1:22" x14ac:dyDescent="0.15">
      <c r="A100" s="29"/>
      <c r="B100" s="29"/>
      <c r="C100" s="29"/>
      <c r="D100" s="29"/>
      <c r="E100" s="29"/>
      <c r="F100" s="29"/>
      <c r="G100" s="29"/>
      <c r="H100" s="29"/>
      <c r="I100" s="29"/>
      <c r="J100" s="29"/>
      <c r="K100" s="29"/>
      <c r="L100" s="29"/>
      <c r="M100" s="29"/>
      <c r="N100" s="29"/>
      <c r="O100" s="29"/>
      <c r="P100" s="29"/>
      <c r="Q100" s="29"/>
      <c r="R100" s="29"/>
      <c r="S100" s="29"/>
      <c r="T100" s="29"/>
      <c r="U100" s="29"/>
      <c r="V100" s="29"/>
    </row>
    <row r="101" spans="1:22" x14ac:dyDescent="0.15">
      <c r="A101" s="29"/>
      <c r="B101" s="29"/>
      <c r="C101" s="29"/>
      <c r="D101" s="29"/>
      <c r="E101" s="29"/>
      <c r="F101" s="29"/>
      <c r="G101" s="29"/>
      <c r="H101" s="29"/>
      <c r="I101" s="29"/>
      <c r="J101" s="29"/>
      <c r="K101" s="29"/>
      <c r="L101" s="29"/>
      <c r="M101" s="29"/>
      <c r="N101" s="29"/>
      <c r="O101" s="29"/>
      <c r="P101" s="29"/>
      <c r="Q101" s="29"/>
      <c r="R101" s="29"/>
      <c r="S101" s="29"/>
      <c r="T101" s="29"/>
      <c r="U101" s="29"/>
      <c r="V101" s="29"/>
    </row>
    <row r="102" spans="1:22" x14ac:dyDescent="0.15">
      <c r="A102" s="29"/>
      <c r="B102" s="29"/>
      <c r="C102" s="29"/>
      <c r="D102" s="29"/>
      <c r="E102" s="29"/>
      <c r="F102" s="29"/>
      <c r="G102" s="29"/>
      <c r="H102" s="29"/>
      <c r="I102" s="29"/>
      <c r="J102" s="29"/>
      <c r="K102" s="29"/>
      <c r="L102" s="29"/>
      <c r="M102" s="29"/>
      <c r="N102" s="29"/>
      <c r="O102" s="29"/>
      <c r="P102" s="29"/>
      <c r="Q102" s="29"/>
      <c r="R102" s="29"/>
      <c r="S102" s="29"/>
      <c r="T102" s="29"/>
      <c r="U102" s="29"/>
      <c r="V102" s="29"/>
    </row>
    <row r="103" spans="1:22" x14ac:dyDescent="0.15">
      <c r="A103" s="29"/>
      <c r="B103" s="29"/>
      <c r="C103" s="29"/>
      <c r="D103" s="29"/>
      <c r="E103" s="29"/>
      <c r="F103" s="29"/>
      <c r="G103" s="29"/>
      <c r="H103" s="29"/>
      <c r="I103" s="29"/>
      <c r="J103" s="29"/>
      <c r="K103" s="29"/>
      <c r="L103" s="29"/>
      <c r="M103" s="29"/>
      <c r="N103" s="29"/>
      <c r="O103" s="29"/>
      <c r="P103" s="29"/>
      <c r="Q103" s="29"/>
      <c r="R103" s="29"/>
      <c r="S103" s="29"/>
      <c r="T103" s="29"/>
      <c r="U103" s="29"/>
      <c r="V103" s="29"/>
    </row>
    <row r="104" spans="1:22" x14ac:dyDescent="0.15">
      <c r="A104" s="29"/>
      <c r="B104" s="29"/>
      <c r="C104" s="29"/>
      <c r="D104" s="29"/>
      <c r="E104" s="29"/>
      <c r="F104" s="29"/>
      <c r="G104" s="29"/>
      <c r="H104" s="29"/>
      <c r="I104" s="29"/>
      <c r="J104" s="29"/>
      <c r="K104" s="29"/>
      <c r="L104" s="29"/>
      <c r="M104" s="29"/>
      <c r="N104" s="29"/>
      <c r="O104" s="29"/>
      <c r="P104" s="29"/>
      <c r="Q104" s="29"/>
      <c r="R104" s="29"/>
      <c r="S104" s="29"/>
      <c r="T104" s="29"/>
      <c r="U104" s="29"/>
      <c r="V104" s="29"/>
    </row>
    <row r="105" spans="1:22" x14ac:dyDescent="0.15">
      <c r="A105" s="29"/>
      <c r="B105" s="29"/>
      <c r="C105" s="29"/>
      <c r="D105" s="29"/>
      <c r="E105" s="29"/>
      <c r="F105" s="29"/>
      <c r="G105" s="29"/>
      <c r="H105" s="29"/>
      <c r="I105" s="29"/>
      <c r="J105" s="29"/>
      <c r="K105" s="29"/>
      <c r="L105" s="29"/>
      <c r="M105" s="29"/>
      <c r="N105" s="29"/>
      <c r="O105" s="29"/>
      <c r="P105" s="29"/>
      <c r="Q105" s="29"/>
      <c r="R105" s="29"/>
      <c r="S105" s="29"/>
      <c r="T105" s="29"/>
      <c r="U105" s="29"/>
      <c r="V105" s="29"/>
    </row>
    <row r="106" spans="1:22" x14ac:dyDescent="0.15">
      <c r="A106" s="29"/>
      <c r="B106" s="29"/>
      <c r="C106" s="29"/>
      <c r="D106" s="29"/>
      <c r="E106" s="29"/>
      <c r="F106" s="29"/>
      <c r="G106" s="29"/>
      <c r="H106" s="29"/>
      <c r="I106" s="29"/>
      <c r="J106" s="29"/>
      <c r="K106" s="29"/>
      <c r="L106" s="29"/>
      <c r="M106" s="29"/>
      <c r="N106" s="29"/>
      <c r="O106" s="29"/>
      <c r="P106" s="29"/>
      <c r="Q106" s="29"/>
      <c r="R106" s="29"/>
      <c r="S106" s="29"/>
      <c r="T106" s="29"/>
      <c r="U106" s="29"/>
      <c r="V106" s="29"/>
    </row>
    <row r="107" spans="1:22" x14ac:dyDescent="0.15">
      <c r="A107" s="29"/>
      <c r="B107" s="29"/>
      <c r="C107" s="29"/>
      <c r="D107" s="29"/>
      <c r="E107" s="29"/>
      <c r="F107" s="29"/>
      <c r="G107" s="29"/>
      <c r="H107" s="29"/>
      <c r="I107" s="29"/>
      <c r="J107" s="29"/>
      <c r="K107" s="29"/>
      <c r="L107" s="29"/>
      <c r="M107" s="29"/>
      <c r="N107" s="29"/>
      <c r="O107" s="29"/>
      <c r="P107" s="29"/>
      <c r="Q107" s="29"/>
      <c r="R107" s="29"/>
      <c r="S107" s="29"/>
      <c r="T107" s="29"/>
      <c r="U107" s="29"/>
      <c r="V107" s="29"/>
    </row>
    <row r="108" spans="1:22" x14ac:dyDescent="0.15">
      <c r="A108" s="29"/>
      <c r="B108" s="29"/>
      <c r="C108" s="29"/>
      <c r="D108" s="29"/>
      <c r="E108" s="29"/>
      <c r="F108" s="29"/>
      <c r="G108" s="29"/>
      <c r="H108" s="29"/>
      <c r="I108" s="29"/>
      <c r="J108" s="29"/>
      <c r="K108" s="29"/>
      <c r="L108" s="29"/>
      <c r="M108" s="29"/>
      <c r="N108" s="29"/>
      <c r="O108" s="29"/>
      <c r="P108" s="29"/>
      <c r="Q108" s="29"/>
      <c r="R108" s="29"/>
      <c r="S108" s="29"/>
      <c r="T108" s="29"/>
      <c r="U108" s="29"/>
      <c r="V108" s="29"/>
    </row>
    <row r="109" spans="1:22" x14ac:dyDescent="0.15">
      <c r="A109" s="29"/>
      <c r="B109" s="29"/>
      <c r="C109" s="29"/>
      <c r="D109" s="29"/>
      <c r="E109" s="29"/>
      <c r="F109" s="29"/>
      <c r="G109" s="29"/>
      <c r="H109" s="29"/>
      <c r="I109" s="29"/>
      <c r="J109" s="29"/>
      <c r="K109" s="29"/>
      <c r="L109" s="29"/>
      <c r="M109" s="29"/>
      <c r="N109" s="29"/>
      <c r="O109" s="29"/>
      <c r="P109" s="29"/>
      <c r="Q109" s="29"/>
      <c r="R109" s="29"/>
      <c r="S109" s="29"/>
      <c r="T109" s="29"/>
      <c r="U109" s="29"/>
      <c r="V109" s="29"/>
    </row>
    <row r="110" spans="1:22" x14ac:dyDescent="0.15">
      <c r="A110" s="29"/>
      <c r="B110" s="29"/>
      <c r="C110" s="29"/>
      <c r="D110" s="29"/>
      <c r="E110" s="29"/>
      <c r="F110" s="29"/>
      <c r="G110" s="29"/>
      <c r="H110" s="29"/>
      <c r="I110" s="29"/>
      <c r="J110" s="29"/>
      <c r="K110" s="29"/>
      <c r="L110" s="29"/>
      <c r="M110" s="29"/>
      <c r="N110" s="29"/>
      <c r="O110" s="29"/>
      <c r="P110" s="29"/>
      <c r="Q110" s="29"/>
      <c r="R110" s="29"/>
      <c r="S110" s="29"/>
      <c r="T110" s="29"/>
      <c r="U110" s="29"/>
      <c r="V110" s="29"/>
    </row>
    <row r="111" spans="1:22" x14ac:dyDescent="0.15">
      <c r="A111" s="29"/>
      <c r="B111" s="29"/>
      <c r="C111" s="29"/>
      <c r="D111" s="29"/>
      <c r="E111" s="29"/>
      <c r="F111" s="29"/>
      <c r="G111" s="29"/>
      <c r="H111" s="29"/>
      <c r="I111" s="29"/>
      <c r="J111" s="29"/>
      <c r="K111" s="29"/>
      <c r="L111" s="29"/>
      <c r="M111" s="29"/>
      <c r="N111" s="29"/>
      <c r="O111" s="29"/>
      <c r="P111" s="29"/>
      <c r="Q111" s="29"/>
      <c r="R111" s="29"/>
      <c r="S111" s="29"/>
      <c r="T111" s="29"/>
      <c r="U111" s="29"/>
      <c r="V111" s="29"/>
    </row>
    <row r="112" spans="1:22" x14ac:dyDescent="0.15">
      <c r="A112" s="29"/>
      <c r="B112" s="29"/>
      <c r="C112" s="29"/>
      <c r="D112" s="29"/>
      <c r="E112" s="29"/>
      <c r="F112" s="29"/>
      <c r="G112" s="29"/>
      <c r="H112" s="29"/>
      <c r="I112" s="29"/>
      <c r="J112" s="29"/>
      <c r="K112" s="29"/>
      <c r="L112" s="29"/>
      <c r="M112" s="29"/>
      <c r="N112" s="29"/>
      <c r="O112" s="29"/>
      <c r="P112" s="29"/>
      <c r="Q112" s="29"/>
      <c r="R112" s="29"/>
      <c r="S112" s="29"/>
      <c r="T112" s="29"/>
      <c r="U112" s="29"/>
      <c r="V112" s="29"/>
    </row>
    <row r="113" spans="1:22" x14ac:dyDescent="0.15">
      <c r="A113" s="29"/>
      <c r="B113" s="29"/>
      <c r="C113" s="29"/>
      <c r="D113" s="29"/>
      <c r="E113" s="29"/>
      <c r="F113" s="29"/>
      <c r="G113" s="29"/>
      <c r="H113" s="29"/>
      <c r="I113" s="29"/>
      <c r="J113" s="29"/>
      <c r="K113" s="29"/>
      <c r="L113" s="29"/>
      <c r="M113" s="29"/>
      <c r="N113" s="29"/>
      <c r="O113" s="29"/>
      <c r="P113" s="29"/>
      <c r="Q113" s="29"/>
      <c r="R113" s="29"/>
      <c r="S113" s="29"/>
      <c r="T113" s="29"/>
      <c r="U113" s="29"/>
      <c r="V113" s="29"/>
    </row>
    <row r="114" spans="1:22" x14ac:dyDescent="0.15">
      <c r="A114" s="29"/>
      <c r="B114" s="29"/>
      <c r="C114" s="29"/>
      <c r="D114" s="29"/>
      <c r="E114" s="29"/>
      <c r="F114" s="29"/>
      <c r="G114" s="29"/>
      <c r="H114" s="29"/>
      <c r="I114" s="29"/>
      <c r="J114" s="29"/>
      <c r="K114" s="29"/>
      <c r="L114" s="29"/>
      <c r="M114" s="29"/>
      <c r="N114" s="29"/>
      <c r="O114" s="29"/>
      <c r="P114" s="29"/>
      <c r="Q114" s="29"/>
      <c r="R114" s="29"/>
      <c r="S114" s="29"/>
      <c r="T114" s="29"/>
      <c r="U114" s="29"/>
      <c r="V114" s="29"/>
    </row>
    <row r="115" spans="1:22" x14ac:dyDescent="0.15">
      <c r="A115" s="29"/>
      <c r="B115" s="29"/>
      <c r="C115" s="29"/>
      <c r="D115" s="29"/>
      <c r="E115" s="29"/>
      <c r="F115" s="29"/>
      <c r="G115" s="29"/>
      <c r="H115" s="29"/>
      <c r="I115" s="29"/>
      <c r="J115" s="29"/>
      <c r="K115" s="29"/>
      <c r="L115" s="29"/>
      <c r="M115" s="29"/>
      <c r="N115" s="29"/>
      <c r="O115" s="29"/>
      <c r="P115" s="29"/>
      <c r="Q115" s="29"/>
      <c r="R115" s="29"/>
      <c r="S115" s="29"/>
      <c r="T115" s="29"/>
      <c r="U115" s="29"/>
      <c r="V115" s="29"/>
    </row>
    <row r="116" spans="1:22" x14ac:dyDescent="0.15">
      <c r="A116" s="29"/>
      <c r="B116" s="29"/>
      <c r="C116" s="29"/>
      <c r="D116" s="29"/>
      <c r="E116" s="29"/>
      <c r="F116" s="29"/>
      <c r="G116" s="29"/>
      <c r="H116" s="29"/>
      <c r="I116" s="29"/>
      <c r="J116" s="29"/>
      <c r="K116" s="29"/>
      <c r="L116" s="29"/>
      <c r="M116" s="29"/>
      <c r="N116" s="29"/>
      <c r="O116" s="29"/>
      <c r="P116" s="29"/>
      <c r="Q116" s="29"/>
      <c r="R116" s="29"/>
      <c r="S116" s="29"/>
      <c r="T116" s="29"/>
      <c r="U116" s="29"/>
      <c r="V116" s="29"/>
    </row>
    <row r="117" spans="1:22" x14ac:dyDescent="0.15">
      <c r="A117" s="29"/>
      <c r="B117" s="29"/>
      <c r="C117" s="29"/>
      <c r="D117" s="29"/>
      <c r="E117" s="29"/>
      <c r="F117" s="29"/>
      <c r="G117" s="29"/>
      <c r="H117" s="29"/>
      <c r="I117" s="29"/>
      <c r="J117" s="29"/>
      <c r="K117" s="29"/>
      <c r="L117" s="29"/>
      <c r="M117" s="29"/>
      <c r="N117" s="29"/>
      <c r="O117" s="29"/>
      <c r="P117" s="29"/>
      <c r="Q117" s="29"/>
      <c r="R117" s="29"/>
      <c r="S117" s="29"/>
      <c r="T117" s="29"/>
      <c r="U117" s="29"/>
      <c r="V117" s="29"/>
    </row>
    <row r="118" spans="1:22" x14ac:dyDescent="0.15">
      <c r="A118" s="29"/>
      <c r="B118" s="29"/>
      <c r="C118" s="29"/>
      <c r="D118" s="29"/>
      <c r="E118" s="29"/>
      <c r="F118" s="29"/>
      <c r="G118" s="29"/>
      <c r="H118" s="29"/>
      <c r="I118" s="29"/>
      <c r="J118" s="29"/>
      <c r="K118" s="29"/>
      <c r="L118" s="29"/>
      <c r="M118" s="29"/>
      <c r="N118" s="29"/>
      <c r="O118" s="29"/>
      <c r="P118" s="29"/>
      <c r="Q118" s="29"/>
      <c r="R118" s="29"/>
      <c r="S118" s="29"/>
      <c r="T118" s="29"/>
      <c r="U118" s="29"/>
      <c r="V118" s="29"/>
    </row>
    <row r="119" spans="1:22" x14ac:dyDescent="0.15">
      <c r="A119" s="29"/>
      <c r="B119" s="29"/>
      <c r="C119" s="29"/>
      <c r="D119" s="29"/>
      <c r="E119" s="29"/>
      <c r="F119" s="29"/>
      <c r="G119" s="29"/>
      <c r="H119" s="29"/>
      <c r="I119" s="29"/>
      <c r="J119" s="29"/>
      <c r="K119" s="29"/>
      <c r="L119" s="29"/>
      <c r="M119" s="29"/>
      <c r="N119" s="29"/>
      <c r="O119" s="29"/>
      <c r="P119" s="29"/>
      <c r="Q119" s="29"/>
      <c r="R119" s="29"/>
      <c r="S119" s="29"/>
      <c r="T119" s="29"/>
      <c r="U119" s="29"/>
      <c r="V119" s="29"/>
    </row>
    <row r="120" spans="1:22" x14ac:dyDescent="0.15">
      <c r="A120" s="29"/>
      <c r="B120" s="29"/>
      <c r="C120" s="29"/>
      <c r="D120" s="29"/>
      <c r="E120" s="29"/>
      <c r="F120" s="29"/>
      <c r="G120" s="29"/>
      <c r="H120" s="29"/>
      <c r="I120" s="29"/>
      <c r="J120" s="29"/>
      <c r="K120" s="29"/>
      <c r="L120" s="29"/>
      <c r="M120" s="29"/>
      <c r="N120" s="29"/>
      <c r="O120" s="29"/>
      <c r="P120" s="29"/>
      <c r="Q120" s="29"/>
      <c r="R120" s="29"/>
      <c r="S120" s="29"/>
      <c r="T120" s="29"/>
      <c r="U120" s="29"/>
      <c r="V120" s="29"/>
    </row>
    <row r="121" spans="1:22" x14ac:dyDescent="0.15">
      <c r="A121" s="29"/>
      <c r="B121" s="29"/>
      <c r="C121" s="29"/>
      <c r="D121" s="29"/>
      <c r="E121" s="29"/>
      <c r="F121" s="29"/>
      <c r="G121" s="29"/>
      <c r="H121" s="29"/>
      <c r="I121" s="29"/>
      <c r="J121" s="29"/>
      <c r="K121" s="29"/>
      <c r="L121" s="29"/>
      <c r="M121" s="29"/>
      <c r="N121" s="29"/>
      <c r="O121" s="29"/>
      <c r="P121" s="29"/>
      <c r="Q121" s="29"/>
      <c r="R121" s="29"/>
      <c r="S121" s="29"/>
      <c r="T121" s="29"/>
      <c r="U121" s="29"/>
      <c r="V121" s="29"/>
    </row>
    <row r="122" spans="1:22" x14ac:dyDescent="0.15">
      <c r="A122" s="29"/>
      <c r="B122" s="29"/>
      <c r="C122" s="29"/>
      <c r="D122" s="29"/>
      <c r="E122" s="29"/>
      <c r="F122" s="29"/>
      <c r="G122" s="29"/>
      <c r="H122" s="29"/>
      <c r="I122" s="29"/>
      <c r="J122" s="29"/>
      <c r="K122" s="29"/>
      <c r="L122" s="29"/>
      <c r="M122" s="29"/>
      <c r="N122" s="29"/>
      <c r="O122" s="29"/>
      <c r="P122" s="29"/>
      <c r="Q122" s="29"/>
      <c r="R122" s="29"/>
      <c r="S122" s="29"/>
      <c r="T122" s="29"/>
      <c r="U122" s="29"/>
      <c r="V122" s="29"/>
    </row>
    <row r="123" spans="1:22" x14ac:dyDescent="0.15">
      <c r="A123" s="29"/>
      <c r="B123" s="29"/>
      <c r="C123" s="29"/>
      <c r="D123" s="29"/>
      <c r="E123" s="29"/>
      <c r="F123" s="29"/>
      <c r="G123" s="29"/>
      <c r="H123" s="29"/>
      <c r="I123" s="29"/>
      <c r="J123" s="29"/>
      <c r="K123" s="29"/>
      <c r="L123" s="29"/>
      <c r="M123" s="29"/>
      <c r="N123" s="29"/>
      <c r="O123" s="29"/>
      <c r="P123" s="29"/>
      <c r="Q123" s="29"/>
      <c r="R123" s="29"/>
      <c r="S123" s="29"/>
      <c r="T123" s="29"/>
      <c r="U123" s="29"/>
      <c r="V123" s="29"/>
    </row>
    <row r="124" spans="1:22" x14ac:dyDescent="0.15">
      <c r="A124" s="29"/>
      <c r="B124" s="29"/>
      <c r="C124" s="29"/>
      <c r="D124" s="29"/>
      <c r="E124" s="29"/>
      <c r="F124" s="29"/>
      <c r="G124" s="29"/>
      <c r="H124" s="29"/>
      <c r="I124" s="29"/>
      <c r="J124" s="29"/>
      <c r="K124" s="29"/>
      <c r="L124" s="29"/>
      <c r="M124" s="29"/>
      <c r="N124" s="29"/>
      <c r="O124" s="29"/>
      <c r="P124" s="29"/>
      <c r="Q124" s="29"/>
      <c r="R124" s="29"/>
      <c r="S124" s="29"/>
      <c r="T124" s="29"/>
      <c r="U124" s="29"/>
      <c r="V124" s="29"/>
    </row>
    <row r="125" spans="1:22" x14ac:dyDescent="0.15">
      <c r="A125" s="29"/>
      <c r="B125" s="29"/>
      <c r="C125" s="29"/>
      <c r="D125" s="29"/>
      <c r="E125" s="29"/>
      <c r="F125" s="29"/>
      <c r="G125" s="29"/>
      <c r="H125" s="29"/>
      <c r="I125" s="29"/>
      <c r="J125" s="29"/>
      <c r="K125" s="29"/>
      <c r="L125" s="29"/>
      <c r="M125" s="29"/>
      <c r="N125" s="29"/>
      <c r="O125" s="29"/>
      <c r="P125" s="29"/>
      <c r="Q125" s="29"/>
      <c r="R125" s="29"/>
      <c r="S125" s="29"/>
      <c r="T125" s="29"/>
      <c r="U125" s="29"/>
      <c r="V125" s="29"/>
    </row>
    <row r="126" spans="1:22" x14ac:dyDescent="0.15">
      <c r="A126" s="29"/>
      <c r="B126" s="29"/>
      <c r="C126" s="29"/>
      <c r="D126" s="29"/>
      <c r="E126" s="29"/>
      <c r="F126" s="29"/>
      <c r="G126" s="29"/>
      <c r="H126" s="29"/>
      <c r="I126" s="29"/>
      <c r="J126" s="29"/>
      <c r="K126" s="29"/>
      <c r="L126" s="29"/>
      <c r="M126" s="29"/>
      <c r="N126" s="29"/>
      <c r="O126" s="29"/>
      <c r="P126" s="29"/>
      <c r="Q126" s="29"/>
      <c r="R126" s="29"/>
      <c r="S126" s="29"/>
      <c r="T126" s="29"/>
      <c r="U126" s="29"/>
      <c r="V126" s="29"/>
    </row>
    <row r="127" spans="1:22" x14ac:dyDescent="0.15">
      <c r="A127" s="29"/>
      <c r="B127" s="29"/>
      <c r="C127" s="29"/>
      <c r="D127" s="29"/>
      <c r="E127" s="29"/>
      <c r="F127" s="29"/>
      <c r="G127" s="29"/>
      <c r="H127" s="29"/>
      <c r="I127" s="29"/>
      <c r="J127" s="29"/>
      <c r="K127" s="29"/>
      <c r="L127" s="29"/>
      <c r="M127" s="29"/>
      <c r="N127" s="29"/>
      <c r="O127" s="29"/>
      <c r="P127" s="29"/>
      <c r="Q127" s="29"/>
      <c r="R127" s="29"/>
      <c r="S127" s="29"/>
      <c r="T127" s="29"/>
      <c r="U127" s="29"/>
      <c r="V127" s="29"/>
    </row>
    <row r="128" spans="1:22" x14ac:dyDescent="0.15">
      <c r="A128" s="29"/>
      <c r="B128" s="29"/>
      <c r="C128" s="29"/>
      <c r="D128" s="29"/>
      <c r="E128" s="29"/>
      <c r="F128" s="29"/>
      <c r="G128" s="29"/>
      <c r="H128" s="29"/>
      <c r="I128" s="29"/>
      <c r="J128" s="29"/>
      <c r="K128" s="29"/>
      <c r="L128" s="29"/>
      <c r="M128" s="29"/>
      <c r="N128" s="29"/>
      <c r="O128" s="29"/>
      <c r="P128" s="29"/>
      <c r="Q128" s="29"/>
      <c r="R128" s="29"/>
      <c r="S128" s="29"/>
      <c r="T128" s="29"/>
      <c r="U128" s="29"/>
      <c r="V128" s="29"/>
    </row>
    <row r="129" spans="1:22" x14ac:dyDescent="0.15">
      <c r="A129" s="29"/>
      <c r="B129" s="29"/>
      <c r="C129" s="29"/>
      <c r="D129" s="29"/>
      <c r="E129" s="29"/>
      <c r="F129" s="29"/>
      <c r="G129" s="29"/>
      <c r="H129" s="29"/>
      <c r="I129" s="29"/>
      <c r="J129" s="29"/>
      <c r="K129" s="29"/>
      <c r="L129" s="29"/>
      <c r="M129" s="29"/>
      <c r="N129" s="29"/>
      <c r="O129" s="29"/>
      <c r="P129" s="29"/>
      <c r="Q129" s="29"/>
      <c r="R129" s="29"/>
      <c r="S129" s="29"/>
      <c r="T129" s="29"/>
      <c r="U129" s="29"/>
      <c r="V129" s="29"/>
    </row>
    <row r="130" spans="1:22" x14ac:dyDescent="0.15">
      <c r="A130" s="29"/>
      <c r="B130" s="29"/>
      <c r="C130" s="29"/>
      <c r="D130" s="29"/>
      <c r="E130" s="29"/>
      <c r="F130" s="29"/>
      <c r="G130" s="29"/>
      <c r="H130" s="29"/>
      <c r="I130" s="29"/>
      <c r="J130" s="29"/>
      <c r="K130" s="29"/>
      <c r="L130" s="29"/>
      <c r="M130" s="29"/>
      <c r="N130" s="29"/>
      <c r="O130" s="29"/>
      <c r="P130" s="29"/>
      <c r="Q130" s="29"/>
      <c r="R130" s="29"/>
      <c r="S130" s="29"/>
      <c r="T130" s="29"/>
      <c r="U130" s="29"/>
      <c r="V130" s="29"/>
    </row>
    <row r="131" spans="1:22" x14ac:dyDescent="0.15">
      <c r="A131" s="29"/>
      <c r="B131" s="29"/>
      <c r="C131" s="29"/>
      <c r="D131" s="29"/>
      <c r="E131" s="29"/>
      <c r="F131" s="29"/>
      <c r="G131" s="29"/>
      <c r="H131" s="29"/>
      <c r="I131" s="29"/>
      <c r="J131" s="29"/>
      <c r="K131" s="29"/>
      <c r="L131" s="29"/>
      <c r="M131" s="29"/>
      <c r="N131" s="29"/>
      <c r="O131" s="29"/>
      <c r="P131" s="29"/>
      <c r="Q131" s="29"/>
      <c r="R131" s="29"/>
      <c r="S131" s="29"/>
      <c r="T131" s="29"/>
      <c r="U131" s="29"/>
      <c r="V131" s="29"/>
    </row>
    <row r="132" spans="1:22" x14ac:dyDescent="0.15">
      <c r="A132" s="29"/>
      <c r="B132" s="29"/>
      <c r="C132" s="29"/>
      <c r="D132" s="29"/>
      <c r="E132" s="29"/>
      <c r="F132" s="29"/>
      <c r="G132" s="29"/>
      <c r="H132" s="29"/>
      <c r="I132" s="29"/>
      <c r="J132" s="29"/>
      <c r="K132" s="29"/>
      <c r="L132" s="29"/>
      <c r="M132" s="29"/>
      <c r="N132" s="29"/>
      <c r="O132" s="29"/>
      <c r="P132" s="29"/>
      <c r="Q132" s="29"/>
      <c r="R132" s="29"/>
      <c r="S132" s="29"/>
      <c r="T132" s="29"/>
      <c r="U132" s="29"/>
      <c r="V132" s="29"/>
    </row>
    <row r="133" spans="1:22" x14ac:dyDescent="0.15">
      <c r="A133" s="29"/>
      <c r="B133" s="29"/>
      <c r="C133" s="29"/>
      <c r="D133" s="29"/>
      <c r="E133" s="29"/>
      <c r="F133" s="29"/>
      <c r="G133" s="29"/>
      <c r="H133" s="29"/>
      <c r="I133" s="29"/>
      <c r="J133" s="29"/>
      <c r="K133" s="29"/>
      <c r="L133" s="29"/>
      <c r="M133" s="29"/>
      <c r="N133" s="29"/>
      <c r="O133" s="29"/>
      <c r="P133" s="29"/>
      <c r="Q133" s="29"/>
      <c r="R133" s="29"/>
      <c r="S133" s="29"/>
      <c r="T133" s="29"/>
      <c r="U133" s="29"/>
      <c r="V133" s="29"/>
    </row>
    <row r="134" spans="1:22" x14ac:dyDescent="0.15">
      <c r="A134" s="29"/>
      <c r="B134" s="29"/>
      <c r="C134" s="29"/>
      <c r="D134" s="29"/>
      <c r="E134" s="29"/>
      <c r="F134" s="29"/>
      <c r="G134" s="29"/>
      <c r="H134" s="29"/>
      <c r="I134" s="29"/>
      <c r="J134" s="29"/>
      <c r="K134" s="29"/>
      <c r="L134" s="29"/>
      <c r="M134" s="29"/>
      <c r="N134" s="29"/>
      <c r="O134" s="29"/>
      <c r="P134" s="29"/>
      <c r="Q134" s="29"/>
      <c r="R134" s="29"/>
      <c r="S134" s="29"/>
      <c r="T134" s="29"/>
      <c r="U134" s="29"/>
      <c r="V134" s="29"/>
    </row>
    <row r="135" spans="1:22" x14ac:dyDescent="0.15">
      <c r="A135" s="29"/>
      <c r="B135" s="29"/>
      <c r="C135" s="29"/>
      <c r="D135" s="29"/>
      <c r="E135" s="29"/>
      <c r="F135" s="29"/>
      <c r="G135" s="29"/>
      <c r="H135" s="29"/>
      <c r="I135" s="29"/>
      <c r="J135" s="29"/>
      <c r="K135" s="29"/>
      <c r="L135" s="29"/>
      <c r="M135" s="29"/>
      <c r="N135" s="29"/>
      <c r="O135" s="29"/>
      <c r="P135" s="29"/>
      <c r="Q135" s="29"/>
      <c r="R135" s="29"/>
      <c r="S135" s="29"/>
      <c r="T135" s="29"/>
      <c r="U135" s="29"/>
      <c r="V135" s="29"/>
    </row>
    <row r="136" spans="1:22" x14ac:dyDescent="0.15">
      <c r="A136" s="29"/>
      <c r="B136" s="29"/>
      <c r="C136" s="29"/>
      <c r="D136" s="29"/>
      <c r="E136" s="29"/>
      <c r="F136" s="29"/>
      <c r="G136" s="29"/>
      <c r="H136" s="29"/>
      <c r="I136" s="29"/>
      <c r="J136" s="29"/>
      <c r="K136" s="29"/>
      <c r="L136" s="29"/>
      <c r="M136" s="29"/>
      <c r="N136" s="29"/>
      <c r="O136" s="29"/>
      <c r="P136" s="29"/>
      <c r="Q136" s="29"/>
      <c r="R136" s="29"/>
      <c r="S136" s="29"/>
      <c r="T136" s="29"/>
      <c r="U136" s="29"/>
      <c r="V136" s="29"/>
    </row>
    <row r="137" spans="1:22" x14ac:dyDescent="0.15">
      <c r="A137" s="29"/>
      <c r="B137" s="29"/>
      <c r="C137" s="29"/>
      <c r="D137" s="29"/>
      <c r="E137" s="29"/>
      <c r="F137" s="29"/>
      <c r="G137" s="29"/>
      <c r="H137" s="29"/>
      <c r="I137" s="29"/>
      <c r="J137" s="29"/>
      <c r="K137" s="29"/>
      <c r="L137" s="29"/>
      <c r="M137" s="29"/>
      <c r="N137" s="29"/>
      <c r="O137" s="29"/>
      <c r="P137" s="29"/>
      <c r="Q137" s="29"/>
      <c r="R137" s="29"/>
      <c r="S137" s="29"/>
      <c r="T137" s="29"/>
      <c r="U137" s="29"/>
      <c r="V137" s="29"/>
    </row>
    <row r="138" spans="1:22" x14ac:dyDescent="0.15">
      <c r="A138" s="29"/>
      <c r="B138" s="29"/>
      <c r="C138" s="29"/>
      <c r="D138" s="29"/>
      <c r="E138" s="29"/>
      <c r="F138" s="29"/>
      <c r="G138" s="29"/>
      <c r="H138" s="29"/>
      <c r="I138" s="29"/>
      <c r="J138" s="29"/>
      <c r="K138" s="29"/>
      <c r="L138" s="29"/>
      <c r="M138" s="29"/>
      <c r="N138" s="29"/>
      <c r="O138" s="29"/>
      <c r="P138" s="29"/>
      <c r="Q138" s="29"/>
      <c r="R138" s="29"/>
      <c r="S138" s="29"/>
      <c r="T138" s="29"/>
      <c r="U138" s="29"/>
      <c r="V138" s="29"/>
    </row>
    <row r="139" spans="1:22" x14ac:dyDescent="0.15">
      <c r="A139" s="29"/>
      <c r="B139" s="29"/>
      <c r="C139" s="29"/>
      <c r="D139" s="29"/>
      <c r="E139" s="29"/>
      <c r="F139" s="29"/>
      <c r="G139" s="29"/>
      <c r="H139" s="29"/>
      <c r="I139" s="29"/>
      <c r="J139" s="29"/>
      <c r="K139" s="29"/>
      <c r="L139" s="29"/>
      <c r="M139" s="29"/>
      <c r="N139" s="29"/>
      <c r="O139" s="29"/>
      <c r="P139" s="29"/>
      <c r="Q139" s="29"/>
      <c r="R139" s="29"/>
      <c r="S139" s="29"/>
      <c r="T139" s="29"/>
      <c r="U139" s="29"/>
      <c r="V139" s="29"/>
    </row>
    <row r="140" spans="1:22" x14ac:dyDescent="0.15">
      <c r="A140" s="29"/>
      <c r="B140" s="29"/>
      <c r="C140" s="29"/>
      <c r="D140" s="29"/>
      <c r="E140" s="29"/>
      <c r="F140" s="29"/>
      <c r="G140" s="29"/>
      <c r="H140" s="29"/>
      <c r="I140" s="29"/>
      <c r="J140" s="29"/>
      <c r="K140" s="29"/>
      <c r="L140" s="29"/>
      <c r="M140" s="29"/>
      <c r="N140" s="29"/>
      <c r="O140" s="29"/>
      <c r="P140" s="29"/>
      <c r="Q140" s="29"/>
      <c r="R140" s="29"/>
      <c r="S140" s="29"/>
      <c r="T140" s="29"/>
      <c r="U140" s="29"/>
      <c r="V140" s="29"/>
    </row>
    <row r="141" spans="1:22" x14ac:dyDescent="0.15">
      <c r="A141" s="29"/>
      <c r="B141" s="29"/>
      <c r="C141" s="29"/>
      <c r="D141" s="29"/>
      <c r="E141" s="29"/>
      <c r="F141" s="29"/>
      <c r="G141" s="29"/>
      <c r="H141" s="29"/>
      <c r="I141" s="29"/>
      <c r="J141" s="29"/>
      <c r="K141" s="29"/>
      <c r="L141" s="29"/>
      <c r="M141" s="29"/>
      <c r="N141" s="29"/>
      <c r="O141" s="29"/>
      <c r="P141" s="29"/>
      <c r="Q141" s="29"/>
      <c r="R141" s="29"/>
      <c r="S141" s="29"/>
      <c r="T141" s="29"/>
      <c r="U141" s="29"/>
      <c r="V141" s="29"/>
    </row>
    <row r="142" spans="1:22" x14ac:dyDescent="0.15">
      <c r="A142" s="29"/>
      <c r="B142" s="29"/>
      <c r="C142" s="29"/>
      <c r="D142" s="29"/>
      <c r="E142" s="29"/>
      <c r="F142" s="29"/>
      <c r="G142" s="29"/>
      <c r="H142" s="29"/>
      <c r="I142" s="29"/>
      <c r="J142" s="29"/>
      <c r="K142" s="29"/>
      <c r="L142" s="29"/>
      <c r="M142" s="29"/>
      <c r="N142" s="29"/>
      <c r="O142" s="29"/>
      <c r="P142" s="29"/>
      <c r="Q142" s="29"/>
      <c r="R142" s="29"/>
      <c r="S142" s="29"/>
      <c r="T142" s="29"/>
      <c r="U142" s="29"/>
      <c r="V142" s="29"/>
    </row>
    <row r="143" spans="1:22" x14ac:dyDescent="0.15">
      <c r="A143" s="29"/>
      <c r="B143" s="29"/>
      <c r="C143" s="29"/>
      <c r="D143" s="29"/>
      <c r="E143" s="29"/>
      <c r="F143" s="29"/>
      <c r="G143" s="29"/>
      <c r="H143" s="29"/>
      <c r="I143" s="29"/>
      <c r="J143" s="29"/>
      <c r="K143" s="29"/>
      <c r="L143" s="29"/>
      <c r="M143" s="29"/>
      <c r="N143" s="29"/>
      <c r="O143" s="29"/>
      <c r="P143" s="29"/>
      <c r="Q143" s="29"/>
      <c r="R143" s="29"/>
      <c r="S143" s="29"/>
      <c r="T143" s="29"/>
      <c r="U143" s="29"/>
      <c r="V143" s="29"/>
    </row>
    <row r="144" spans="1:22" x14ac:dyDescent="0.15">
      <c r="A144" s="29"/>
      <c r="B144" s="29"/>
      <c r="C144" s="29"/>
      <c r="D144" s="29"/>
      <c r="E144" s="29"/>
      <c r="F144" s="29"/>
      <c r="G144" s="29"/>
      <c r="H144" s="29"/>
      <c r="I144" s="29"/>
      <c r="J144" s="29"/>
      <c r="K144" s="29"/>
      <c r="L144" s="29"/>
      <c r="M144" s="29"/>
      <c r="N144" s="29"/>
      <c r="O144" s="29"/>
      <c r="P144" s="29"/>
      <c r="Q144" s="29"/>
      <c r="R144" s="29"/>
      <c r="S144" s="29"/>
      <c r="T144" s="29"/>
      <c r="U144" s="29"/>
      <c r="V144" s="29"/>
    </row>
    <row r="145" spans="1:22" x14ac:dyDescent="0.15">
      <c r="A145" s="29"/>
      <c r="B145" s="29"/>
      <c r="C145" s="29"/>
      <c r="D145" s="29"/>
      <c r="E145" s="29"/>
      <c r="F145" s="29"/>
      <c r="G145" s="29"/>
      <c r="H145" s="29"/>
      <c r="I145" s="29"/>
      <c r="J145" s="29"/>
      <c r="K145" s="29"/>
      <c r="L145" s="29"/>
      <c r="M145" s="29"/>
      <c r="N145" s="29"/>
      <c r="O145" s="29"/>
      <c r="P145" s="29"/>
      <c r="Q145" s="29"/>
      <c r="R145" s="29"/>
      <c r="S145" s="29"/>
      <c r="T145" s="29"/>
      <c r="U145" s="29"/>
      <c r="V145" s="29"/>
    </row>
    <row r="146" spans="1:22" x14ac:dyDescent="0.15">
      <c r="A146" s="29"/>
      <c r="B146" s="29"/>
      <c r="C146" s="29"/>
      <c r="D146" s="29"/>
      <c r="E146" s="29"/>
      <c r="F146" s="29"/>
      <c r="G146" s="29"/>
      <c r="H146" s="29"/>
      <c r="I146" s="29"/>
      <c r="J146" s="29"/>
      <c r="K146" s="29"/>
      <c r="L146" s="29"/>
      <c r="M146" s="29"/>
      <c r="N146" s="29"/>
      <c r="O146" s="29"/>
      <c r="P146" s="29"/>
      <c r="Q146" s="29"/>
      <c r="R146" s="29"/>
      <c r="S146" s="29"/>
      <c r="T146" s="29"/>
      <c r="U146" s="29"/>
      <c r="V146" s="29"/>
    </row>
    <row r="147" spans="1:22" x14ac:dyDescent="0.15">
      <c r="A147" s="29"/>
      <c r="B147" s="29"/>
      <c r="C147" s="29"/>
      <c r="D147" s="29"/>
      <c r="E147" s="29"/>
      <c r="F147" s="29"/>
      <c r="G147" s="29"/>
      <c r="H147" s="29"/>
      <c r="I147" s="29"/>
      <c r="J147" s="29"/>
      <c r="K147" s="29"/>
      <c r="L147" s="29"/>
      <c r="M147" s="29"/>
      <c r="N147" s="29"/>
      <c r="O147" s="29"/>
      <c r="P147" s="29"/>
      <c r="Q147" s="29"/>
      <c r="R147" s="29"/>
      <c r="S147" s="29"/>
      <c r="T147" s="29"/>
      <c r="U147" s="29"/>
      <c r="V147" s="29"/>
    </row>
    <row r="148" spans="1:22" x14ac:dyDescent="0.15">
      <c r="A148" s="29"/>
      <c r="B148" s="29"/>
      <c r="C148" s="29"/>
      <c r="D148" s="29"/>
      <c r="E148" s="29"/>
      <c r="F148" s="29"/>
      <c r="G148" s="29"/>
      <c r="H148" s="29"/>
      <c r="I148" s="29"/>
      <c r="J148" s="29"/>
      <c r="K148" s="29"/>
      <c r="L148" s="29"/>
      <c r="M148" s="29"/>
      <c r="N148" s="29"/>
      <c r="O148" s="29"/>
      <c r="P148" s="29"/>
      <c r="Q148" s="29"/>
      <c r="R148" s="29"/>
      <c r="S148" s="29"/>
      <c r="T148" s="29"/>
      <c r="U148" s="29"/>
      <c r="V148" s="29"/>
    </row>
    <row r="149" spans="1:22" x14ac:dyDescent="0.15">
      <c r="A149" s="29"/>
      <c r="B149" s="29"/>
      <c r="C149" s="29"/>
      <c r="D149" s="29"/>
      <c r="E149" s="29"/>
      <c r="F149" s="29"/>
      <c r="G149" s="29"/>
      <c r="H149" s="29"/>
      <c r="I149" s="29"/>
      <c r="J149" s="29"/>
      <c r="K149" s="29"/>
      <c r="L149" s="29"/>
      <c r="M149" s="29"/>
      <c r="N149" s="29"/>
      <c r="O149" s="29"/>
      <c r="P149" s="29"/>
      <c r="Q149" s="29"/>
      <c r="R149" s="29"/>
      <c r="S149" s="29"/>
      <c r="T149" s="29"/>
      <c r="U149" s="29"/>
      <c r="V149" s="29"/>
    </row>
    <row r="150" spans="1:22" x14ac:dyDescent="0.15">
      <c r="A150" s="29"/>
      <c r="B150" s="29"/>
      <c r="C150" s="29"/>
      <c r="D150" s="29"/>
      <c r="E150" s="29"/>
      <c r="F150" s="29"/>
      <c r="G150" s="29"/>
      <c r="H150" s="29"/>
      <c r="I150" s="29"/>
      <c r="J150" s="29"/>
      <c r="K150" s="29"/>
      <c r="L150" s="29"/>
      <c r="M150" s="29"/>
      <c r="N150" s="29"/>
      <c r="O150" s="29"/>
      <c r="P150" s="29"/>
      <c r="Q150" s="29"/>
      <c r="R150" s="29"/>
      <c r="S150" s="29"/>
      <c r="T150" s="29"/>
      <c r="U150" s="29"/>
      <c r="V150" s="29"/>
    </row>
    <row r="151" spans="1:22" x14ac:dyDescent="0.15">
      <c r="A151" s="29"/>
      <c r="B151" s="29"/>
      <c r="C151" s="29"/>
      <c r="D151" s="29"/>
      <c r="E151" s="29"/>
      <c r="F151" s="29"/>
      <c r="G151" s="29"/>
      <c r="H151" s="29"/>
      <c r="I151" s="29"/>
      <c r="J151" s="29"/>
      <c r="K151" s="29"/>
      <c r="L151" s="29"/>
      <c r="M151" s="29"/>
      <c r="N151" s="29"/>
      <c r="O151" s="29"/>
      <c r="P151" s="29"/>
      <c r="Q151" s="29"/>
      <c r="R151" s="29"/>
      <c r="S151" s="29"/>
      <c r="T151" s="29"/>
      <c r="U151" s="29"/>
      <c r="V151" s="29"/>
    </row>
    <row r="152" spans="1:22" x14ac:dyDescent="0.15">
      <c r="A152" s="29"/>
      <c r="B152" s="29"/>
      <c r="C152" s="29"/>
      <c r="D152" s="29"/>
      <c r="E152" s="29"/>
      <c r="F152" s="29"/>
      <c r="G152" s="29"/>
      <c r="H152" s="29"/>
      <c r="I152" s="29"/>
      <c r="J152" s="29"/>
      <c r="K152" s="29"/>
      <c r="L152" s="29"/>
      <c r="M152" s="29"/>
      <c r="N152" s="29"/>
      <c r="O152" s="29"/>
      <c r="P152" s="29"/>
      <c r="Q152" s="29"/>
      <c r="R152" s="29"/>
      <c r="S152" s="29"/>
      <c r="T152" s="29"/>
      <c r="U152" s="29"/>
      <c r="V152" s="29"/>
    </row>
    <row r="153" spans="1:22" x14ac:dyDescent="0.15">
      <c r="A153" s="29"/>
      <c r="B153" s="29"/>
      <c r="C153" s="29"/>
      <c r="D153" s="29"/>
      <c r="E153" s="29"/>
      <c r="F153" s="29"/>
      <c r="G153" s="29"/>
      <c r="H153" s="29"/>
      <c r="I153" s="29"/>
      <c r="J153" s="29"/>
      <c r="K153" s="29"/>
      <c r="L153" s="29"/>
      <c r="M153" s="29"/>
      <c r="N153" s="29"/>
      <c r="O153" s="29"/>
      <c r="P153" s="29"/>
      <c r="Q153" s="29"/>
      <c r="R153" s="29"/>
      <c r="S153" s="29"/>
      <c r="T153" s="29"/>
      <c r="U153" s="29"/>
      <c r="V153" s="29"/>
    </row>
    <row r="154" spans="1:22" x14ac:dyDescent="0.15">
      <c r="A154" s="29"/>
      <c r="B154" s="29"/>
      <c r="C154" s="29"/>
      <c r="D154" s="29"/>
      <c r="E154" s="29"/>
      <c r="F154" s="29"/>
      <c r="G154" s="29"/>
      <c r="H154" s="29"/>
      <c r="I154" s="29"/>
      <c r="J154" s="29"/>
      <c r="K154" s="29"/>
      <c r="L154" s="29"/>
      <c r="M154" s="29"/>
      <c r="N154" s="29"/>
      <c r="O154" s="29"/>
      <c r="P154" s="29"/>
      <c r="Q154" s="29"/>
      <c r="R154" s="29"/>
      <c r="S154" s="29"/>
      <c r="T154" s="29"/>
      <c r="U154" s="29"/>
      <c r="V154" s="29"/>
    </row>
    <row r="155" spans="1:22" x14ac:dyDescent="0.15">
      <c r="A155" s="29"/>
      <c r="B155" s="29"/>
      <c r="C155" s="29"/>
      <c r="D155" s="29"/>
      <c r="E155" s="29"/>
      <c r="F155" s="29"/>
      <c r="G155" s="29"/>
      <c r="H155" s="29"/>
      <c r="I155" s="29"/>
      <c r="J155" s="29"/>
      <c r="K155" s="29"/>
      <c r="L155" s="29"/>
      <c r="M155" s="29"/>
      <c r="N155" s="29"/>
      <c r="O155" s="29"/>
      <c r="P155" s="29"/>
      <c r="Q155" s="29"/>
      <c r="R155" s="29"/>
      <c r="S155" s="29"/>
      <c r="T155" s="29"/>
      <c r="U155" s="29"/>
      <c r="V155" s="29"/>
    </row>
    <row r="156" spans="1:22" x14ac:dyDescent="0.15">
      <c r="A156" s="29"/>
      <c r="B156" s="29"/>
      <c r="C156" s="29"/>
      <c r="D156" s="29"/>
      <c r="E156" s="29"/>
      <c r="F156" s="29"/>
      <c r="G156" s="29"/>
      <c r="H156" s="29"/>
      <c r="I156" s="29"/>
      <c r="J156" s="29"/>
      <c r="K156" s="29"/>
      <c r="L156" s="29"/>
      <c r="M156" s="29"/>
      <c r="N156" s="29"/>
      <c r="O156" s="29"/>
      <c r="P156" s="29"/>
      <c r="Q156" s="29"/>
      <c r="R156" s="29"/>
      <c r="S156" s="29"/>
      <c r="T156" s="29"/>
      <c r="U156" s="29"/>
      <c r="V156" s="29"/>
    </row>
    <row r="157" spans="1:22" x14ac:dyDescent="0.15">
      <c r="A157" s="29"/>
      <c r="B157" s="29"/>
      <c r="C157" s="29"/>
      <c r="D157" s="29"/>
      <c r="E157" s="29"/>
      <c r="F157" s="29"/>
      <c r="G157" s="29"/>
      <c r="H157" s="29"/>
      <c r="I157" s="29"/>
      <c r="J157" s="29"/>
      <c r="K157" s="29"/>
      <c r="L157" s="29"/>
      <c r="M157" s="29"/>
      <c r="N157" s="29"/>
      <c r="O157" s="29"/>
      <c r="P157" s="29"/>
      <c r="Q157" s="29"/>
      <c r="R157" s="29"/>
      <c r="S157" s="29"/>
      <c r="T157" s="29"/>
      <c r="U157" s="29"/>
      <c r="V157" s="29"/>
    </row>
    <row r="158" spans="1:22" x14ac:dyDescent="0.15">
      <c r="A158" s="29"/>
      <c r="B158" s="29"/>
      <c r="C158" s="29"/>
      <c r="D158" s="29"/>
      <c r="E158" s="29"/>
      <c r="F158" s="29"/>
      <c r="G158" s="29"/>
      <c r="H158" s="29"/>
      <c r="I158" s="29"/>
      <c r="J158" s="29"/>
      <c r="K158" s="29"/>
      <c r="L158" s="29"/>
      <c r="M158" s="29"/>
      <c r="N158" s="29"/>
      <c r="O158" s="29"/>
      <c r="P158" s="29"/>
      <c r="Q158" s="29"/>
      <c r="R158" s="29"/>
      <c r="S158" s="29"/>
      <c r="T158" s="29"/>
      <c r="U158" s="29"/>
      <c r="V158" s="29"/>
    </row>
    <row r="159" spans="1:22" x14ac:dyDescent="0.15">
      <c r="A159" s="29"/>
      <c r="B159" s="29"/>
      <c r="C159" s="29"/>
      <c r="D159" s="29"/>
      <c r="E159" s="29"/>
      <c r="F159" s="29"/>
      <c r="G159" s="29"/>
      <c r="H159" s="29"/>
      <c r="I159" s="29"/>
      <c r="J159" s="29"/>
      <c r="K159" s="29"/>
      <c r="L159" s="29"/>
      <c r="M159" s="29"/>
      <c r="N159" s="29"/>
      <c r="O159" s="29"/>
      <c r="P159" s="29"/>
      <c r="Q159" s="29"/>
      <c r="R159" s="29"/>
      <c r="S159" s="29"/>
      <c r="T159" s="29"/>
      <c r="U159" s="29"/>
      <c r="V159" s="29"/>
    </row>
    <row r="160" spans="1:22" x14ac:dyDescent="0.15">
      <c r="A160" s="29"/>
      <c r="B160" s="29"/>
      <c r="C160" s="29"/>
      <c r="D160" s="29"/>
      <c r="E160" s="29"/>
      <c r="F160" s="29"/>
      <c r="G160" s="29"/>
      <c r="H160" s="29"/>
      <c r="I160" s="29"/>
      <c r="J160" s="29"/>
      <c r="K160" s="29"/>
      <c r="L160" s="29"/>
      <c r="M160" s="29"/>
      <c r="N160" s="29"/>
      <c r="O160" s="29"/>
      <c r="P160" s="29"/>
      <c r="Q160" s="29"/>
      <c r="R160" s="29"/>
      <c r="S160" s="29"/>
      <c r="T160" s="29"/>
      <c r="U160" s="29"/>
      <c r="V160" s="29"/>
    </row>
    <row r="161" spans="1:22" x14ac:dyDescent="0.15">
      <c r="A161" s="29"/>
      <c r="B161" s="29"/>
      <c r="C161" s="29"/>
      <c r="D161" s="29"/>
      <c r="E161" s="29"/>
      <c r="F161" s="29"/>
      <c r="G161" s="29"/>
      <c r="H161" s="29"/>
      <c r="I161" s="29"/>
      <c r="J161" s="29"/>
      <c r="K161" s="29"/>
      <c r="L161" s="29"/>
      <c r="M161" s="29"/>
      <c r="N161" s="29"/>
      <c r="O161" s="29"/>
      <c r="P161" s="29"/>
      <c r="Q161" s="29"/>
      <c r="R161" s="29"/>
      <c r="S161" s="29"/>
      <c r="T161" s="29"/>
      <c r="U161" s="29"/>
      <c r="V161" s="29"/>
    </row>
    <row r="162" spans="1:22" x14ac:dyDescent="0.15">
      <c r="A162" s="29"/>
      <c r="B162" s="29"/>
      <c r="C162" s="29"/>
      <c r="D162" s="29"/>
      <c r="E162" s="29"/>
      <c r="F162" s="29"/>
      <c r="G162" s="29"/>
      <c r="H162" s="29"/>
      <c r="I162" s="29"/>
      <c r="J162" s="29"/>
      <c r="K162" s="29"/>
      <c r="L162" s="29"/>
      <c r="M162" s="29"/>
      <c r="N162" s="29"/>
      <c r="O162" s="29"/>
      <c r="P162" s="29"/>
      <c r="Q162" s="29"/>
      <c r="R162" s="29"/>
      <c r="S162" s="29"/>
      <c r="T162" s="29"/>
      <c r="U162" s="29"/>
      <c r="V162" s="29"/>
    </row>
    <row r="163" spans="1:22" x14ac:dyDescent="0.15">
      <c r="A163" s="29"/>
      <c r="B163" s="29"/>
      <c r="C163" s="29"/>
      <c r="D163" s="29"/>
      <c r="E163" s="29"/>
      <c r="F163" s="29"/>
      <c r="G163" s="29"/>
      <c r="H163" s="29"/>
      <c r="I163" s="29"/>
      <c r="J163" s="29"/>
      <c r="K163" s="29"/>
      <c r="L163" s="29"/>
      <c r="M163" s="29"/>
      <c r="N163" s="29"/>
      <c r="O163" s="29"/>
      <c r="P163" s="29"/>
      <c r="Q163" s="29"/>
      <c r="R163" s="29"/>
      <c r="S163" s="29"/>
      <c r="T163" s="29"/>
      <c r="U163" s="29"/>
      <c r="V163" s="29"/>
    </row>
    <row r="164" spans="1:22" x14ac:dyDescent="0.15">
      <c r="A164" s="29"/>
      <c r="B164" s="29"/>
      <c r="C164" s="29"/>
      <c r="D164" s="29"/>
      <c r="E164" s="29"/>
      <c r="F164" s="29"/>
      <c r="G164" s="29"/>
      <c r="H164" s="29"/>
      <c r="I164" s="29"/>
      <c r="J164" s="29"/>
      <c r="K164" s="29"/>
      <c r="L164" s="29"/>
      <c r="M164" s="29"/>
      <c r="N164" s="29"/>
      <c r="O164" s="29"/>
      <c r="P164" s="29"/>
      <c r="Q164" s="29"/>
      <c r="R164" s="29"/>
      <c r="S164" s="29"/>
      <c r="T164" s="29"/>
      <c r="U164" s="29"/>
      <c r="V164" s="29"/>
    </row>
    <row r="165" spans="1:22" x14ac:dyDescent="0.15">
      <c r="A165" s="29"/>
      <c r="B165" s="29"/>
      <c r="C165" s="29"/>
      <c r="D165" s="29"/>
      <c r="E165" s="29"/>
      <c r="F165" s="29"/>
      <c r="G165" s="29"/>
      <c r="H165" s="29"/>
      <c r="I165" s="29"/>
      <c r="J165" s="29"/>
      <c r="K165" s="29"/>
      <c r="L165" s="29"/>
      <c r="M165" s="29"/>
      <c r="N165" s="29"/>
      <c r="O165" s="29"/>
      <c r="P165" s="29"/>
      <c r="Q165" s="29"/>
      <c r="R165" s="29"/>
      <c r="S165" s="29"/>
      <c r="T165" s="29"/>
      <c r="U165" s="29"/>
      <c r="V165" s="29"/>
    </row>
    <row r="166" spans="1:22" x14ac:dyDescent="0.15">
      <c r="A166" s="29"/>
      <c r="B166" s="29"/>
      <c r="C166" s="29"/>
      <c r="D166" s="29"/>
      <c r="E166" s="29"/>
      <c r="F166" s="29"/>
      <c r="G166" s="29"/>
      <c r="H166" s="29"/>
      <c r="I166" s="29"/>
      <c r="J166" s="29"/>
      <c r="K166" s="29"/>
      <c r="L166" s="29"/>
      <c r="M166" s="29"/>
      <c r="N166" s="29"/>
      <c r="O166" s="29"/>
      <c r="P166" s="29"/>
      <c r="Q166" s="29"/>
      <c r="R166" s="29"/>
      <c r="S166" s="29"/>
      <c r="T166" s="29"/>
      <c r="U166" s="29"/>
      <c r="V166" s="29"/>
    </row>
    <row r="167" spans="1:22" x14ac:dyDescent="0.15">
      <c r="A167" s="29"/>
      <c r="B167" s="29"/>
      <c r="C167" s="29"/>
      <c r="D167" s="29"/>
      <c r="E167" s="29"/>
      <c r="F167" s="29"/>
      <c r="G167" s="29"/>
      <c r="H167" s="29"/>
      <c r="I167" s="29"/>
      <c r="J167" s="29"/>
      <c r="K167" s="29"/>
      <c r="L167" s="29"/>
      <c r="M167" s="29"/>
      <c r="N167" s="29"/>
      <c r="O167" s="29"/>
      <c r="P167" s="29"/>
      <c r="Q167" s="29"/>
      <c r="R167" s="29"/>
      <c r="S167" s="29"/>
      <c r="T167" s="29"/>
      <c r="U167" s="29"/>
      <c r="V167" s="29"/>
    </row>
    <row r="168" spans="1:22" x14ac:dyDescent="0.15">
      <c r="A168" s="29"/>
      <c r="B168" s="29"/>
      <c r="C168" s="29"/>
      <c r="D168" s="29"/>
      <c r="E168" s="29"/>
      <c r="F168" s="29"/>
      <c r="G168" s="29"/>
      <c r="H168" s="29"/>
      <c r="I168" s="29"/>
      <c r="J168" s="29"/>
      <c r="K168" s="29"/>
      <c r="L168" s="29"/>
      <c r="M168" s="29"/>
      <c r="N168" s="29"/>
      <c r="O168" s="29"/>
      <c r="P168" s="29"/>
      <c r="Q168" s="29"/>
      <c r="R168" s="29"/>
      <c r="S168" s="29"/>
      <c r="T168" s="29"/>
      <c r="U168" s="29"/>
      <c r="V168" s="29"/>
    </row>
    <row r="169" spans="1:22" x14ac:dyDescent="0.15">
      <c r="A169" s="29"/>
      <c r="B169" s="29"/>
      <c r="C169" s="29"/>
      <c r="D169" s="29"/>
      <c r="E169" s="29"/>
      <c r="F169" s="29"/>
      <c r="G169" s="29"/>
      <c r="H169" s="29"/>
      <c r="I169" s="29"/>
      <c r="J169" s="29"/>
      <c r="K169" s="29"/>
      <c r="L169" s="29"/>
      <c r="M169" s="29"/>
      <c r="N169" s="29"/>
      <c r="O169" s="29"/>
      <c r="P169" s="29"/>
      <c r="Q169" s="29"/>
      <c r="R169" s="29"/>
      <c r="S169" s="29"/>
      <c r="T169" s="29"/>
      <c r="U169" s="29"/>
      <c r="V169" s="29"/>
    </row>
    <row r="170" spans="1:22" x14ac:dyDescent="0.15">
      <c r="A170" s="29"/>
      <c r="B170" s="29"/>
      <c r="C170" s="29"/>
      <c r="D170" s="29"/>
      <c r="E170" s="29"/>
      <c r="F170" s="29"/>
      <c r="G170" s="29"/>
      <c r="H170" s="29"/>
      <c r="I170" s="29"/>
      <c r="J170" s="29"/>
      <c r="K170" s="29"/>
      <c r="L170" s="29"/>
      <c r="M170" s="29"/>
      <c r="N170" s="29"/>
      <c r="O170" s="29"/>
      <c r="P170" s="29"/>
      <c r="Q170" s="29"/>
      <c r="R170" s="29"/>
      <c r="S170" s="29"/>
      <c r="T170" s="29"/>
      <c r="U170" s="29"/>
      <c r="V170" s="29"/>
    </row>
    <row r="171" spans="1:22" x14ac:dyDescent="0.15">
      <c r="A171" s="29"/>
      <c r="B171" s="29"/>
      <c r="C171" s="29"/>
      <c r="D171" s="29"/>
      <c r="E171" s="29"/>
      <c r="F171" s="29"/>
      <c r="G171" s="29"/>
      <c r="H171" s="29"/>
      <c r="I171" s="29"/>
      <c r="J171" s="29"/>
      <c r="K171" s="29"/>
      <c r="L171" s="29"/>
      <c r="M171" s="29"/>
      <c r="N171" s="29"/>
      <c r="O171" s="29"/>
      <c r="P171" s="29"/>
      <c r="Q171" s="29"/>
      <c r="R171" s="29"/>
      <c r="S171" s="29"/>
      <c r="T171" s="29"/>
      <c r="U171" s="29"/>
      <c r="V171" s="29"/>
    </row>
    <row r="172" spans="1:22" x14ac:dyDescent="0.15">
      <c r="A172" s="29"/>
      <c r="B172" s="29"/>
      <c r="C172" s="29"/>
      <c r="D172" s="29"/>
      <c r="E172" s="29"/>
      <c r="F172" s="29"/>
      <c r="G172" s="29"/>
      <c r="H172" s="29"/>
      <c r="I172" s="29"/>
      <c r="J172" s="29"/>
      <c r="K172" s="29"/>
      <c r="L172" s="29"/>
      <c r="M172" s="29"/>
      <c r="N172" s="29"/>
      <c r="O172" s="29"/>
      <c r="P172" s="29"/>
      <c r="Q172" s="29"/>
      <c r="R172" s="29"/>
      <c r="S172" s="29"/>
      <c r="T172" s="29"/>
      <c r="U172" s="29"/>
      <c r="V172" s="29"/>
    </row>
    <row r="173" spans="1:22" x14ac:dyDescent="0.15">
      <c r="A173" s="29"/>
      <c r="B173" s="29"/>
      <c r="C173" s="29"/>
      <c r="D173" s="29"/>
      <c r="E173" s="29"/>
      <c r="F173" s="29"/>
      <c r="G173" s="29"/>
      <c r="H173" s="29"/>
      <c r="I173" s="29"/>
      <c r="J173" s="29"/>
      <c r="K173" s="29"/>
      <c r="L173" s="29"/>
      <c r="M173" s="29"/>
      <c r="N173" s="29"/>
      <c r="O173" s="29"/>
      <c r="P173" s="29"/>
      <c r="Q173" s="29"/>
      <c r="R173" s="29"/>
      <c r="S173" s="29"/>
      <c r="T173" s="29"/>
      <c r="U173" s="29"/>
      <c r="V173" s="29"/>
    </row>
    <row r="174" spans="1:22" x14ac:dyDescent="0.15">
      <c r="A174" s="29"/>
      <c r="B174" s="29"/>
      <c r="C174" s="29"/>
      <c r="D174" s="29"/>
      <c r="E174" s="29"/>
      <c r="F174" s="29"/>
      <c r="G174" s="29"/>
      <c r="H174" s="29"/>
      <c r="I174" s="29"/>
      <c r="J174" s="29"/>
      <c r="K174" s="29"/>
      <c r="L174" s="29"/>
      <c r="M174" s="29"/>
      <c r="N174" s="29"/>
      <c r="O174" s="29"/>
      <c r="P174" s="29"/>
      <c r="Q174" s="29"/>
      <c r="R174" s="29"/>
      <c r="S174" s="29"/>
      <c r="T174" s="29"/>
      <c r="U174" s="29"/>
      <c r="V174" s="29"/>
    </row>
    <row r="175" spans="1:22" x14ac:dyDescent="0.15">
      <c r="A175" s="29"/>
      <c r="B175" s="29"/>
      <c r="C175" s="29"/>
      <c r="D175" s="29"/>
      <c r="E175" s="29"/>
      <c r="F175" s="29"/>
      <c r="G175" s="29"/>
      <c r="H175" s="29"/>
      <c r="I175" s="29"/>
      <c r="J175" s="29"/>
      <c r="K175" s="29"/>
      <c r="L175" s="29"/>
      <c r="M175" s="29"/>
      <c r="N175" s="29"/>
      <c r="O175" s="29"/>
      <c r="P175" s="29"/>
      <c r="Q175" s="29"/>
      <c r="R175" s="29"/>
      <c r="S175" s="29"/>
      <c r="T175" s="29"/>
      <c r="U175" s="29"/>
      <c r="V175" s="29"/>
    </row>
    <row r="176" spans="1:22" x14ac:dyDescent="0.15">
      <c r="A176" s="29"/>
      <c r="B176" s="29"/>
      <c r="C176" s="29"/>
      <c r="D176" s="29"/>
      <c r="E176" s="29"/>
      <c r="F176" s="29"/>
      <c r="G176" s="29"/>
      <c r="H176" s="29"/>
      <c r="I176" s="29"/>
      <c r="J176" s="29"/>
      <c r="K176" s="29"/>
      <c r="L176" s="29"/>
      <c r="M176" s="29"/>
      <c r="N176" s="29"/>
      <c r="O176" s="29"/>
      <c r="P176" s="29"/>
      <c r="Q176" s="29"/>
      <c r="R176" s="29"/>
      <c r="S176" s="29"/>
      <c r="T176" s="29"/>
      <c r="U176" s="29"/>
      <c r="V176" s="29"/>
    </row>
    <row r="177" spans="1:22" x14ac:dyDescent="0.15">
      <c r="A177" s="29"/>
      <c r="B177" s="29"/>
      <c r="C177" s="29"/>
      <c r="D177" s="29"/>
      <c r="E177" s="29"/>
      <c r="F177" s="29"/>
      <c r="G177" s="29"/>
      <c r="H177" s="29"/>
      <c r="I177" s="29"/>
      <c r="J177" s="29"/>
      <c r="K177" s="29"/>
      <c r="L177" s="29"/>
      <c r="M177" s="29"/>
      <c r="N177" s="29"/>
      <c r="O177" s="29"/>
      <c r="P177" s="29"/>
      <c r="Q177" s="29"/>
      <c r="R177" s="29"/>
      <c r="S177" s="29"/>
      <c r="T177" s="29"/>
      <c r="U177" s="29"/>
      <c r="V177" s="29"/>
    </row>
    <row r="178" spans="1:22" x14ac:dyDescent="0.15">
      <c r="A178" s="29"/>
      <c r="B178" s="29"/>
      <c r="C178" s="29"/>
      <c r="D178" s="29"/>
      <c r="E178" s="29"/>
      <c r="F178" s="29"/>
      <c r="G178" s="29"/>
      <c r="H178" s="29"/>
      <c r="I178" s="29"/>
      <c r="J178" s="29"/>
      <c r="K178" s="29"/>
      <c r="L178" s="29"/>
      <c r="M178" s="29"/>
      <c r="N178" s="29"/>
      <c r="O178" s="29"/>
      <c r="P178" s="29"/>
      <c r="Q178" s="29"/>
      <c r="R178" s="29"/>
      <c r="S178" s="29"/>
      <c r="T178" s="29"/>
      <c r="U178" s="29"/>
      <c r="V178" s="29"/>
    </row>
    <row r="179" spans="1:22" x14ac:dyDescent="0.15">
      <c r="A179" s="29"/>
      <c r="B179" s="29"/>
      <c r="C179" s="29"/>
      <c r="D179" s="29"/>
      <c r="E179" s="29"/>
      <c r="F179" s="29"/>
      <c r="G179" s="29"/>
      <c r="H179" s="29"/>
      <c r="I179" s="29"/>
      <c r="J179" s="29"/>
      <c r="K179" s="29"/>
      <c r="L179" s="29"/>
      <c r="M179" s="29"/>
      <c r="N179" s="29"/>
      <c r="O179" s="29"/>
      <c r="P179" s="29"/>
      <c r="Q179" s="29"/>
      <c r="R179" s="29"/>
      <c r="S179" s="29"/>
      <c r="T179" s="29"/>
      <c r="U179" s="29"/>
      <c r="V179" s="29"/>
    </row>
    <row r="180" spans="1:22" x14ac:dyDescent="0.15">
      <c r="A180" s="29"/>
      <c r="B180" s="29"/>
      <c r="C180" s="29"/>
      <c r="D180" s="29"/>
      <c r="E180" s="29"/>
      <c r="F180" s="29"/>
      <c r="G180" s="29"/>
      <c r="H180" s="29"/>
      <c r="I180" s="29"/>
      <c r="J180" s="29"/>
      <c r="K180" s="29"/>
      <c r="L180" s="29"/>
      <c r="M180" s="29"/>
      <c r="N180" s="29"/>
      <c r="O180" s="29"/>
      <c r="P180" s="29"/>
      <c r="Q180" s="29"/>
      <c r="R180" s="29"/>
      <c r="S180" s="29"/>
      <c r="T180" s="29"/>
      <c r="U180" s="29"/>
      <c r="V180" s="29"/>
    </row>
    <row r="181" spans="1:22" x14ac:dyDescent="0.15">
      <c r="A181" s="29"/>
      <c r="B181" s="29"/>
      <c r="C181" s="29"/>
      <c r="D181" s="29"/>
      <c r="E181" s="29"/>
      <c r="F181" s="29"/>
      <c r="G181" s="29"/>
      <c r="H181" s="29"/>
      <c r="I181" s="29"/>
      <c r="J181" s="29"/>
      <c r="K181" s="29"/>
      <c r="L181" s="29"/>
      <c r="M181" s="29"/>
      <c r="N181" s="29"/>
      <c r="O181" s="29"/>
      <c r="P181" s="29"/>
      <c r="Q181" s="29"/>
      <c r="R181" s="29"/>
      <c r="S181" s="29"/>
      <c r="T181" s="29"/>
      <c r="U181" s="29"/>
      <c r="V181" s="29"/>
    </row>
    <row r="182" spans="1:22" x14ac:dyDescent="0.15">
      <c r="A182" s="29"/>
      <c r="B182" s="29"/>
      <c r="C182" s="29"/>
      <c r="D182" s="29"/>
      <c r="E182" s="29"/>
      <c r="F182" s="29"/>
      <c r="G182" s="29"/>
      <c r="H182" s="29"/>
      <c r="I182" s="29"/>
      <c r="J182" s="29"/>
      <c r="K182" s="29"/>
      <c r="L182" s="29"/>
      <c r="M182" s="29"/>
      <c r="N182" s="29"/>
      <c r="O182" s="29"/>
      <c r="P182" s="29"/>
      <c r="Q182" s="29"/>
      <c r="R182" s="29"/>
      <c r="S182" s="29"/>
      <c r="T182" s="29"/>
      <c r="U182" s="29"/>
      <c r="V182" s="29"/>
    </row>
    <row r="183" spans="1:22" x14ac:dyDescent="0.15">
      <c r="A183" s="29"/>
      <c r="B183" s="29"/>
      <c r="C183" s="29"/>
      <c r="D183" s="29"/>
      <c r="E183" s="29"/>
      <c r="F183" s="29"/>
      <c r="G183" s="29"/>
      <c r="H183" s="29"/>
      <c r="I183" s="29"/>
      <c r="J183" s="29"/>
      <c r="K183" s="29"/>
      <c r="L183" s="29"/>
      <c r="M183" s="29"/>
      <c r="N183" s="29"/>
      <c r="O183" s="29"/>
      <c r="P183" s="29"/>
      <c r="Q183" s="29"/>
      <c r="R183" s="29"/>
      <c r="S183" s="29"/>
      <c r="T183" s="29"/>
      <c r="U183" s="29"/>
      <c r="V183" s="29"/>
    </row>
    <row r="184" spans="1:22" x14ac:dyDescent="0.15">
      <c r="A184" s="29"/>
      <c r="B184" s="29"/>
      <c r="C184" s="29"/>
      <c r="D184" s="29"/>
      <c r="E184" s="29"/>
      <c r="F184" s="29"/>
      <c r="G184" s="29"/>
      <c r="H184" s="29"/>
      <c r="I184" s="29"/>
      <c r="J184" s="29"/>
      <c r="K184" s="29"/>
      <c r="L184" s="29"/>
      <c r="M184" s="29"/>
      <c r="N184" s="29"/>
      <c r="O184" s="29"/>
      <c r="P184" s="29"/>
      <c r="Q184" s="29"/>
      <c r="R184" s="29"/>
      <c r="S184" s="29"/>
      <c r="T184" s="29"/>
      <c r="U184" s="29"/>
      <c r="V184" s="29"/>
    </row>
    <row r="185" spans="1:22" x14ac:dyDescent="0.15">
      <c r="A185" s="29"/>
      <c r="B185" s="29"/>
      <c r="C185" s="29"/>
      <c r="D185" s="29"/>
      <c r="E185" s="29"/>
      <c r="F185" s="29"/>
      <c r="G185" s="29"/>
      <c r="H185" s="29"/>
      <c r="I185" s="29"/>
      <c r="J185" s="29"/>
      <c r="K185" s="29"/>
      <c r="L185" s="29"/>
      <c r="M185" s="29"/>
      <c r="N185" s="29"/>
      <c r="O185" s="29"/>
      <c r="P185" s="29"/>
      <c r="Q185" s="29"/>
      <c r="R185" s="29"/>
      <c r="S185" s="29"/>
      <c r="T185" s="29"/>
      <c r="U185" s="29"/>
      <c r="V185" s="29"/>
    </row>
    <row r="186" spans="1:22" x14ac:dyDescent="0.15">
      <c r="A186" s="29"/>
      <c r="B186" s="29"/>
      <c r="C186" s="29"/>
      <c r="D186" s="29"/>
      <c r="E186" s="29"/>
      <c r="F186" s="29"/>
      <c r="G186" s="29"/>
      <c r="H186" s="29"/>
      <c r="I186" s="29"/>
      <c r="J186" s="29"/>
      <c r="K186" s="29"/>
      <c r="L186" s="29"/>
      <c r="M186" s="29"/>
      <c r="N186" s="29"/>
      <c r="O186" s="29"/>
      <c r="P186" s="29"/>
      <c r="Q186" s="29"/>
      <c r="R186" s="29"/>
      <c r="S186" s="29"/>
      <c r="T186" s="29"/>
      <c r="U186" s="29"/>
      <c r="V186" s="29"/>
    </row>
    <row r="187" spans="1:22" x14ac:dyDescent="0.15">
      <c r="A187" s="29"/>
      <c r="B187" s="29"/>
      <c r="C187" s="29"/>
      <c r="D187" s="29"/>
      <c r="E187" s="29"/>
      <c r="F187" s="29"/>
      <c r="G187" s="29"/>
      <c r="H187" s="29"/>
      <c r="I187" s="29"/>
      <c r="J187" s="29"/>
      <c r="K187" s="29"/>
      <c r="L187" s="29"/>
      <c r="M187" s="29"/>
      <c r="N187" s="29"/>
      <c r="O187" s="29"/>
      <c r="P187" s="29"/>
      <c r="Q187" s="29"/>
      <c r="R187" s="29"/>
      <c r="S187" s="29"/>
      <c r="T187" s="29"/>
      <c r="U187" s="29"/>
      <c r="V187" s="29"/>
    </row>
    <row r="188" spans="1:22" x14ac:dyDescent="0.15">
      <c r="A188" s="29"/>
      <c r="B188" s="29"/>
      <c r="C188" s="29"/>
      <c r="D188" s="29"/>
      <c r="E188" s="29"/>
      <c r="F188" s="29"/>
      <c r="G188" s="29"/>
      <c r="H188" s="29"/>
      <c r="I188" s="29"/>
      <c r="J188" s="29"/>
      <c r="K188" s="29"/>
      <c r="L188" s="29"/>
      <c r="M188" s="29"/>
      <c r="N188" s="29"/>
      <c r="O188" s="29"/>
      <c r="P188" s="29"/>
      <c r="Q188" s="29"/>
      <c r="R188" s="29"/>
      <c r="S188" s="29"/>
      <c r="T188" s="29"/>
      <c r="U188" s="29"/>
      <c r="V188" s="29"/>
    </row>
    <row r="189" spans="1:22" x14ac:dyDescent="0.15">
      <c r="A189" s="29"/>
      <c r="B189" s="29"/>
      <c r="C189" s="29"/>
      <c r="D189" s="29"/>
      <c r="E189" s="29"/>
      <c r="F189" s="29"/>
      <c r="G189" s="29"/>
      <c r="H189" s="29"/>
      <c r="I189" s="29"/>
      <c r="J189" s="29"/>
      <c r="K189" s="29"/>
      <c r="L189" s="29"/>
      <c r="M189" s="29"/>
      <c r="N189" s="29"/>
      <c r="O189" s="29"/>
      <c r="P189" s="29"/>
      <c r="Q189" s="29"/>
      <c r="R189" s="29"/>
      <c r="S189" s="29"/>
      <c r="T189" s="29"/>
      <c r="U189" s="29"/>
      <c r="V189" s="29"/>
    </row>
    <row r="190" spans="1:22" x14ac:dyDescent="0.15">
      <c r="A190" s="29"/>
      <c r="B190" s="29"/>
      <c r="C190" s="29"/>
      <c r="D190" s="29"/>
      <c r="E190" s="29"/>
      <c r="F190" s="29"/>
      <c r="G190" s="29"/>
      <c r="H190" s="29"/>
      <c r="I190" s="29"/>
      <c r="J190" s="29"/>
      <c r="K190" s="29"/>
      <c r="L190" s="29"/>
      <c r="M190" s="29"/>
      <c r="N190" s="29"/>
      <c r="O190" s="29"/>
      <c r="P190" s="29"/>
      <c r="Q190" s="29"/>
      <c r="R190" s="29"/>
      <c r="S190" s="29"/>
      <c r="T190" s="29"/>
      <c r="U190" s="29"/>
      <c r="V190" s="29"/>
    </row>
    <row r="191" spans="1:22" x14ac:dyDescent="0.15">
      <c r="A191" s="29"/>
      <c r="B191" s="29"/>
      <c r="C191" s="29"/>
      <c r="D191" s="29"/>
      <c r="E191" s="29"/>
      <c r="F191" s="29"/>
      <c r="G191" s="29"/>
      <c r="H191" s="29"/>
      <c r="I191" s="29"/>
      <c r="J191" s="29"/>
      <c r="K191" s="29"/>
      <c r="L191" s="29"/>
      <c r="M191" s="29"/>
      <c r="N191" s="29"/>
      <c r="O191" s="29"/>
      <c r="P191" s="29"/>
      <c r="Q191" s="29"/>
      <c r="R191" s="29"/>
      <c r="S191" s="29"/>
      <c r="T191" s="29"/>
      <c r="U191" s="29"/>
      <c r="V191" s="29"/>
    </row>
    <row r="192" spans="1:22" x14ac:dyDescent="0.15">
      <c r="A192" s="29"/>
      <c r="B192" s="29"/>
      <c r="C192" s="29"/>
      <c r="D192" s="29"/>
      <c r="E192" s="29"/>
      <c r="F192" s="29"/>
      <c r="G192" s="29"/>
      <c r="H192" s="29"/>
      <c r="I192" s="29"/>
      <c r="J192" s="29"/>
      <c r="K192" s="29"/>
      <c r="L192" s="29"/>
      <c r="M192" s="29"/>
      <c r="N192" s="29"/>
      <c r="O192" s="29"/>
      <c r="P192" s="29"/>
      <c r="Q192" s="29"/>
      <c r="R192" s="29"/>
      <c r="S192" s="29"/>
      <c r="T192" s="29"/>
      <c r="U192" s="29"/>
      <c r="V192" s="29"/>
    </row>
    <row r="193" spans="1:22" x14ac:dyDescent="0.15">
      <c r="A193" s="29"/>
      <c r="B193" s="29"/>
      <c r="C193" s="29"/>
      <c r="D193" s="29"/>
      <c r="E193" s="29"/>
      <c r="F193" s="29"/>
      <c r="G193" s="29"/>
      <c r="H193" s="29"/>
      <c r="I193" s="29"/>
      <c r="J193" s="29"/>
      <c r="K193" s="29"/>
      <c r="L193" s="29"/>
      <c r="M193" s="29"/>
      <c r="N193" s="29"/>
      <c r="O193" s="29"/>
      <c r="P193" s="29"/>
      <c r="Q193" s="29"/>
      <c r="R193" s="29"/>
      <c r="S193" s="29"/>
      <c r="T193" s="29"/>
      <c r="U193" s="29"/>
      <c r="V193" s="29"/>
    </row>
    <row r="194" spans="1:22" x14ac:dyDescent="0.15">
      <c r="A194" s="29"/>
      <c r="B194" s="29"/>
      <c r="C194" s="29"/>
      <c r="D194" s="29"/>
      <c r="E194" s="29"/>
      <c r="F194" s="29"/>
      <c r="G194" s="29"/>
      <c r="H194" s="29"/>
      <c r="I194" s="29"/>
      <c r="J194" s="29"/>
      <c r="K194" s="29"/>
      <c r="L194" s="29"/>
      <c r="M194" s="29"/>
      <c r="N194" s="29"/>
      <c r="O194" s="29"/>
      <c r="P194" s="29"/>
      <c r="Q194" s="29"/>
      <c r="R194" s="29"/>
      <c r="S194" s="29"/>
      <c r="T194" s="29"/>
      <c r="U194" s="29"/>
      <c r="V194" s="29"/>
    </row>
    <row r="195" spans="1:22" x14ac:dyDescent="0.15">
      <c r="A195" s="29"/>
      <c r="B195" s="29"/>
      <c r="C195" s="29"/>
      <c r="D195" s="29"/>
      <c r="E195" s="29"/>
      <c r="F195" s="29"/>
      <c r="G195" s="29"/>
      <c r="H195" s="29"/>
      <c r="I195" s="29"/>
      <c r="J195" s="29"/>
      <c r="K195" s="29"/>
      <c r="L195" s="29"/>
      <c r="M195" s="29"/>
      <c r="N195" s="29"/>
      <c r="O195" s="29"/>
      <c r="P195" s="29"/>
      <c r="Q195" s="29"/>
      <c r="R195" s="29"/>
      <c r="S195" s="29"/>
      <c r="T195" s="29"/>
      <c r="U195" s="29"/>
      <c r="V195" s="29"/>
    </row>
    <row r="196" spans="1:22" x14ac:dyDescent="0.15">
      <c r="A196" s="29"/>
      <c r="B196" s="29"/>
      <c r="C196" s="29"/>
      <c r="D196" s="29"/>
      <c r="E196" s="29"/>
      <c r="F196" s="29"/>
      <c r="G196" s="29"/>
      <c r="H196" s="29"/>
      <c r="I196" s="29"/>
      <c r="J196" s="29"/>
      <c r="K196" s="29"/>
      <c r="L196" s="29"/>
      <c r="M196" s="29"/>
      <c r="N196" s="29"/>
      <c r="O196" s="29"/>
      <c r="P196" s="29"/>
      <c r="Q196" s="29"/>
      <c r="R196" s="29"/>
      <c r="S196" s="29"/>
      <c r="T196" s="29"/>
      <c r="U196" s="29"/>
      <c r="V196" s="29"/>
    </row>
    <row r="197" spans="1:22" x14ac:dyDescent="0.15">
      <c r="A197" s="29"/>
      <c r="B197" s="29"/>
      <c r="C197" s="29"/>
      <c r="D197" s="29"/>
      <c r="E197" s="29"/>
      <c r="F197" s="29"/>
      <c r="G197" s="29"/>
      <c r="H197" s="29"/>
      <c r="I197" s="29"/>
      <c r="J197" s="29"/>
      <c r="K197" s="29"/>
      <c r="L197" s="29"/>
      <c r="M197" s="29"/>
      <c r="N197" s="29"/>
      <c r="O197" s="29"/>
      <c r="P197" s="29"/>
      <c r="Q197" s="29"/>
      <c r="R197" s="29"/>
      <c r="S197" s="29"/>
      <c r="T197" s="29"/>
      <c r="U197" s="29"/>
      <c r="V197" s="29"/>
    </row>
    <row r="198" spans="1:22" x14ac:dyDescent="0.15">
      <c r="A198" s="29"/>
      <c r="B198" s="29"/>
      <c r="C198" s="29"/>
      <c r="D198" s="29"/>
      <c r="E198" s="29"/>
      <c r="F198" s="29"/>
      <c r="G198" s="29"/>
      <c r="H198" s="29"/>
      <c r="I198" s="29"/>
      <c r="J198" s="29"/>
      <c r="K198" s="29"/>
      <c r="L198" s="29"/>
      <c r="M198" s="29"/>
      <c r="N198" s="29"/>
      <c r="O198" s="29"/>
      <c r="P198" s="29"/>
      <c r="Q198" s="29"/>
      <c r="R198" s="29"/>
      <c r="S198" s="29"/>
      <c r="T198" s="29"/>
      <c r="U198" s="29"/>
      <c r="V198" s="29"/>
    </row>
    <row r="199" spans="1:22" x14ac:dyDescent="0.15">
      <c r="A199" s="29"/>
      <c r="B199" s="29"/>
      <c r="C199" s="29"/>
      <c r="D199" s="29"/>
      <c r="E199" s="29"/>
      <c r="F199" s="29"/>
      <c r="G199" s="29"/>
      <c r="H199" s="29"/>
      <c r="I199" s="29"/>
      <c r="J199" s="29"/>
      <c r="K199" s="29"/>
      <c r="L199" s="29"/>
      <c r="M199" s="29"/>
      <c r="N199" s="29"/>
      <c r="O199" s="29"/>
      <c r="P199" s="29"/>
      <c r="Q199" s="29"/>
      <c r="R199" s="29"/>
      <c r="S199" s="29"/>
      <c r="T199" s="29"/>
      <c r="U199" s="29"/>
      <c r="V199" s="29"/>
    </row>
    <row r="200" spans="1:22" x14ac:dyDescent="0.15">
      <c r="A200" s="29"/>
      <c r="B200" s="29"/>
      <c r="C200" s="29"/>
      <c r="D200" s="29"/>
      <c r="E200" s="29"/>
      <c r="F200" s="29"/>
      <c r="G200" s="29"/>
      <c r="H200" s="29"/>
      <c r="I200" s="29"/>
      <c r="J200" s="29"/>
      <c r="K200" s="29"/>
      <c r="L200" s="29"/>
      <c r="M200" s="29"/>
      <c r="N200" s="29"/>
      <c r="O200" s="29"/>
      <c r="P200" s="29"/>
      <c r="Q200" s="29"/>
      <c r="R200" s="29"/>
      <c r="S200" s="29"/>
      <c r="T200" s="29"/>
      <c r="U200" s="29"/>
      <c r="V200" s="29"/>
    </row>
    <row r="201" spans="1:22" x14ac:dyDescent="0.15">
      <c r="A201" s="29"/>
      <c r="B201" s="29"/>
      <c r="C201" s="29"/>
      <c r="D201" s="29"/>
      <c r="E201" s="29"/>
      <c r="F201" s="29"/>
      <c r="G201" s="29"/>
      <c r="H201" s="29"/>
      <c r="I201" s="29"/>
      <c r="J201" s="29"/>
      <c r="K201" s="29"/>
      <c r="L201" s="29"/>
      <c r="M201" s="29"/>
      <c r="N201" s="29"/>
      <c r="O201" s="29"/>
      <c r="P201" s="29"/>
      <c r="Q201" s="29"/>
      <c r="R201" s="29"/>
      <c r="S201" s="29"/>
      <c r="T201" s="29"/>
      <c r="U201" s="29"/>
      <c r="V201" s="29"/>
    </row>
    <row r="202" spans="1:22" x14ac:dyDescent="0.15">
      <c r="A202" s="29"/>
      <c r="B202" s="29"/>
      <c r="C202" s="29"/>
      <c r="D202" s="29"/>
      <c r="E202" s="29"/>
      <c r="F202" s="29"/>
      <c r="G202" s="29"/>
      <c r="H202" s="29"/>
      <c r="I202" s="29"/>
      <c r="J202" s="29"/>
      <c r="K202" s="29"/>
      <c r="L202" s="29"/>
      <c r="M202" s="29"/>
      <c r="N202" s="29"/>
      <c r="O202" s="29"/>
      <c r="P202" s="29"/>
      <c r="Q202" s="29"/>
      <c r="R202" s="29"/>
      <c r="S202" s="29"/>
      <c r="T202" s="29"/>
      <c r="U202" s="29"/>
      <c r="V202" s="29"/>
    </row>
    <row r="203" spans="1:22" x14ac:dyDescent="0.15">
      <c r="A203" s="29"/>
      <c r="B203" s="29"/>
      <c r="C203" s="29"/>
      <c r="D203" s="29"/>
      <c r="E203" s="29"/>
      <c r="F203" s="29"/>
      <c r="G203" s="29"/>
      <c r="H203" s="29"/>
      <c r="I203" s="29"/>
      <c r="J203" s="29"/>
      <c r="K203" s="29"/>
      <c r="L203" s="29"/>
      <c r="M203" s="29"/>
      <c r="N203" s="29"/>
      <c r="O203" s="29"/>
      <c r="P203" s="29"/>
      <c r="Q203" s="29"/>
      <c r="R203" s="29"/>
      <c r="S203" s="29"/>
      <c r="T203" s="29"/>
      <c r="U203" s="29"/>
      <c r="V203" s="29"/>
    </row>
    <row r="204" spans="1:22" x14ac:dyDescent="0.15">
      <c r="A204" s="29"/>
      <c r="B204" s="29"/>
      <c r="C204" s="29"/>
      <c r="D204" s="29"/>
      <c r="E204" s="29"/>
      <c r="F204" s="29"/>
      <c r="G204" s="29"/>
      <c r="H204" s="29"/>
      <c r="I204" s="29"/>
      <c r="J204" s="29"/>
      <c r="K204" s="29"/>
      <c r="L204" s="29"/>
      <c r="M204" s="29"/>
      <c r="N204" s="29"/>
      <c r="O204" s="29"/>
      <c r="P204" s="29"/>
      <c r="Q204" s="29"/>
      <c r="R204" s="29"/>
      <c r="S204" s="29"/>
      <c r="T204" s="29"/>
      <c r="U204" s="29"/>
      <c r="V204" s="29"/>
    </row>
    <row r="205" spans="1:22" x14ac:dyDescent="0.15">
      <c r="A205" s="29"/>
      <c r="B205" s="29"/>
      <c r="C205" s="29"/>
      <c r="D205" s="29"/>
      <c r="E205" s="29"/>
      <c r="F205" s="29"/>
      <c r="G205" s="29"/>
      <c r="H205" s="29"/>
      <c r="I205" s="29"/>
      <c r="J205" s="29"/>
      <c r="K205" s="29"/>
      <c r="L205" s="29"/>
      <c r="M205" s="29"/>
      <c r="N205" s="29"/>
      <c r="O205" s="29"/>
      <c r="P205" s="29"/>
      <c r="Q205" s="29"/>
      <c r="R205" s="29"/>
      <c r="S205" s="29"/>
      <c r="T205" s="29"/>
      <c r="U205" s="29"/>
      <c r="V205" s="29"/>
    </row>
    <row r="206" spans="1:22" x14ac:dyDescent="0.15">
      <c r="A206" s="29"/>
      <c r="B206" s="29"/>
      <c r="C206" s="29"/>
      <c r="D206" s="29"/>
      <c r="E206" s="29"/>
      <c r="F206" s="29"/>
      <c r="G206" s="29"/>
      <c r="H206" s="29"/>
      <c r="I206" s="29"/>
      <c r="J206" s="29"/>
      <c r="K206" s="29"/>
      <c r="L206" s="29"/>
      <c r="M206" s="29"/>
      <c r="N206" s="29"/>
      <c r="O206" s="29"/>
      <c r="P206" s="29"/>
      <c r="Q206" s="29"/>
      <c r="R206" s="29"/>
      <c r="S206" s="29"/>
      <c r="T206" s="29"/>
      <c r="U206" s="29"/>
      <c r="V206" s="29"/>
    </row>
    <row r="207" spans="1:22" x14ac:dyDescent="0.15">
      <c r="A207" s="29"/>
      <c r="B207" s="29"/>
      <c r="C207" s="29"/>
      <c r="D207" s="29"/>
      <c r="E207" s="29"/>
      <c r="F207" s="29"/>
      <c r="G207" s="29"/>
      <c r="H207" s="29"/>
      <c r="I207" s="29"/>
      <c r="J207" s="29"/>
      <c r="K207" s="29"/>
      <c r="L207" s="29"/>
      <c r="M207" s="29"/>
      <c r="N207" s="29"/>
      <c r="O207" s="29"/>
      <c r="P207" s="29"/>
      <c r="Q207" s="29"/>
      <c r="R207" s="29"/>
      <c r="S207" s="29"/>
      <c r="T207" s="29"/>
      <c r="U207" s="29"/>
      <c r="V207" s="29"/>
    </row>
    <row r="208" spans="1:22" x14ac:dyDescent="0.15">
      <c r="A208" s="29"/>
      <c r="B208" s="29"/>
      <c r="C208" s="29"/>
      <c r="D208" s="29"/>
      <c r="E208" s="29"/>
      <c r="F208" s="29"/>
      <c r="G208" s="29"/>
      <c r="H208" s="29"/>
      <c r="I208" s="29"/>
      <c r="J208" s="29"/>
      <c r="K208" s="29"/>
      <c r="L208" s="29"/>
      <c r="M208" s="29"/>
      <c r="N208" s="29"/>
      <c r="O208" s="29"/>
      <c r="P208" s="29"/>
      <c r="Q208" s="29"/>
      <c r="R208" s="29"/>
      <c r="S208" s="29"/>
      <c r="T208" s="29"/>
      <c r="U208" s="29"/>
      <c r="V208" s="29"/>
    </row>
    <row r="209" spans="1:22" x14ac:dyDescent="0.15">
      <c r="A209" s="29"/>
      <c r="B209" s="29"/>
      <c r="C209" s="29"/>
      <c r="D209" s="29"/>
      <c r="E209" s="29"/>
      <c r="F209" s="29"/>
      <c r="G209" s="29"/>
      <c r="H209" s="29"/>
      <c r="I209" s="29"/>
      <c r="J209" s="29"/>
      <c r="K209" s="29"/>
      <c r="L209" s="29"/>
      <c r="M209" s="29"/>
      <c r="N209" s="29"/>
      <c r="O209" s="29"/>
      <c r="P209" s="29"/>
      <c r="Q209" s="29"/>
      <c r="R209" s="29"/>
      <c r="S209" s="29"/>
      <c r="T209" s="29"/>
      <c r="U209" s="29"/>
      <c r="V209" s="29"/>
    </row>
    <row r="210" spans="1:22" x14ac:dyDescent="0.15">
      <c r="A210" s="29"/>
      <c r="B210" s="29"/>
      <c r="C210" s="29"/>
      <c r="D210" s="29"/>
      <c r="E210" s="29"/>
      <c r="F210" s="29"/>
      <c r="G210" s="29"/>
      <c r="H210" s="29"/>
      <c r="I210" s="29"/>
      <c r="J210" s="29"/>
      <c r="K210" s="29"/>
      <c r="L210" s="29"/>
      <c r="M210" s="29"/>
      <c r="N210" s="29"/>
      <c r="O210" s="29"/>
      <c r="P210" s="29"/>
      <c r="Q210" s="29"/>
      <c r="R210" s="29"/>
      <c r="S210" s="29"/>
      <c r="T210" s="29"/>
      <c r="U210" s="29"/>
      <c r="V210" s="29"/>
    </row>
    <row r="211" spans="1:22" x14ac:dyDescent="0.15">
      <c r="A211" s="29"/>
      <c r="B211" s="29"/>
      <c r="C211" s="29"/>
      <c r="D211" s="29"/>
      <c r="E211" s="29"/>
      <c r="F211" s="29"/>
      <c r="G211" s="29"/>
      <c r="H211" s="29"/>
      <c r="I211" s="29"/>
      <c r="J211" s="29"/>
      <c r="K211" s="29"/>
      <c r="L211" s="29"/>
      <c r="M211" s="29"/>
      <c r="N211" s="29"/>
      <c r="O211" s="29"/>
      <c r="P211" s="29"/>
      <c r="Q211" s="29"/>
      <c r="R211" s="29"/>
      <c r="S211" s="29"/>
      <c r="T211" s="29"/>
      <c r="U211" s="29"/>
      <c r="V211" s="29"/>
    </row>
    <row r="212" spans="1:22" x14ac:dyDescent="0.15">
      <c r="A212" s="29"/>
      <c r="B212" s="29"/>
      <c r="C212" s="29"/>
      <c r="D212" s="29"/>
      <c r="E212" s="29"/>
      <c r="F212" s="29"/>
      <c r="G212" s="29"/>
      <c r="H212" s="29"/>
      <c r="I212" s="29"/>
      <c r="J212" s="29"/>
      <c r="K212" s="29"/>
      <c r="L212" s="29"/>
      <c r="M212" s="29"/>
      <c r="N212" s="29"/>
      <c r="O212" s="29"/>
      <c r="P212" s="29"/>
      <c r="Q212" s="29"/>
      <c r="R212" s="29"/>
      <c r="S212" s="29"/>
      <c r="T212" s="29"/>
      <c r="U212" s="29"/>
      <c r="V212" s="29"/>
    </row>
    <row r="213" spans="1:22" x14ac:dyDescent="0.15">
      <c r="A213" s="29"/>
      <c r="B213" s="29"/>
      <c r="C213" s="29"/>
      <c r="D213" s="29"/>
      <c r="E213" s="29"/>
      <c r="F213" s="29"/>
      <c r="G213" s="29"/>
      <c r="H213" s="29"/>
      <c r="I213" s="29"/>
      <c r="J213" s="29"/>
      <c r="K213" s="29"/>
      <c r="L213" s="29"/>
      <c r="M213" s="29"/>
      <c r="N213" s="29"/>
      <c r="O213" s="29"/>
      <c r="P213" s="29"/>
      <c r="Q213" s="29"/>
      <c r="R213" s="29"/>
      <c r="S213" s="29"/>
      <c r="T213" s="29"/>
      <c r="U213" s="29"/>
      <c r="V213" s="29"/>
    </row>
    <row r="214" spans="1:22" x14ac:dyDescent="0.15">
      <c r="A214" s="29"/>
      <c r="B214" s="29"/>
      <c r="C214" s="29"/>
      <c r="D214" s="29"/>
      <c r="E214" s="29"/>
      <c r="F214" s="29"/>
      <c r="G214" s="29"/>
      <c r="H214" s="29"/>
      <c r="I214" s="29"/>
      <c r="J214" s="29"/>
      <c r="K214" s="29"/>
      <c r="L214" s="29"/>
      <c r="M214" s="29"/>
      <c r="N214" s="29"/>
      <c r="O214" s="29"/>
      <c r="P214" s="29"/>
      <c r="Q214" s="29"/>
      <c r="R214" s="29"/>
      <c r="S214" s="29"/>
      <c r="T214" s="29"/>
      <c r="U214" s="29"/>
      <c r="V214" s="29"/>
    </row>
    <row r="215" spans="1:22" x14ac:dyDescent="0.15">
      <c r="A215" s="29"/>
      <c r="B215" s="29"/>
      <c r="C215" s="29"/>
      <c r="D215" s="29"/>
      <c r="E215" s="29"/>
      <c r="F215" s="29"/>
      <c r="G215" s="29"/>
      <c r="H215" s="29"/>
      <c r="I215" s="29"/>
      <c r="J215" s="29"/>
      <c r="K215" s="29"/>
      <c r="L215" s="29"/>
      <c r="M215" s="29"/>
      <c r="N215" s="29"/>
      <c r="O215" s="29"/>
      <c r="P215" s="29"/>
      <c r="Q215" s="29"/>
      <c r="R215" s="29"/>
      <c r="S215" s="29"/>
      <c r="T215" s="29"/>
      <c r="U215" s="29"/>
      <c r="V215" s="29"/>
    </row>
    <row r="216" spans="1:22" x14ac:dyDescent="0.15">
      <c r="A216" s="29"/>
      <c r="B216" s="29"/>
      <c r="C216" s="29"/>
      <c r="D216" s="29"/>
      <c r="E216" s="29"/>
      <c r="F216" s="29"/>
      <c r="G216" s="29"/>
      <c r="H216" s="29"/>
      <c r="I216" s="29"/>
      <c r="J216" s="29"/>
      <c r="K216" s="29"/>
      <c r="L216" s="29"/>
      <c r="M216" s="29"/>
      <c r="N216" s="29"/>
      <c r="O216" s="29"/>
      <c r="P216" s="29"/>
      <c r="Q216" s="29"/>
      <c r="R216" s="29"/>
      <c r="S216" s="29"/>
      <c r="T216" s="29"/>
      <c r="U216" s="29"/>
      <c r="V216" s="29"/>
    </row>
    <row r="217" spans="1:22" x14ac:dyDescent="0.15">
      <c r="A217" s="29"/>
      <c r="B217" s="29"/>
      <c r="C217" s="29"/>
      <c r="D217" s="29"/>
      <c r="E217" s="29"/>
      <c r="F217" s="29"/>
      <c r="G217" s="29"/>
      <c r="H217" s="29"/>
      <c r="I217" s="29"/>
      <c r="J217" s="29"/>
      <c r="K217" s="29"/>
      <c r="L217" s="29"/>
      <c r="M217" s="29"/>
      <c r="N217" s="29"/>
      <c r="O217" s="29"/>
      <c r="P217" s="29"/>
      <c r="Q217" s="29"/>
      <c r="R217" s="29"/>
      <c r="S217" s="29"/>
      <c r="T217" s="29"/>
      <c r="U217" s="29"/>
      <c r="V217" s="29"/>
    </row>
    <row r="218" spans="1:22" x14ac:dyDescent="0.15">
      <c r="A218" s="29"/>
      <c r="B218" s="29"/>
      <c r="C218" s="29"/>
      <c r="D218" s="29"/>
      <c r="E218" s="29"/>
      <c r="F218" s="29"/>
      <c r="G218" s="29"/>
      <c r="H218" s="29"/>
      <c r="I218" s="29"/>
      <c r="J218" s="29"/>
      <c r="K218" s="29"/>
      <c r="L218" s="29"/>
      <c r="M218" s="29"/>
      <c r="N218" s="29"/>
      <c r="O218" s="29"/>
      <c r="P218" s="29"/>
      <c r="Q218" s="29"/>
      <c r="R218" s="29"/>
      <c r="S218" s="29"/>
      <c r="T218" s="29"/>
      <c r="U218" s="29"/>
      <c r="V218" s="29"/>
    </row>
    <row r="219" spans="1:22" x14ac:dyDescent="0.15">
      <c r="A219" s="29"/>
      <c r="B219" s="29"/>
      <c r="C219" s="29"/>
      <c r="D219" s="29"/>
      <c r="E219" s="29"/>
      <c r="F219" s="29"/>
      <c r="G219" s="29"/>
      <c r="H219" s="29"/>
      <c r="I219" s="29"/>
      <c r="J219" s="29"/>
      <c r="K219" s="29"/>
      <c r="L219" s="29"/>
      <c r="M219" s="29"/>
      <c r="N219" s="29"/>
      <c r="O219" s="29"/>
      <c r="P219" s="29"/>
      <c r="Q219" s="29"/>
      <c r="R219" s="29"/>
      <c r="S219" s="29"/>
      <c r="T219" s="29"/>
      <c r="U219" s="29"/>
      <c r="V219" s="29"/>
    </row>
    <row r="220" spans="1:22" x14ac:dyDescent="0.15">
      <c r="A220" s="29"/>
      <c r="B220" s="29"/>
      <c r="C220" s="29"/>
      <c r="D220" s="29"/>
      <c r="E220" s="29"/>
      <c r="F220" s="29"/>
      <c r="G220" s="29"/>
      <c r="H220" s="29"/>
      <c r="I220" s="29"/>
      <c r="J220" s="29"/>
      <c r="K220" s="29"/>
      <c r="L220" s="29"/>
      <c r="M220" s="29"/>
      <c r="N220" s="29"/>
      <c r="O220" s="29"/>
      <c r="P220" s="29"/>
      <c r="Q220" s="29"/>
      <c r="R220" s="29"/>
      <c r="S220" s="29"/>
      <c r="T220" s="29"/>
      <c r="U220" s="29"/>
      <c r="V220" s="29"/>
    </row>
    <row r="221" spans="1:22" x14ac:dyDescent="0.15">
      <c r="A221" s="29"/>
      <c r="B221" s="29"/>
      <c r="C221" s="29"/>
      <c r="D221" s="29"/>
      <c r="E221" s="29"/>
      <c r="F221" s="29"/>
      <c r="G221" s="29"/>
      <c r="H221" s="29"/>
      <c r="I221" s="29"/>
      <c r="J221" s="29"/>
      <c r="K221" s="29"/>
      <c r="L221" s="29"/>
      <c r="M221" s="29"/>
      <c r="N221" s="29"/>
      <c r="O221" s="29"/>
      <c r="P221" s="29"/>
      <c r="Q221" s="29"/>
      <c r="R221" s="29"/>
      <c r="S221" s="29"/>
      <c r="T221" s="29"/>
      <c r="U221" s="29"/>
      <c r="V221" s="29"/>
    </row>
    <row r="222" spans="1:22" x14ac:dyDescent="0.15">
      <c r="A222" s="29"/>
      <c r="B222" s="29"/>
      <c r="C222" s="29"/>
      <c r="D222" s="29"/>
      <c r="E222" s="29"/>
      <c r="F222" s="29"/>
      <c r="G222" s="29"/>
      <c r="H222" s="29"/>
      <c r="I222" s="29"/>
      <c r="J222" s="29"/>
      <c r="K222" s="29"/>
      <c r="L222" s="29"/>
      <c r="M222" s="29"/>
      <c r="N222" s="29"/>
      <c r="O222" s="29"/>
      <c r="P222" s="29"/>
      <c r="Q222" s="29"/>
      <c r="R222" s="29"/>
      <c r="S222" s="29"/>
      <c r="T222" s="29"/>
      <c r="U222" s="29"/>
      <c r="V222" s="29"/>
    </row>
    <row r="223" spans="1:22" x14ac:dyDescent="0.15">
      <c r="A223" s="29"/>
      <c r="B223" s="29"/>
      <c r="C223" s="29"/>
      <c r="D223" s="29"/>
      <c r="E223" s="29"/>
      <c r="F223" s="29"/>
      <c r="G223" s="29"/>
      <c r="H223" s="29"/>
      <c r="I223" s="29"/>
      <c r="J223" s="29"/>
      <c r="K223" s="29"/>
      <c r="L223" s="29"/>
      <c r="M223" s="29"/>
      <c r="N223" s="29"/>
      <c r="O223" s="29"/>
      <c r="P223" s="29"/>
      <c r="Q223" s="29"/>
      <c r="R223" s="29"/>
      <c r="S223" s="29"/>
      <c r="T223" s="29"/>
      <c r="U223" s="29"/>
      <c r="V223" s="29"/>
    </row>
  </sheetData>
  <mergeCells count="10">
    <mergeCell ref="A23:E23"/>
    <mergeCell ref="A21:C21"/>
    <mergeCell ref="A22:E22"/>
    <mergeCell ref="A1:E1"/>
    <mergeCell ref="A2:A4"/>
    <mergeCell ref="B2:B4"/>
    <mergeCell ref="C2:E2"/>
    <mergeCell ref="C3:C4"/>
    <mergeCell ref="D3:D4"/>
    <mergeCell ref="E3:E4"/>
  </mergeCells>
  <printOptions horizontalCentered="1"/>
  <pageMargins left="0.70866141732283472" right="0.70866141732283472" top="0.74803149606299213" bottom="0.74803149606299213" header="0" footer="0"/>
  <pageSetup scale="11" orientation="landscape" r:id="rId1"/>
  <drawing r:id="rId2"/>
  <tableParts count="1">
    <tablePart r:id="rId3"/>
  </tablePar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CCCCFF"/>
    <pageSetUpPr fitToPage="1"/>
  </sheetPr>
  <dimension ref="A1:Y972"/>
  <sheetViews>
    <sheetView showGridLines="0" zoomScaleNormal="100" workbookViewId="0">
      <selection sqref="A1:J1"/>
    </sheetView>
  </sheetViews>
  <sheetFormatPr baseColWidth="10" defaultColWidth="14.5" defaultRowHeight="15" customHeight="1" x14ac:dyDescent="0.2"/>
  <cols>
    <col min="1" max="1" width="12.1640625" style="44" customWidth="1"/>
    <col min="2" max="2" width="45.6640625" style="44" customWidth="1"/>
    <col min="3" max="8" width="12.1640625" style="44" customWidth="1"/>
    <col min="9" max="10" width="16.6640625" style="44" customWidth="1"/>
    <col min="11" max="25" width="11.5" style="44" customWidth="1"/>
    <col min="26" max="16384" width="14.5" style="44"/>
  </cols>
  <sheetData>
    <row r="1" spans="1:25" ht="12.75" customHeight="1" x14ac:dyDescent="0.2">
      <c r="A1" s="1149" t="s">
        <v>1093</v>
      </c>
      <c r="B1" s="1149"/>
      <c r="C1" s="1149"/>
      <c r="D1" s="1149"/>
      <c r="E1" s="1149"/>
      <c r="F1" s="1149"/>
      <c r="G1" s="1149"/>
      <c r="H1" s="1149"/>
      <c r="I1" s="1149"/>
      <c r="J1" s="1149"/>
      <c r="K1" s="27"/>
      <c r="L1" s="27"/>
      <c r="M1" s="27"/>
      <c r="N1" s="27"/>
      <c r="O1" s="27"/>
      <c r="P1" s="27"/>
      <c r="Q1" s="27"/>
      <c r="R1" s="27"/>
      <c r="S1" s="27"/>
      <c r="T1" s="27"/>
      <c r="U1" s="27"/>
      <c r="V1" s="27"/>
      <c r="W1" s="27"/>
      <c r="X1" s="27"/>
      <c r="Y1" s="27"/>
    </row>
    <row r="2" spans="1:25" ht="12.75" customHeight="1" x14ac:dyDescent="0.2">
      <c r="A2" s="1152" t="s">
        <v>0</v>
      </c>
      <c r="B2" s="1152" t="s">
        <v>113</v>
      </c>
      <c r="C2" s="1153" t="s">
        <v>1094</v>
      </c>
      <c r="D2" s="1154"/>
      <c r="E2" s="1154"/>
      <c r="F2" s="1154"/>
      <c r="G2" s="1154"/>
      <c r="H2" s="1154"/>
      <c r="I2" s="1155"/>
      <c r="J2" s="1150" t="s">
        <v>1095</v>
      </c>
      <c r="K2" s="27"/>
      <c r="L2" s="27"/>
      <c r="M2" s="27"/>
      <c r="N2" s="27"/>
      <c r="O2" s="27"/>
      <c r="P2" s="27"/>
      <c r="Q2" s="27"/>
      <c r="R2" s="27"/>
      <c r="S2" s="27"/>
      <c r="T2" s="27"/>
      <c r="U2" s="27"/>
      <c r="V2" s="27"/>
      <c r="W2" s="27"/>
      <c r="X2" s="27"/>
      <c r="Y2" s="27"/>
    </row>
    <row r="3" spans="1:25" ht="34" x14ac:dyDescent="0.2">
      <c r="A3" s="1151"/>
      <c r="B3" s="1151"/>
      <c r="C3" s="634" t="s">
        <v>1096</v>
      </c>
      <c r="D3" s="634" t="s">
        <v>1097</v>
      </c>
      <c r="E3" s="634" t="s">
        <v>1098</v>
      </c>
      <c r="F3" s="634" t="s">
        <v>1099</v>
      </c>
      <c r="G3" s="634" t="s">
        <v>1100</v>
      </c>
      <c r="H3" s="634" t="s">
        <v>1101</v>
      </c>
      <c r="I3" s="635" t="s">
        <v>1102</v>
      </c>
      <c r="J3" s="1151"/>
      <c r="K3" s="27"/>
      <c r="L3" s="27"/>
      <c r="M3" s="27"/>
      <c r="N3" s="27"/>
      <c r="O3" s="27"/>
      <c r="P3" s="27"/>
      <c r="Q3" s="27"/>
      <c r="R3" s="27"/>
      <c r="S3" s="27"/>
      <c r="T3" s="27"/>
      <c r="U3" s="27"/>
      <c r="V3" s="27"/>
      <c r="W3" s="27"/>
      <c r="X3" s="27"/>
      <c r="Y3" s="27"/>
    </row>
    <row r="4" spans="1:25" ht="12.75" customHeight="1" x14ac:dyDescent="0.2">
      <c r="A4" s="636" t="s">
        <v>5</v>
      </c>
      <c r="B4" s="637" t="s">
        <v>80</v>
      </c>
      <c r="C4" s="638">
        <f>'[23]Vacantes 1 '!D6+'[23]Vacantes BT (2)'!D6</f>
        <v>21</v>
      </c>
      <c r="D4" s="638">
        <f>'[23]Vacantes 1 '!E6+'[23]Vacantes BT (2)'!E6</f>
        <v>35</v>
      </c>
      <c r="E4" s="638">
        <f>'[23]Vacantes 1 '!F6+'[23]Vacantes BT (2)'!F6</f>
        <v>23</v>
      </c>
      <c r="F4" s="638">
        <f>'[23]Vacantes 1 '!G6+'[23]Vacantes BT (2)'!G6</f>
        <v>8</v>
      </c>
      <c r="G4" s="638">
        <f>'[23]Vacantes 1 '!H6+'[23]Vacantes BT (2)'!H6</f>
        <v>3</v>
      </c>
      <c r="H4" s="638">
        <f>'[23]Vacantes 1 '!I6+'[23]Vacantes BT (2)'!I6</f>
        <v>1</v>
      </c>
      <c r="I4" s="638">
        <f>'[23]Vacantes 1 '!J6+'[23]Vacantes BT (2)'!J6</f>
        <v>1</v>
      </c>
      <c r="J4" s="639">
        <f t="shared" ref="J4:J6" si="0">SUM(C4:I4)</f>
        <v>92</v>
      </c>
      <c r="K4" s="27"/>
      <c r="L4" s="27"/>
      <c r="M4" s="27"/>
      <c r="N4" s="27"/>
      <c r="O4" s="27"/>
      <c r="P4" s="27"/>
      <c r="Q4" s="27"/>
      <c r="R4" s="27"/>
      <c r="S4" s="27"/>
      <c r="T4" s="27"/>
      <c r="U4" s="27"/>
      <c r="V4" s="27"/>
      <c r="W4" s="27"/>
      <c r="X4" s="27"/>
      <c r="Y4" s="27"/>
    </row>
    <row r="5" spans="1:25" ht="12.75" customHeight="1" x14ac:dyDescent="0.2">
      <c r="A5" s="640"/>
      <c r="B5" s="637" t="s">
        <v>36</v>
      </c>
      <c r="C5" s="638">
        <f>'[23]Vacantes 1 '!D7+'[23]Vacantes BT (2)'!D7</f>
        <v>15</v>
      </c>
      <c r="D5" s="638">
        <f>'[23]Vacantes 1 '!E7+'[23]Vacantes BT (2)'!E7</f>
        <v>42</v>
      </c>
      <c r="E5" s="638">
        <f>'[23]Vacantes 1 '!F7+'[23]Vacantes BT (2)'!F7</f>
        <v>20</v>
      </c>
      <c r="F5" s="638">
        <f>'[23]Vacantes 1 '!G7+'[23]Vacantes BT (2)'!G7</f>
        <v>9</v>
      </c>
      <c r="G5" s="638">
        <f>'[23]Vacantes 1 '!H7+'[23]Vacantes BT (2)'!H7</f>
        <v>4</v>
      </c>
      <c r="H5" s="638"/>
      <c r="I5" s="638"/>
      <c r="J5" s="639">
        <f t="shared" si="0"/>
        <v>90</v>
      </c>
      <c r="K5" s="27"/>
      <c r="L5" s="27"/>
      <c r="M5" s="27"/>
      <c r="N5" s="27"/>
      <c r="O5" s="27"/>
      <c r="P5" s="27"/>
      <c r="Q5" s="27"/>
      <c r="R5" s="27"/>
      <c r="S5" s="27"/>
      <c r="T5" s="27"/>
      <c r="U5" s="27"/>
      <c r="V5" s="27"/>
      <c r="W5" s="27"/>
      <c r="X5" s="27"/>
      <c r="Y5" s="27"/>
    </row>
    <row r="6" spans="1:25" ht="12.75" customHeight="1" x14ac:dyDescent="0.2">
      <c r="A6" s="640"/>
      <c r="B6" s="637" t="s">
        <v>81</v>
      </c>
      <c r="C6" s="638">
        <f>'[23]Vacantes 1 '!D8+'[23]Vacantes BT (2)'!D8</f>
        <v>17</v>
      </c>
      <c r="D6" s="638">
        <f>'[23]Vacantes 1 '!E8+'[23]Vacantes BT (2)'!E8</f>
        <v>63</v>
      </c>
      <c r="E6" s="638">
        <f>'[23]Vacantes 1 '!F8+'[23]Vacantes BT (2)'!F8</f>
        <v>37</v>
      </c>
      <c r="F6" s="638">
        <f>'[23]Vacantes 1 '!G8+'[23]Vacantes BT (2)'!G8</f>
        <v>18</v>
      </c>
      <c r="G6" s="638">
        <f>'[23]Vacantes 1 '!H8+'[23]Vacantes BT (2)'!H8</f>
        <v>15</v>
      </c>
      <c r="H6" s="638">
        <f>'[23]Vacantes 1 '!I8+'[23]Vacantes BT (2)'!I8</f>
        <v>40</v>
      </c>
      <c r="I6" s="638">
        <f>'[23]Vacantes 1 '!J8+'[23]Vacantes BT (2)'!J8</f>
        <v>1</v>
      </c>
      <c r="J6" s="639">
        <f t="shared" si="0"/>
        <v>191</v>
      </c>
      <c r="K6" s="27"/>
      <c r="L6" s="27"/>
      <c r="M6" s="27"/>
      <c r="N6" s="27"/>
      <c r="O6" s="27"/>
      <c r="P6" s="27"/>
      <c r="Q6" s="27"/>
      <c r="R6" s="27"/>
      <c r="S6" s="27"/>
      <c r="T6" s="27"/>
      <c r="U6" s="27"/>
      <c r="V6" s="27"/>
      <c r="W6" s="27"/>
      <c r="X6" s="27"/>
      <c r="Y6" s="27"/>
    </row>
    <row r="7" spans="1:25" ht="12.75" customHeight="1" x14ac:dyDescent="0.2">
      <c r="A7" s="640"/>
      <c r="B7" s="641" t="s">
        <v>338</v>
      </c>
      <c r="C7" s="642">
        <f t="shared" ref="C7:J7" si="1">SUM(C4:C6)</f>
        <v>53</v>
      </c>
      <c r="D7" s="642">
        <f t="shared" si="1"/>
        <v>140</v>
      </c>
      <c r="E7" s="642">
        <f t="shared" si="1"/>
        <v>80</v>
      </c>
      <c r="F7" s="642">
        <f t="shared" si="1"/>
        <v>35</v>
      </c>
      <c r="G7" s="642">
        <f t="shared" si="1"/>
        <v>22</v>
      </c>
      <c r="H7" s="642">
        <f t="shared" si="1"/>
        <v>41</v>
      </c>
      <c r="I7" s="642">
        <f t="shared" si="1"/>
        <v>2</v>
      </c>
      <c r="J7" s="643">
        <f t="shared" si="1"/>
        <v>373</v>
      </c>
      <c r="K7" s="27"/>
      <c r="L7" s="27"/>
      <c r="M7" s="27"/>
      <c r="N7" s="27"/>
      <c r="O7" s="27"/>
      <c r="P7" s="27"/>
      <c r="Q7" s="27"/>
      <c r="R7" s="27"/>
      <c r="S7" s="27"/>
      <c r="T7" s="27"/>
      <c r="U7" s="27"/>
      <c r="V7" s="27"/>
      <c r="W7" s="27"/>
      <c r="X7" s="27"/>
      <c r="Y7" s="27"/>
    </row>
    <row r="8" spans="1:25" ht="12.75" customHeight="1" x14ac:dyDescent="0.2">
      <c r="A8" s="636" t="s">
        <v>6</v>
      </c>
      <c r="B8" s="637" t="s">
        <v>84</v>
      </c>
      <c r="C8" s="638">
        <f>'[23]Vacantes 1 '!D10+'[23]Vacantes BT (2)'!D10</f>
        <v>14</v>
      </c>
      <c r="D8" s="638">
        <f>'[23]Vacantes 1 '!E10+'[23]Vacantes BT (2)'!E10</f>
        <v>70</v>
      </c>
      <c r="E8" s="638">
        <f>'[23]Vacantes 1 '!F10+'[23]Vacantes BT (2)'!F10</f>
        <v>44</v>
      </c>
      <c r="F8" s="638">
        <f>'[23]Vacantes 1 '!G10+'[23]Vacantes BT (2)'!G10</f>
        <v>8</v>
      </c>
      <c r="G8" s="638">
        <f>'[23]Vacantes 1 '!H10+'[23]Vacantes BT (2)'!H10</f>
        <v>3</v>
      </c>
      <c r="H8" s="638">
        <f>'[23]Vacantes 1 '!I10+'[23]Vacantes BT (2)'!I10</f>
        <v>7</v>
      </c>
      <c r="I8" s="638"/>
      <c r="J8" s="639">
        <f t="shared" ref="J8:J11" si="2">SUM(C8:I8)</f>
        <v>146</v>
      </c>
      <c r="K8" s="27"/>
      <c r="L8" s="27"/>
      <c r="M8" s="27"/>
      <c r="N8" s="27"/>
      <c r="O8" s="27"/>
      <c r="P8" s="27"/>
      <c r="Q8" s="27"/>
      <c r="R8" s="27"/>
      <c r="S8" s="27"/>
      <c r="T8" s="27"/>
      <c r="U8" s="27"/>
      <c r="V8" s="27"/>
      <c r="W8" s="27"/>
      <c r="X8" s="27"/>
      <c r="Y8" s="27"/>
    </row>
    <row r="9" spans="1:25" ht="12.75" customHeight="1" x14ac:dyDescent="0.2">
      <c r="A9" s="640"/>
      <c r="B9" s="637" t="s">
        <v>83</v>
      </c>
      <c r="C9" s="638">
        <f>'[23]Vacantes 1 '!D11+'[23]Vacantes BT (2)'!D11</f>
        <v>10</v>
      </c>
      <c r="D9" s="638">
        <f>'[23]Vacantes 1 '!E11+'[23]Vacantes BT (2)'!E11</f>
        <v>58</v>
      </c>
      <c r="E9" s="638">
        <f>'[23]Vacantes 1 '!F11+'[23]Vacantes BT (2)'!F11</f>
        <v>37</v>
      </c>
      <c r="F9" s="638">
        <f>'[23]Vacantes 1 '!G11+'[23]Vacantes BT (2)'!G11</f>
        <v>7</v>
      </c>
      <c r="G9" s="638">
        <f>'[23]Vacantes 1 '!H11+'[23]Vacantes BT (2)'!H11</f>
        <v>0</v>
      </c>
      <c r="H9" s="638">
        <f>'[23]Vacantes 1 '!I11+'[23]Vacantes BT (2)'!I11</f>
        <v>5</v>
      </c>
      <c r="I9" s="638"/>
      <c r="J9" s="639">
        <f t="shared" si="2"/>
        <v>117</v>
      </c>
      <c r="K9" s="27"/>
      <c r="L9" s="27"/>
      <c r="M9" s="27"/>
      <c r="N9" s="27"/>
      <c r="O9" s="27"/>
      <c r="P9" s="27"/>
      <c r="Q9" s="27"/>
      <c r="R9" s="27"/>
      <c r="S9" s="27"/>
      <c r="T9" s="27"/>
      <c r="U9" s="27"/>
      <c r="V9" s="27"/>
      <c r="W9" s="27"/>
      <c r="X9" s="27"/>
      <c r="Y9" s="27"/>
    </row>
    <row r="10" spans="1:25" ht="12.75" customHeight="1" x14ac:dyDescent="0.2">
      <c r="A10" s="640"/>
      <c r="B10" s="637" t="s">
        <v>85</v>
      </c>
      <c r="C10" s="638">
        <f>'[23]Vacantes 1 '!D12+'[23]Vacantes BT (2)'!D12</f>
        <v>16</v>
      </c>
      <c r="D10" s="638">
        <f>'[23]Vacantes 1 '!E12+'[23]Vacantes BT (2)'!E12</f>
        <v>100</v>
      </c>
      <c r="E10" s="638">
        <f>'[23]Vacantes 1 '!F12+'[23]Vacantes BT (2)'!F12</f>
        <v>44</v>
      </c>
      <c r="F10" s="638">
        <f>'[23]Vacantes 1 '!G12+'[23]Vacantes BT (2)'!G12</f>
        <v>30</v>
      </c>
      <c r="G10" s="638">
        <f>'[23]Vacantes 1 '!H12+'[23]Vacantes BT (2)'!H12</f>
        <v>22</v>
      </c>
      <c r="H10" s="638">
        <f>'[23]Vacantes 1 '!I12+'[23]Vacantes BT (2)'!I12</f>
        <v>67</v>
      </c>
      <c r="I10" s="638">
        <f>'[23]Vacantes 1 '!J12+'[23]Vacantes BT (2)'!J12</f>
        <v>6</v>
      </c>
      <c r="J10" s="639">
        <f t="shared" si="2"/>
        <v>285</v>
      </c>
      <c r="K10" s="27"/>
      <c r="L10" s="27"/>
      <c r="M10" s="27"/>
      <c r="N10" s="27"/>
      <c r="O10" s="27"/>
      <c r="P10" s="27"/>
      <c r="Q10" s="27"/>
      <c r="R10" s="27"/>
      <c r="S10" s="27"/>
      <c r="T10" s="27"/>
      <c r="U10" s="27"/>
      <c r="V10" s="27"/>
      <c r="W10" s="27"/>
      <c r="X10" s="27"/>
      <c r="Y10" s="27"/>
    </row>
    <row r="11" spans="1:25" ht="12.75" customHeight="1" x14ac:dyDescent="0.2">
      <c r="A11" s="640"/>
      <c r="B11" s="637" t="s">
        <v>86</v>
      </c>
      <c r="C11" s="638">
        <f>'[23]Vacantes 1 '!D13+'[23]Vacantes BT (2)'!D13</f>
        <v>6</v>
      </c>
      <c r="D11" s="638">
        <f>'[23]Vacantes 1 '!E13+'[23]Vacantes BT (2)'!E13</f>
        <v>40</v>
      </c>
      <c r="E11" s="638">
        <f>'[23]Vacantes 1 '!F13+'[23]Vacantes BT (2)'!F13</f>
        <v>23</v>
      </c>
      <c r="F11" s="638">
        <f>'[23]Vacantes 1 '!G13+'[23]Vacantes BT (2)'!G13</f>
        <v>11</v>
      </c>
      <c r="G11" s="638">
        <f>'[23]Vacantes 1 '!H13+'[23]Vacantes BT (2)'!H13</f>
        <v>12</v>
      </c>
      <c r="H11" s="638">
        <f>'[23]Vacantes 1 '!I13+'[23]Vacantes BT (2)'!I13</f>
        <v>26</v>
      </c>
      <c r="I11" s="638"/>
      <c r="J11" s="639">
        <f t="shared" si="2"/>
        <v>118</v>
      </c>
      <c r="K11" s="27"/>
      <c r="L11" s="27"/>
      <c r="M11" s="27"/>
      <c r="N11" s="27"/>
      <c r="O11" s="27"/>
      <c r="P11" s="27"/>
      <c r="Q11" s="27"/>
      <c r="R11" s="27"/>
      <c r="S11" s="27"/>
      <c r="T11" s="27"/>
      <c r="U11" s="27"/>
      <c r="V11" s="27"/>
      <c r="W11" s="27"/>
      <c r="X11" s="27"/>
      <c r="Y11" s="27"/>
    </row>
    <row r="12" spans="1:25" ht="12.75" customHeight="1" x14ac:dyDescent="0.2">
      <c r="A12" s="640"/>
      <c r="B12" s="637" t="s">
        <v>195</v>
      </c>
      <c r="C12" s="638"/>
      <c r="D12" s="638"/>
      <c r="E12" s="638"/>
      <c r="F12" s="638">
        <v>3</v>
      </c>
      <c r="G12" s="638"/>
      <c r="H12" s="638"/>
      <c r="I12" s="638"/>
      <c r="J12" s="639">
        <f>SUM(C12:I12)</f>
        <v>3</v>
      </c>
      <c r="K12" s="27"/>
      <c r="L12" s="27"/>
      <c r="M12" s="27"/>
      <c r="N12" s="27"/>
      <c r="O12" s="27"/>
      <c r="P12" s="27"/>
      <c r="Q12" s="27"/>
      <c r="R12" s="27"/>
      <c r="S12" s="27"/>
      <c r="T12" s="27"/>
      <c r="U12" s="27"/>
      <c r="V12" s="27"/>
      <c r="W12" s="27"/>
      <c r="X12" s="27"/>
      <c r="Y12" s="27"/>
    </row>
    <row r="13" spans="1:25" ht="12.75" customHeight="1" x14ac:dyDescent="0.2">
      <c r="A13" s="644"/>
      <c r="B13" s="641" t="s">
        <v>339</v>
      </c>
      <c r="C13" s="642">
        <f>SUM(C8:C11)</f>
        <v>46</v>
      </c>
      <c r="D13" s="642">
        <f t="shared" ref="D13:I13" si="3">SUM(D8:D11)</f>
        <v>268</v>
      </c>
      <c r="E13" s="642">
        <f t="shared" si="3"/>
        <v>148</v>
      </c>
      <c r="F13" s="642">
        <f>SUM(F8:F12)</f>
        <v>59</v>
      </c>
      <c r="G13" s="642">
        <f t="shared" si="3"/>
        <v>37</v>
      </c>
      <c r="H13" s="642">
        <f t="shared" si="3"/>
        <v>105</v>
      </c>
      <c r="I13" s="642">
        <f t="shared" si="3"/>
        <v>6</v>
      </c>
      <c r="J13" s="643">
        <f>SUM(J8:J12)</f>
        <v>669</v>
      </c>
      <c r="K13" s="27"/>
      <c r="L13" s="27"/>
      <c r="M13" s="27"/>
      <c r="N13" s="27"/>
      <c r="O13" s="27"/>
      <c r="P13" s="27"/>
      <c r="Q13" s="27"/>
      <c r="R13" s="27"/>
      <c r="S13" s="27"/>
      <c r="T13" s="27"/>
      <c r="U13" s="27"/>
      <c r="V13" s="27"/>
      <c r="W13" s="27"/>
      <c r="X13" s="27"/>
      <c r="Y13" s="27"/>
    </row>
    <row r="14" spans="1:25" ht="12.75" customHeight="1" x14ac:dyDescent="0.2">
      <c r="A14" s="636" t="s">
        <v>7</v>
      </c>
      <c r="B14" s="637" t="s">
        <v>88</v>
      </c>
      <c r="C14" s="638">
        <f>'[23]Vacantes 1 '!D15+'[23]Vacantes BT (2)'!D15</f>
        <v>61</v>
      </c>
      <c r="D14" s="638">
        <f>'[23]Vacantes 1 '!E15+'[23]Vacantes BT (2)'!E15</f>
        <v>212</v>
      </c>
      <c r="E14" s="638">
        <f>'[23]Vacantes 1 '!F15+'[23]Vacantes BT (2)'!F15</f>
        <v>120</v>
      </c>
      <c r="F14" s="638">
        <f>'[23]Vacantes 1 '!G15+'[23]Vacantes BT (2)'!G15</f>
        <v>51</v>
      </c>
      <c r="G14" s="638">
        <f>'[23]Vacantes 1 '!H15+'[23]Vacantes BT (2)'!H15</f>
        <v>20</v>
      </c>
      <c r="H14" s="638">
        <f>'[23]Vacantes 1 '!I15+'[23]Vacantes BT (2)'!I15</f>
        <v>17</v>
      </c>
      <c r="I14" s="638">
        <f>'[23]Vacantes 1 '!J15+'[23]Vacantes BT (2)'!J15</f>
        <v>4</v>
      </c>
      <c r="J14" s="639">
        <f t="shared" ref="J14:J17" si="4">SUM(C14:I14)</f>
        <v>485</v>
      </c>
      <c r="K14" s="27"/>
      <c r="L14" s="27"/>
      <c r="M14" s="27"/>
      <c r="N14" s="27"/>
      <c r="O14" s="27"/>
      <c r="P14" s="27"/>
      <c r="Q14" s="27"/>
      <c r="R14" s="27"/>
      <c r="S14" s="27"/>
      <c r="T14" s="27"/>
      <c r="U14" s="27"/>
      <c r="V14" s="27"/>
      <c r="W14" s="27"/>
      <c r="X14" s="27"/>
      <c r="Y14" s="27"/>
    </row>
    <row r="15" spans="1:25" ht="12.75" customHeight="1" x14ac:dyDescent="0.2">
      <c r="A15" s="640"/>
      <c r="B15" s="637" t="s">
        <v>89</v>
      </c>
      <c r="C15" s="638">
        <f>'[23]Vacantes 1 '!D16+'[23]Vacantes BT (2)'!D16</f>
        <v>19</v>
      </c>
      <c r="D15" s="638">
        <f>'[23]Vacantes 1 '!E16+'[23]Vacantes BT (2)'!E16</f>
        <v>70</v>
      </c>
      <c r="E15" s="638">
        <f>'[23]Vacantes 1 '!F16+'[23]Vacantes BT (2)'!F16</f>
        <v>14</v>
      </c>
      <c r="F15" s="638">
        <f>'[23]Vacantes 1 '!G16+'[23]Vacantes BT (2)'!G16</f>
        <v>15</v>
      </c>
      <c r="G15" s="638">
        <f>'[23]Vacantes 1 '!H16+'[23]Vacantes BT (2)'!H16</f>
        <v>4</v>
      </c>
      <c r="H15" s="638">
        <f>'[23]Vacantes 1 '!I16+'[23]Vacantes BT (2)'!I16</f>
        <v>2</v>
      </c>
      <c r="I15" s="638"/>
      <c r="J15" s="639">
        <f t="shared" si="4"/>
        <v>124</v>
      </c>
      <c r="K15" s="27"/>
      <c r="L15" s="27"/>
      <c r="M15" s="27"/>
      <c r="N15" s="27"/>
      <c r="O15" s="27"/>
      <c r="P15" s="27"/>
      <c r="Q15" s="27"/>
      <c r="R15" s="27"/>
      <c r="S15" s="27"/>
      <c r="T15" s="27"/>
      <c r="U15" s="27"/>
      <c r="V15" s="27"/>
      <c r="W15" s="27"/>
      <c r="X15" s="27"/>
      <c r="Y15" s="27"/>
    </row>
    <row r="16" spans="1:25" ht="12.75" customHeight="1" x14ac:dyDescent="0.2">
      <c r="A16" s="640"/>
      <c r="B16" s="637" t="s">
        <v>90</v>
      </c>
      <c r="C16" s="638">
        <f>'[23]Vacantes 1 '!D17+'[23]Vacantes BT (2)'!D17</f>
        <v>4</v>
      </c>
      <c r="D16" s="638">
        <f>'[23]Vacantes 1 '!E17+'[23]Vacantes BT (2)'!E17</f>
        <v>24</v>
      </c>
      <c r="E16" s="638">
        <f>'[23]Vacantes 1 '!F17+'[23]Vacantes BT (2)'!F17</f>
        <v>3</v>
      </c>
      <c r="F16" s="638">
        <f>'[23]Vacantes 1 '!G17+'[23]Vacantes BT (2)'!G17</f>
        <v>4</v>
      </c>
      <c r="G16" s="638">
        <f>'[23]Vacantes 1 '!H17+'[23]Vacantes BT (2)'!H17</f>
        <v>2</v>
      </c>
      <c r="H16" s="638"/>
      <c r="I16" s="638"/>
      <c r="J16" s="639">
        <f t="shared" si="4"/>
        <v>37</v>
      </c>
      <c r="K16" s="27"/>
      <c r="L16" s="27"/>
      <c r="M16" s="27"/>
      <c r="N16" s="27"/>
      <c r="O16" s="27"/>
      <c r="P16" s="27"/>
      <c r="Q16" s="27"/>
      <c r="R16" s="27"/>
      <c r="S16" s="27"/>
      <c r="T16" s="27"/>
      <c r="U16" s="27"/>
      <c r="V16" s="27"/>
      <c r="W16" s="27"/>
      <c r="X16" s="27"/>
      <c r="Y16" s="27"/>
    </row>
    <row r="17" spans="1:25" ht="12.75" customHeight="1" x14ac:dyDescent="0.2">
      <c r="A17" s="640"/>
      <c r="B17" s="637" t="s">
        <v>45</v>
      </c>
      <c r="C17" s="638">
        <f>'[23]Vacantes 1 '!D18+'[23]Vacantes BT (2)'!D18</f>
        <v>3</v>
      </c>
      <c r="D17" s="638">
        <f>'[23]Vacantes 1 '!E18+'[23]Vacantes BT (2)'!E18</f>
        <v>8</v>
      </c>
      <c r="E17" s="638">
        <f>'[23]Vacantes 1 '!F18+'[23]Vacantes BT (2)'!F18</f>
        <v>2</v>
      </c>
      <c r="F17" s="638"/>
      <c r="G17" s="638"/>
      <c r="H17" s="638"/>
      <c r="I17" s="638"/>
      <c r="J17" s="639">
        <f t="shared" si="4"/>
        <v>13</v>
      </c>
      <c r="K17" s="27"/>
      <c r="L17" s="27"/>
      <c r="M17" s="27"/>
      <c r="N17" s="27"/>
      <c r="O17" s="27"/>
      <c r="P17" s="27"/>
      <c r="Q17" s="27"/>
      <c r="R17" s="27"/>
      <c r="S17" s="27"/>
      <c r="T17" s="27"/>
      <c r="U17" s="27"/>
      <c r="V17" s="27"/>
      <c r="W17" s="27"/>
      <c r="X17" s="27"/>
      <c r="Y17" s="27"/>
    </row>
    <row r="18" spans="1:25" ht="12.75" customHeight="1" x14ac:dyDescent="0.2">
      <c r="A18" s="640"/>
      <c r="B18" s="637" t="s">
        <v>198</v>
      </c>
      <c r="C18" s="638"/>
      <c r="D18" s="638">
        <v>4</v>
      </c>
      <c r="E18" s="638">
        <v>3</v>
      </c>
      <c r="F18" s="638">
        <v>9</v>
      </c>
      <c r="G18" s="638">
        <v>6</v>
      </c>
      <c r="H18" s="638"/>
      <c r="I18" s="638"/>
      <c r="J18" s="639">
        <f>SUM(C18:I18)</f>
        <v>22</v>
      </c>
      <c r="K18" s="27"/>
      <c r="L18" s="27"/>
      <c r="M18" s="27"/>
      <c r="N18" s="27"/>
      <c r="O18" s="27"/>
      <c r="P18" s="27"/>
      <c r="Q18" s="27"/>
      <c r="R18" s="27"/>
      <c r="S18" s="27"/>
      <c r="T18" s="27"/>
      <c r="U18" s="27"/>
      <c r="V18" s="27"/>
      <c r="W18" s="27"/>
      <c r="X18" s="27"/>
      <c r="Y18" s="27"/>
    </row>
    <row r="19" spans="1:25" ht="12.75" customHeight="1" x14ac:dyDescent="0.2">
      <c r="A19" s="644"/>
      <c r="B19" s="641" t="s">
        <v>340</v>
      </c>
      <c r="C19" s="642">
        <f>SUM(C14:C18)</f>
        <v>87</v>
      </c>
      <c r="D19" s="642">
        <f>SUM(D14:D18)</f>
        <v>318</v>
      </c>
      <c r="E19" s="642">
        <f>SUM(E14:E18)</f>
        <v>142</v>
      </c>
      <c r="F19" s="642">
        <f>SUM(F14:F18)</f>
        <v>79</v>
      </c>
      <c r="G19" s="642">
        <f>SUM(G14:G18)</f>
        <v>32</v>
      </c>
      <c r="H19" s="642">
        <f t="shared" ref="H19:I19" si="5">SUM(H14:H17)</f>
        <v>19</v>
      </c>
      <c r="I19" s="642">
        <f t="shared" si="5"/>
        <v>4</v>
      </c>
      <c r="J19" s="643">
        <f>SUM(J14:J18)</f>
        <v>681</v>
      </c>
      <c r="K19" s="27"/>
      <c r="L19" s="27"/>
      <c r="M19" s="27"/>
      <c r="N19" s="27"/>
      <c r="O19" s="27"/>
      <c r="P19" s="27"/>
      <c r="Q19" s="27"/>
      <c r="R19" s="27"/>
      <c r="S19" s="27"/>
      <c r="T19" s="27"/>
      <c r="U19" s="27"/>
      <c r="V19" s="27"/>
      <c r="W19" s="27"/>
      <c r="X19" s="27"/>
      <c r="Y19" s="27"/>
    </row>
    <row r="20" spans="1:25" ht="12.75" customHeight="1" x14ac:dyDescent="0.2">
      <c r="A20" s="645" t="s">
        <v>27</v>
      </c>
      <c r="B20" s="646"/>
      <c r="C20" s="647">
        <f t="shared" ref="C20:J20" si="6">SUM(C19,C13,C7)</f>
        <v>186</v>
      </c>
      <c r="D20" s="647">
        <f t="shared" si="6"/>
        <v>726</v>
      </c>
      <c r="E20" s="647">
        <f t="shared" si="6"/>
        <v>370</v>
      </c>
      <c r="F20" s="647">
        <f t="shared" si="6"/>
        <v>173</v>
      </c>
      <c r="G20" s="647">
        <f t="shared" si="6"/>
        <v>91</v>
      </c>
      <c r="H20" s="647">
        <f t="shared" si="6"/>
        <v>165</v>
      </c>
      <c r="I20" s="647">
        <f t="shared" si="6"/>
        <v>12</v>
      </c>
      <c r="J20" s="648">
        <f t="shared" si="6"/>
        <v>1723</v>
      </c>
      <c r="K20" s="27"/>
      <c r="L20" s="27"/>
      <c r="M20" s="27"/>
      <c r="N20" s="27"/>
      <c r="O20" s="27"/>
      <c r="P20" s="27"/>
      <c r="Q20" s="27"/>
      <c r="R20" s="27"/>
      <c r="S20" s="27"/>
      <c r="T20" s="27"/>
      <c r="U20" s="27"/>
      <c r="V20" s="27"/>
      <c r="W20" s="27"/>
      <c r="X20" s="27"/>
      <c r="Y20" s="27"/>
    </row>
    <row r="21" spans="1:25" ht="12.75" customHeight="1" x14ac:dyDescent="0.2">
      <c r="A21" s="649" t="s">
        <v>1092</v>
      </c>
      <c r="B21" s="649"/>
      <c r="C21" s="649"/>
      <c r="D21" s="649"/>
      <c r="E21" s="649"/>
      <c r="F21" s="649"/>
      <c r="G21" s="649"/>
      <c r="H21" s="649"/>
      <c r="I21" s="649"/>
      <c r="J21" s="649"/>
      <c r="K21" s="27"/>
      <c r="L21" s="27"/>
      <c r="M21" s="27"/>
      <c r="N21" s="27"/>
      <c r="O21" s="27"/>
      <c r="P21" s="27"/>
      <c r="Q21" s="27"/>
      <c r="R21" s="27"/>
      <c r="S21" s="27"/>
      <c r="T21" s="27"/>
      <c r="U21" s="27"/>
      <c r="V21" s="27"/>
      <c r="W21" s="27"/>
      <c r="X21" s="27"/>
      <c r="Y21" s="27"/>
    </row>
    <row r="22" spans="1:25" ht="12.75" customHeight="1" x14ac:dyDescent="0.2">
      <c r="A22" s="649" t="s">
        <v>1103</v>
      </c>
      <c r="B22" s="649"/>
      <c r="C22" s="649"/>
      <c r="D22" s="649"/>
      <c r="E22" s="649"/>
      <c r="F22" s="649"/>
      <c r="G22" s="649"/>
      <c r="H22" s="649"/>
      <c r="I22" s="649"/>
      <c r="J22" s="649"/>
      <c r="K22" s="27"/>
      <c r="L22" s="27"/>
      <c r="M22" s="27"/>
      <c r="N22" s="27"/>
      <c r="O22" s="27"/>
      <c r="P22" s="27"/>
      <c r="Q22" s="27"/>
      <c r="R22" s="27"/>
      <c r="S22" s="27"/>
      <c r="T22" s="27"/>
      <c r="U22" s="27"/>
      <c r="V22" s="27"/>
      <c r="W22" s="27"/>
      <c r="X22" s="27"/>
      <c r="Y22" s="27"/>
    </row>
    <row r="23" spans="1:25" ht="12.75" customHeight="1" x14ac:dyDescent="0.2">
      <c r="A23" s="27"/>
      <c r="B23" s="27"/>
      <c r="C23" s="27"/>
      <c r="D23" s="27"/>
      <c r="E23" s="27"/>
      <c r="F23" s="27"/>
      <c r="G23" s="27"/>
      <c r="H23" s="27"/>
      <c r="I23" s="27"/>
      <c r="J23" s="27"/>
      <c r="K23" s="27"/>
      <c r="L23" s="27"/>
      <c r="M23" s="27"/>
      <c r="N23" s="27"/>
      <c r="O23" s="27"/>
      <c r="P23" s="27"/>
      <c r="Q23" s="27"/>
      <c r="R23" s="27"/>
      <c r="S23" s="27"/>
      <c r="T23" s="27"/>
      <c r="U23" s="27"/>
      <c r="V23" s="27"/>
      <c r="W23" s="27"/>
      <c r="X23" s="27"/>
      <c r="Y23" s="27"/>
    </row>
    <row r="24" spans="1:25" ht="12.75" customHeight="1" x14ac:dyDescent="0.2">
      <c r="A24" s="27"/>
      <c r="B24" s="27"/>
      <c r="C24" s="27"/>
      <c r="D24" s="27"/>
      <c r="E24" s="27"/>
      <c r="F24" s="27"/>
      <c r="G24" s="27"/>
      <c r="H24" s="27"/>
      <c r="I24" s="27"/>
      <c r="J24" s="27"/>
      <c r="K24" s="27"/>
      <c r="L24" s="27"/>
      <c r="M24" s="27"/>
      <c r="N24" s="27"/>
      <c r="O24" s="27"/>
      <c r="P24" s="27"/>
      <c r="Q24" s="27"/>
      <c r="R24" s="27"/>
      <c r="S24" s="27"/>
      <c r="T24" s="27"/>
      <c r="U24" s="27"/>
      <c r="V24" s="27"/>
      <c r="W24" s="27"/>
      <c r="X24" s="27"/>
      <c r="Y24" s="27"/>
    </row>
    <row r="25" spans="1:25" ht="12.75" customHeight="1" x14ac:dyDescent="0.2">
      <c r="A25" s="27"/>
      <c r="B25" s="27"/>
      <c r="C25" s="27"/>
      <c r="D25" s="27"/>
      <c r="E25" s="27"/>
      <c r="F25" s="27"/>
      <c r="G25" s="27"/>
      <c r="H25" s="27"/>
      <c r="I25" s="27"/>
      <c r="J25" s="27"/>
      <c r="K25" s="27"/>
      <c r="L25" s="27"/>
      <c r="M25" s="27"/>
      <c r="N25" s="27"/>
      <c r="O25" s="27"/>
      <c r="P25" s="27"/>
      <c r="Q25" s="27"/>
      <c r="R25" s="27"/>
      <c r="S25" s="27"/>
      <c r="T25" s="27"/>
      <c r="U25" s="27"/>
      <c r="V25" s="27"/>
      <c r="W25" s="27"/>
      <c r="X25" s="27"/>
      <c r="Y25" s="27"/>
    </row>
    <row r="26" spans="1:25" ht="12.75" customHeight="1" x14ac:dyDescent="0.2">
      <c r="A26" s="27"/>
      <c r="B26" s="27"/>
      <c r="C26" s="27"/>
      <c r="D26" s="27"/>
      <c r="E26" s="27"/>
      <c r="F26" s="27"/>
      <c r="G26" s="27"/>
      <c r="H26" s="27"/>
      <c r="I26" s="27"/>
      <c r="J26" s="27"/>
      <c r="K26" s="27"/>
      <c r="L26" s="27"/>
      <c r="M26" s="27"/>
      <c r="N26" s="27"/>
      <c r="O26" s="27"/>
      <c r="P26" s="27"/>
      <c r="Q26" s="27"/>
      <c r="R26" s="27"/>
      <c r="S26" s="27"/>
      <c r="T26" s="27"/>
      <c r="U26" s="27"/>
      <c r="V26" s="27"/>
      <c r="W26" s="27"/>
      <c r="X26" s="27"/>
      <c r="Y26" s="27"/>
    </row>
    <row r="27" spans="1:25" ht="12.75" customHeight="1" x14ac:dyDescent="0.2">
      <c r="A27" s="27"/>
      <c r="B27" s="27"/>
      <c r="C27" s="27"/>
      <c r="D27" s="27"/>
      <c r="E27" s="27"/>
      <c r="F27" s="27"/>
      <c r="G27" s="27"/>
      <c r="H27" s="27"/>
      <c r="I27" s="27"/>
      <c r="J27" s="27"/>
      <c r="K27" s="27"/>
      <c r="L27" s="27"/>
      <c r="M27" s="27"/>
      <c r="N27" s="27"/>
      <c r="O27" s="27"/>
      <c r="P27" s="27"/>
      <c r="Q27" s="27"/>
      <c r="R27" s="27"/>
      <c r="S27" s="27"/>
      <c r="T27" s="27"/>
      <c r="U27" s="27"/>
      <c r="V27" s="27"/>
      <c r="W27" s="27"/>
      <c r="X27" s="27"/>
      <c r="Y27" s="27"/>
    </row>
    <row r="28" spans="1:25" ht="12.75" customHeight="1" x14ac:dyDescent="0.2">
      <c r="A28" s="27"/>
      <c r="B28" s="27"/>
      <c r="C28" s="27"/>
      <c r="D28" s="27"/>
      <c r="E28" s="27"/>
      <c r="F28" s="27"/>
      <c r="G28" s="27"/>
      <c r="H28" s="27"/>
      <c r="I28" s="27"/>
      <c r="J28" s="27"/>
      <c r="K28" s="27"/>
      <c r="L28" s="27"/>
      <c r="M28" s="27"/>
      <c r="N28" s="27"/>
      <c r="O28" s="27"/>
      <c r="P28" s="27"/>
      <c r="Q28" s="27"/>
      <c r="R28" s="27"/>
      <c r="S28" s="27"/>
      <c r="T28" s="27"/>
      <c r="U28" s="27"/>
      <c r="V28" s="27"/>
      <c r="W28" s="27"/>
      <c r="X28" s="27"/>
      <c r="Y28" s="27"/>
    </row>
    <row r="29" spans="1:25" ht="12.75" customHeight="1" x14ac:dyDescent="0.2">
      <c r="A29" s="27"/>
      <c r="B29" s="27"/>
      <c r="C29" s="27"/>
      <c r="D29" s="27"/>
      <c r="E29" s="27"/>
      <c r="F29" s="27"/>
      <c r="G29" s="27"/>
      <c r="H29" s="27"/>
      <c r="I29" s="27"/>
      <c r="J29" s="27"/>
      <c r="K29" s="27"/>
      <c r="L29" s="27"/>
      <c r="M29" s="27"/>
      <c r="N29" s="27"/>
      <c r="O29" s="27"/>
      <c r="P29" s="27"/>
      <c r="Q29" s="27"/>
      <c r="R29" s="27"/>
      <c r="S29" s="27"/>
      <c r="T29" s="27"/>
      <c r="U29" s="27"/>
      <c r="V29" s="27"/>
      <c r="W29" s="27"/>
      <c r="X29" s="27"/>
      <c r="Y29" s="27"/>
    </row>
    <row r="30" spans="1:25" ht="12.75" customHeight="1" x14ac:dyDescent="0.2">
      <c r="A30" s="27"/>
      <c r="B30" s="27"/>
      <c r="C30" s="27"/>
      <c r="D30" s="27"/>
      <c r="E30" s="27"/>
      <c r="F30" s="27"/>
      <c r="G30" s="27"/>
      <c r="H30" s="27"/>
      <c r="I30" s="27"/>
      <c r="J30" s="27"/>
      <c r="K30" s="27"/>
      <c r="L30" s="27"/>
      <c r="M30" s="27"/>
      <c r="N30" s="27"/>
      <c r="O30" s="27"/>
      <c r="P30" s="27"/>
      <c r="Q30" s="27"/>
      <c r="R30" s="27"/>
      <c r="S30" s="27"/>
      <c r="T30" s="27"/>
      <c r="U30" s="27"/>
      <c r="V30" s="27"/>
      <c r="W30" s="27"/>
      <c r="X30" s="27"/>
      <c r="Y30" s="27"/>
    </row>
    <row r="31" spans="1:25" ht="12.75" customHeight="1" x14ac:dyDescent="0.2">
      <c r="A31" s="27"/>
      <c r="B31" s="27"/>
      <c r="C31" s="27"/>
      <c r="D31" s="27"/>
      <c r="E31" s="27"/>
      <c r="F31" s="27"/>
      <c r="G31" s="27"/>
      <c r="H31" s="27"/>
      <c r="I31" s="27"/>
      <c r="J31" s="27"/>
      <c r="K31" s="27"/>
      <c r="L31" s="27"/>
      <c r="M31" s="27"/>
      <c r="N31" s="27"/>
      <c r="O31" s="27"/>
      <c r="P31" s="27"/>
      <c r="Q31" s="27"/>
      <c r="R31" s="27"/>
      <c r="S31" s="27"/>
      <c r="T31" s="27"/>
      <c r="U31" s="27"/>
      <c r="V31" s="27"/>
      <c r="W31" s="27"/>
      <c r="X31" s="27"/>
      <c r="Y31" s="27"/>
    </row>
    <row r="32" spans="1:25" ht="12.75" customHeight="1" x14ac:dyDescent="0.2">
      <c r="A32" s="27"/>
      <c r="B32" s="27"/>
      <c r="C32" s="27"/>
      <c r="D32" s="27"/>
      <c r="E32" s="27"/>
      <c r="F32" s="27"/>
      <c r="G32" s="27"/>
      <c r="H32" s="27"/>
      <c r="I32" s="27"/>
      <c r="J32" s="27"/>
      <c r="K32" s="27"/>
      <c r="L32" s="27"/>
      <c r="M32" s="27"/>
      <c r="N32" s="27"/>
      <c r="O32" s="27"/>
      <c r="P32" s="27"/>
      <c r="Q32" s="27"/>
      <c r="R32" s="27"/>
      <c r="S32" s="27"/>
      <c r="T32" s="27"/>
      <c r="U32" s="27"/>
      <c r="V32" s="27"/>
      <c r="W32" s="27"/>
      <c r="X32" s="27"/>
      <c r="Y32" s="27"/>
    </row>
    <row r="33" spans="1:25" ht="12.75" customHeight="1" x14ac:dyDescent="0.2">
      <c r="A33" s="27"/>
      <c r="B33" s="27"/>
      <c r="C33" s="27"/>
      <c r="D33" s="27"/>
      <c r="E33" s="27"/>
      <c r="F33" s="27"/>
      <c r="G33" s="27"/>
      <c r="H33" s="27"/>
      <c r="I33" s="27"/>
      <c r="J33" s="27"/>
      <c r="K33" s="27"/>
      <c r="L33" s="27"/>
      <c r="M33" s="27"/>
      <c r="N33" s="27"/>
      <c r="O33" s="27"/>
      <c r="P33" s="27"/>
      <c r="Q33" s="27"/>
      <c r="R33" s="27"/>
      <c r="S33" s="27"/>
      <c r="T33" s="27"/>
      <c r="U33" s="27"/>
      <c r="V33" s="27"/>
      <c r="W33" s="27"/>
      <c r="X33" s="27"/>
      <c r="Y33" s="27"/>
    </row>
    <row r="34" spans="1:25" ht="12.75" customHeight="1" x14ac:dyDescent="0.2">
      <c r="A34" s="27"/>
      <c r="B34" s="27"/>
      <c r="C34" s="27"/>
      <c r="D34" s="27"/>
      <c r="E34" s="27"/>
      <c r="F34" s="27"/>
      <c r="G34" s="27"/>
      <c r="H34" s="27"/>
      <c r="I34" s="27"/>
      <c r="J34" s="27"/>
      <c r="K34" s="27"/>
      <c r="L34" s="27"/>
      <c r="M34" s="27"/>
      <c r="N34" s="27"/>
      <c r="O34" s="27"/>
      <c r="P34" s="27"/>
      <c r="Q34" s="27"/>
      <c r="R34" s="27"/>
      <c r="S34" s="27"/>
      <c r="T34" s="27"/>
      <c r="U34" s="27"/>
      <c r="V34" s="27"/>
      <c r="W34" s="27"/>
      <c r="X34" s="27"/>
      <c r="Y34" s="27"/>
    </row>
    <row r="35" spans="1:25" ht="12.75" customHeight="1" x14ac:dyDescent="0.2">
      <c r="A35" s="27"/>
      <c r="B35" s="27"/>
      <c r="C35" s="27"/>
      <c r="D35" s="27"/>
      <c r="E35" s="27"/>
      <c r="F35" s="27"/>
      <c r="G35" s="27"/>
      <c r="H35" s="27"/>
      <c r="I35" s="27"/>
      <c r="J35" s="27"/>
      <c r="K35" s="27"/>
      <c r="L35" s="27"/>
      <c r="M35" s="27"/>
      <c r="N35" s="27"/>
      <c r="O35" s="27"/>
      <c r="P35" s="27"/>
      <c r="Q35" s="27"/>
      <c r="R35" s="27"/>
      <c r="S35" s="27"/>
      <c r="T35" s="27"/>
      <c r="U35" s="27"/>
      <c r="V35" s="27"/>
      <c r="W35" s="27"/>
      <c r="X35" s="27"/>
      <c r="Y35" s="27"/>
    </row>
    <row r="36" spans="1:25" ht="12.75" customHeight="1" x14ac:dyDescent="0.2">
      <c r="A36" s="27"/>
      <c r="B36" s="27"/>
      <c r="C36" s="27"/>
      <c r="D36" s="27"/>
      <c r="E36" s="27"/>
      <c r="F36" s="27"/>
      <c r="G36" s="27"/>
      <c r="H36" s="27"/>
      <c r="I36" s="27"/>
      <c r="J36" s="27"/>
      <c r="K36" s="27"/>
      <c r="L36" s="27"/>
      <c r="M36" s="27"/>
      <c r="N36" s="27"/>
      <c r="O36" s="27"/>
      <c r="P36" s="27"/>
      <c r="Q36" s="27"/>
      <c r="R36" s="27"/>
      <c r="S36" s="27"/>
      <c r="T36" s="27"/>
      <c r="U36" s="27"/>
      <c r="V36" s="27"/>
      <c r="W36" s="27"/>
      <c r="X36" s="27"/>
      <c r="Y36" s="27"/>
    </row>
    <row r="37" spans="1:25" ht="12.75" customHeight="1" x14ac:dyDescent="0.2">
      <c r="A37" s="27"/>
      <c r="B37" s="27"/>
      <c r="C37" s="27"/>
      <c r="D37" s="27"/>
      <c r="E37" s="27"/>
      <c r="F37" s="27"/>
      <c r="G37" s="27"/>
      <c r="H37" s="27"/>
      <c r="I37" s="27"/>
      <c r="J37" s="27"/>
      <c r="K37" s="27"/>
      <c r="L37" s="27"/>
      <c r="M37" s="27"/>
      <c r="N37" s="27"/>
      <c r="O37" s="27"/>
      <c r="P37" s="27"/>
      <c r="Q37" s="27"/>
      <c r="R37" s="27"/>
      <c r="S37" s="27"/>
      <c r="T37" s="27"/>
      <c r="U37" s="27"/>
      <c r="V37" s="27"/>
      <c r="W37" s="27"/>
      <c r="X37" s="27"/>
      <c r="Y37" s="27"/>
    </row>
    <row r="38" spans="1:25" ht="12.75" customHeight="1" x14ac:dyDescent="0.2">
      <c r="A38" s="27"/>
      <c r="B38" s="27"/>
      <c r="C38" s="27"/>
      <c r="D38" s="27"/>
      <c r="E38" s="27"/>
      <c r="F38" s="27"/>
      <c r="G38" s="27"/>
      <c r="H38" s="27"/>
      <c r="I38" s="27"/>
      <c r="J38" s="27"/>
      <c r="K38" s="27"/>
      <c r="L38" s="27"/>
      <c r="M38" s="27"/>
      <c r="N38" s="27"/>
      <c r="O38" s="27"/>
      <c r="P38" s="27"/>
      <c r="Q38" s="27"/>
      <c r="R38" s="27"/>
      <c r="S38" s="27"/>
      <c r="T38" s="27"/>
      <c r="U38" s="27"/>
      <c r="V38" s="27"/>
      <c r="W38" s="27"/>
      <c r="X38" s="27"/>
      <c r="Y38" s="27"/>
    </row>
    <row r="39" spans="1:25" ht="12.75" customHeight="1" x14ac:dyDescent="0.2">
      <c r="A39" s="27"/>
      <c r="B39" s="27"/>
      <c r="C39" s="27"/>
      <c r="D39" s="27"/>
      <c r="E39" s="27"/>
      <c r="F39" s="27"/>
      <c r="G39" s="27"/>
      <c r="H39" s="27"/>
      <c r="I39" s="27"/>
      <c r="J39" s="27"/>
      <c r="K39" s="27"/>
      <c r="L39" s="27"/>
      <c r="M39" s="27"/>
      <c r="N39" s="27"/>
      <c r="O39" s="27"/>
      <c r="P39" s="27"/>
      <c r="Q39" s="27"/>
      <c r="R39" s="27"/>
      <c r="S39" s="27"/>
      <c r="T39" s="27"/>
      <c r="U39" s="27"/>
      <c r="V39" s="27"/>
      <c r="W39" s="27"/>
      <c r="X39" s="27"/>
      <c r="Y39" s="27"/>
    </row>
    <row r="40" spans="1:25" ht="12.75" customHeight="1" x14ac:dyDescent="0.2">
      <c r="A40" s="27"/>
      <c r="B40" s="27"/>
      <c r="C40" s="27"/>
      <c r="D40" s="27"/>
      <c r="E40" s="27"/>
      <c r="F40" s="27"/>
      <c r="G40" s="27"/>
      <c r="H40" s="27"/>
      <c r="I40" s="27"/>
      <c r="J40" s="27"/>
      <c r="K40" s="27"/>
      <c r="L40" s="27"/>
      <c r="M40" s="27"/>
      <c r="N40" s="27"/>
      <c r="O40" s="27"/>
      <c r="P40" s="27"/>
      <c r="Q40" s="27"/>
      <c r="R40" s="27"/>
      <c r="S40" s="27"/>
      <c r="T40" s="27"/>
      <c r="U40" s="27"/>
      <c r="V40" s="27"/>
      <c r="W40" s="27"/>
      <c r="X40" s="27"/>
      <c r="Y40" s="27"/>
    </row>
    <row r="41" spans="1:25" ht="12.75" customHeight="1" x14ac:dyDescent="0.2">
      <c r="A41" s="27"/>
      <c r="B41" s="27"/>
      <c r="C41" s="27"/>
      <c r="D41" s="27"/>
      <c r="E41" s="27"/>
      <c r="F41" s="27"/>
      <c r="G41" s="27"/>
      <c r="H41" s="27"/>
      <c r="I41" s="27"/>
      <c r="J41" s="27"/>
      <c r="K41" s="27"/>
      <c r="L41" s="27"/>
      <c r="M41" s="27"/>
      <c r="N41" s="27"/>
      <c r="O41" s="27"/>
      <c r="P41" s="27"/>
      <c r="Q41" s="27"/>
      <c r="R41" s="27"/>
      <c r="S41" s="27"/>
      <c r="T41" s="27"/>
      <c r="U41" s="27"/>
      <c r="V41" s="27"/>
      <c r="W41" s="27"/>
      <c r="X41" s="27"/>
      <c r="Y41" s="27"/>
    </row>
    <row r="42" spans="1:25" ht="12.75" customHeight="1" x14ac:dyDescent="0.2">
      <c r="A42" s="27"/>
      <c r="B42" s="27"/>
      <c r="C42" s="27"/>
      <c r="D42" s="27"/>
      <c r="E42" s="27"/>
      <c r="F42" s="27"/>
      <c r="G42" s="27"/>
      <c r="H42" s="27"/>
      <c r="I42" s="27"/>
      <c r="J42" s="27"/>
      <c r="K42" s="27"/>
      <c r="L42" s="27"/>
      <c r="M42" s="27"/>
      <c r="N42" s="27"/>
      <c r="O42" s="27"/>
      <c r="P42" s="27"/>
      <c r="Q42" s="27"/>
      <c r="R42" s="27"/>
      <c r="S42" s="27"/>
      <c r="T42" s="27"/>
      <c r="U42" s="27"/>
      <c r="V42" s="27"/>
      <c r="W42" s="27"/>
      <c r="X42" s="27"/>
      <c r="Y42" s="27"/>
    </row>
    <row r="43" spans="1:25" ht="12.75" customHeight="1" x14ac:dyDescent="0.2">
      <c r="A43" s="27"/>
      <c r="B43" s="27"/>
      <c r="C43" s="27"/>
      <c r="D43" s="27"/>
      <c r="E43" s="27"/>
      <c r="F43" s="27"/>
      <c r="G43" s="27"/>
      <c r="H43" s="27"/>
      <c r="I43" s="27"/>
      <c r="J43" s="27"/>
      <c r="K43" s="27"/>
      <c r="L43" s="27"/>
      <c r="M43" s="27"/>
      <c r="N43" s="27"/>
      <c r="O43" s="27"/>
      <c r="P43" s="27"/>
      <c r="Q43" s="27"/>
      <c r="R43" s="27"/>
      <c r="S43" s="27"/>
      <c r="T43" s="27"/>
      <c r="U43" s="27"/>
      <c r="V43" s="27"/>
      <c r="W43" s="27"/>
      <c r="X43" s="27"/>
      <c r="Y43" s="27"/>
    </row>
    <row r="44" spans="1:25" ht="12.75" customHeight="1" x14ac:dyDescent="0.2">
      <c r="A44" s="27"/>
      <c r="B44" s="27"/>
      <c r="C44" s="27"/>
      <c r="D44" s="27"/>
      <c r="E44" s="27"/>
      <c r="F44" s="27"/>
      <c r="G44" s="27"/>
      <c r="H44" s="27"/>
      <c r="I44" s="27"/>
      <c r="J44" s="27"/>
      <c r="K44" s="27"/>
      <c r="L44" s="27"/>
      <c r="M44" s="27"/>
      <c r="N44" s="27"/>
      <c r="O44" s="27"/>
      <c r="P44" s="27"/>
      <c r="Q44" s="27"/>
      <c r="R44" s="27"/>
      <c r="S44" s="27"/>
      <c r="T44" s="27"/>
      <c r="U44" s="27"/>
      <c r="V44" s="27"/>
      <c r="W44" s="27"/>
      <c r="X44" s="27"/>
      <c r="Y44" s="27"/>
    </row>
    <row r="45" spans="1:25" ht="12.75" customHeight="1" x14ac:dyDescent="0.2">
      <c r="A45" s="27"/>
      <c r="B45" s="27"/>
      <c r="C45" s="27"/>
      <c r="D45" s="27"/>
      <c r="E45" s="27"/>
      <c r="F45" s="27"/>
      <c r="G45" s="27"/>
      <c r="H45" s="27"/>
      <c r="I45" s="27"/>
      <c r="J45" s="27"/>
      <c r="K45" s="27"/>
      <c r="L45" s="27"/>
      <c r="M45" s="27"/>
      <c r="N45" s="27"/>
      <c r="O45" s="27"/>
      <c r="P45" s="27"/>
      <c r="Q45" s="27"/>
      <c r="R45" s="27"/>
      <c r="S45" s="27"/>
      <c r="T45" s="27"/>
      <c r="U45" s="27"/>
      <c r="V45" s="27"/>
      <c r="W45" s="27"/>
      <c r="X45" s="27"/>
      <c r="Y45" s="27"/>
    </row>
    <row r="46" spans="1:25" ht="12.75" customHeight="1" x14ac:dyDescent="0.2">
      <c r="A46" s="27"/>
      <c r="B46" s="27"/>
      <c r="C46" s="27"/>
      <c r="D46" s="27"/>
      <c r="E46" s="27"/>
      <c r="F46" s="27"/>
      <c r="G46" s="27"/>
      <c r="H46" s="27"/>
      <c r="I46" s="27"/>
      <c r="J46" s="27"/>
      <c r="K46" s="27"/>
      <c r="L46" s="27"/>
      <c r="M46" s="27"/>
      <c r="N46" s="27"/>
      <c r="O46" s="27"/>
      <c r="P46" s="27"/>
      <c r="Q46" s="27"/>
      <c r="R46" s="27"/>
      <c r="S46" s="27"/>
      <c r="T46" s="27"/>
      <c r="U46" s="27"/>
      <c r="V46" s="27"/>
      <c r="W46" s="27"/>
      <c r="X46" s="27"/>
      <c r="Y46" s="27"/>
    </row>
    <row r="47" spans="1:25" ht="12.75" customHeight="1" x14ac:dyDescent="0.2">
      <c r="A47" s="27"/>
      <c r="B47" s="27"/>
      <c r="C47" s="27"/>
      <c r="D47" s="27"/>
      <c r="E47" s="27"/>
      <c r="F47" s="27"/>
      <c r="G47" s="27"/>
      <c r="H47" s="27"/>
      <c r="I47" s="27"/>
      <c r="J47" s="27"/>
      <c r="K47" s="27"/>
      <c r="L47" s="27"/>
      <c r="M47" s="27"/>
      <c r="N47" s="27"/>
      <c r="O47" s="27"/>
      <c r="P47" s="27"/>
      <c r="Q47" s="27"/>
      <c r="R47" s="27"/>
      <c r="S47" s="27"/>
      <c r="T47" s="27"/>
      <c r="U47" s="27"/>
      <c r="V47" s="27"/>
      <c r="W47" s="27"/>
      <c r="X47" s="27"/>
      <c r="Y47" s="27"/>
    </row>
    <row r="48" spans="1:25" ht="12.75" customHeight="1" x14ac:dyDescent="0.2">
      <c r="A48" s="27"/>
      <c r="B48" s="27"/>
      <c r="C48" s="27"/>
      <c r="D48" s="27"/>
      <c r="E48" s="27"/>
      <c r="F48" s="27"/>
      <c r="G48" s="27"/>
      <c r="H48" s="27"/>
      <c r="I48" s="27"/>
      <c r="J48" s="27"/>
      <c r="K48" s="27"/>
      <c r="L48" s="27"/>
      <c r="M48" s="27"/>
      <c r="N48" s="27"/>
      <c r="O48" s="27"/>
      <c r="P48" s="27"/>
      <c r="Q48" s="27"/>
      <c r="R48" s="27"/>
      <c r="S48" s="27"/>
      <c r="T48" s="27"/>
      <c r="U48" s="27"/>
      <c r="V48" s="27"/>
      <c r="W48" s="27"/>
      <c r="X48" s="27"/>
      <c r="Y48" s="27"/>
    </row>
    <row r="49" spans="1:25" ht="12.75" customHeight="1" x14ac:dyDescent="0.2">
      <c r="A49" s="27"/>
      <c r="B49" s="27"/>
      <c r="C49" s="27"/>
      <c r="D49" s="27"/>
      <c r="E49" s="27"/>
      <c r="F49" s="27"/>
      <c r="G49" s="27"/>
      <c r="H49" s="27"/>
      <c r="I49" s="27"/>
      <c r="J49" s="27"/>
      <c r="K49" s="27"/>
      <c r="L49" s="27"/>
      <c r="M49" s="27"/>
      <c r="N49" s="27"/>
      <c r="O49" s="27"/>
      <c r="P49" s="27"/>
      <c r="Q49" s="27"/>
      <c r="R49" s="27"/>
      <c r="S49" s="27"/>
      <c r="T49" s="27"/>
      <c r="U49" s="27"/>
      <c r="V49" s="27"/>
      <c r="W49" s="27"/>
      <c r="X49" s="27"/>
      <c r="Y49" s="27"/>
    </row>
    <row r="50" spans="1:25" ht="12.75" customHeight="1" x14ac:dyDescent="0.2">
      <c r="A50" s="27"/>
      <c r="B50" s="27"/>
      <c r="C50" s="27"/>
      <c r="D50" s="27"/>
      <c r="E50" s="27"/>
      <c r="F50" s="27"/>
      <c r="G50" s="27"/>
      <c r="H50" s="27"/>
      <c r="I50" s="27"/>
      <c r="J50" s="27"/>
      <c r="K50" s="27"/>
      <c r="L50" s="27"/>
      <c r="M50" s="27"/>
      <c r="N50" s="27"/>
      <c r="O50" s="27"/>
      <c r="P50" s="27"/>
      <c r="Q50" s="27"/>
      <c r="R50" s="27"/>
      <c r="S50" s="27"/>
      <c r="T50" s="27"/>
      <c r="U50" s="27"/>
      <c r="V50" s="27"/>
      <c r="W50" s="27"/>
      <c r="X50" s="27"/>
      <c r="Y50" s="27"/>
    </row>
    <row r="51" spans="1:25" ht="12.75" customHeight="1" x14ac:dyDescent="0.2">
      <c r="A51" s="27"/>
      <c r="B51" s="27"/>
      <c r="C51" s="27"/>
      <c r="D51" s="27"/>
      <c r="E51" s="27"/>
      <c r="F51" s="27"/>
      <c r="G51" s="27"/>
      <c r="H51" s="27"/>
      <c r="I51" s="27"/>
      <c r="J51" s="27"/>
      <c r="K51" s="27"/>
      <c r="L51" s="27"/>
      <c r="M51" s="27"/>
      <c r="N51" s="27"/>
      <c r="O51" s="27"/>
      <c r="P51" s="27"/>
      <c r="Q51" s="27"/>
      <c r="R51" s="27"/>
      <c r="S51" s="27"/>
      <c r="T51" s="27"/>
      <c r="U51" s="27"/>
      <c r="V51" s="27"/>
      <c r="W51" s="27"/>
      <c r="X51" s="27"/>
      <c r="Y51" s="27"/>
    </row>
    <row r="52" spans="1:25" ht="12.75" customHeight="1" x14ac:dyDescent="0.2">
      <c r="A52" s="27"/>
      <c r="B52" s="27"/>
      <c r="C52" s="27"/>
      <c r="D52" s="27"/>
      <c r="E52" s="27"/>
      <c r="F52" s="27"/>
      <c r="G52" s="27"/>
      <c r="H52" s="27"/>
      <c r="I52" s="27"/>
      <c r="J52" s="27"/>
      <c r="K52" s="27"/>
      <c r="L52" s="27"/>
      <c r="M52" s="27"/>
      <c r="N52" s="27"/>
      <c r="O52" s="27"/>
      <c r="P52" s="27"/>
      <c r="Q52" s="27"/>
      <c r="R52" s="27"/>
      <c r="S52" s="27"/>
      <c r="T52" s="27"/>
      <c r="U52" s="27"/>
      <c r="V52" s="27"/>
      <c r="W52" s="27"/>
      <c r="X52" s="27"/>
      <c r="Y52" s="27"/>
    </row>
    <row r="53" spans="1:25" ht="12.75" customHeight="1" x14ac:dyDescent="0.2">
      <c r="A53" s="27"/>
      <c r="B53" s="27"/>
      <c r="C53" s="27"/>
      <c r="D53" s="27"/>
      <c r="E53" s="27"/>
      <c r="F53" s="27"/>
      <c r="G53" s="27"/>
      <c r="H53" s="27"/>
      <c r="I53" s="27"/>
      <c r="J53" s="27"/>
      <c r="K53" s="27"/>
      <c r="L53" s="27"/>
      <c r="M53" s="27"/>
      <c r="N53" s="27"/>
      <c r="O53" s="27"/>
      <c r="P53" s="27"/>
      <c r="Q53" s="27"/>
      <c r="R53" s="27"/>
      <c r="S53" s="27"/>
      <c r="T53" s="27"/>
      <c r="U53" s="27"/>
      <c r="V53" s="27"/>
      <c r="W53" s="27"/>
      <c r="X53" s="27"/>
      <c r="Y53" s="27"/>
    </row>
    <row r="54" spans="1:25" ht="12.75" customHeight="1" x14ac:dyDescent="0.2">
      <c r="A54" s="27"/>
      <c r="B54" s="27"/>
      <c r="C54" s="27"/>
      <c r="D54" s="27"/>
      <c r="E54" s="27"/>
      <c r="F54" s="27"/>
      <c r="G54" s="27"/>
      <c r="H54" s="27"/>
      <c r="I54" s="27"/>
      <c r="J54" s="27"/>
      <c r="K54" s="27"/>
      <c r="L54" s="27"/>
      <c r="M54" s="27"/>
      <c r="N54" s="27"/>
      <c r="O54" s="27"/>
      <c r="P54" s="27"/>
      <c r="Q54" s="27"/>
      <c r="R54" s="27"/>
      <c r="S54" s="27"/>
      <c r="T54" s="27"/>
      <c r="U54" s="27"/>
      <c r="V54" s="27"/>
      <c r="W54" s="27"/>
      <c r="X54" s="27"/>
      <c r="Y54" s="27"/>
    </row>
    <row r="55" spans="1:25" ht="12.75" customHeight="1" x14ac:dyDescent="0.2">
      <c r="A55" s="27"/>
      <c r="B55" s="27"/>
      <c r="C55" s="27"/>
      <c r="D55" s="27"/>
      <c r="E55" s="27"/>
      <c r="F55" s="27"/>
      <c r="G55" s="27"/>
      <c r="H55" s="27"/>
      <c r="I55" s="27"/>
      <c r="J55" s="27"/>
      <c r="K55" s="27"/>
      <c r="L55" s="27"/>
      <c r="M55" s="27"/>
      <c r="N55" s="27"/>
      <c r="O55" s="27"/>
      <c r="P55" s="27"/>
      <c r="Q55" s="27"/>
      <c r="R55" s="27"/>
      <c r="S55" s="27"/>
      <c r="T55" s="27"/>
      <c r="U55" s="27"/>
      <c r="V55" s="27"/>
      <c r="W55" s="27"/>
      <c r="X55" s="27"/>
      <c r="Y55" s="27"/>
    </row>
    <row r="56" spans="1:25" ht="12.75" customHeight="1" x14ac:dyDescent="0.2">
      <c r="A56" s="27"/>
      <c r="B56" s="27"/>
      <c r="C56" s="27"/>
      <c r="D56" s="27"/>
      <c r="E56" s="27"/>
      <c r="F56" s="27"/>
      <c r="G56" s="27"/>
      <c r="H56" s="27"/>
      <c r="I56" s="27"/>
      <c r="J56" s="27"/>
      <c r="K56" s="27"/>
      <c r="L56" s="27"/>
      <c r="M56" s="27"/>
      <c r="N56" s="27"/>
      <c r="O56" s="27"/>
      <c r="P56" s="27"/>
      <c r="Q56" s="27"/>
      <c r="R56" s="27"/>
      <c r="S56" s="27"/>
      <c r="T56" s="27"/>
      <c r="U56" s="27"/>
      <c r="V56" s="27"/>
      <c r="W56" s="27"/>
      <c r="X56" s="27"/>
      <c r="Y56" s="27"/>
    </row>
    <row r="57" spans="1:25" ht="12.75" customHeight="1" x14ac:dyDescent="0.2">
      <c r="A57" s="27"/>
      <c r="B57" s="27"/>
      <c r="C57" s="27"/>
      <c r="D57" s="27"/>
      <c r="E57" s="27"/>
      <c r="F57" s="27"/>
      <c r="G57" s="27"/>
      <c r="H57" s="27"/>
      <c r="I57" s="27"/>
      <c r="J57" s="27"/>
      <c r="K57" s="27"/>
      <c r="L57" s="27"/>
      <c r="M57" s="27"/>
      <c r="N57" s="27"/>
      <c r="O57" s="27"/>
      <c r="P57" s="27"/>
      <c r="Q57" s="27"/>
      <c r="R57" s="27"/>
      <c r="S57" s="27"/>
      <c r="T57" s="27"/>
      <c r="U57" s="27"/>
      <c r="V57" s="27"/>
      <c r="W57" s="27"/>
      <c r="X57" s="27"/>
      <c r="Y57" s="27"/>
    </row>
    <row r="58" spans="1:25" ht="12.75" customHeight="1" x14ac:dyDescent="0.2">
      <c r="A58" s="27"/>
      <c r="B58" s="27"/>
      <c r="C58" s="27"/>
      <c r="D58" s="27"/>
      <c r="E58" s="27"/>
      <c r="F58" s="27"/>
      <c r="G58" s="27"/>
      <c r="H58" s="27"/>
      <c r="I58" s="27"/>
      <c r="J58" s="27"/>
      <c r="K58" s="27"/>
      <c r="L58" s="27"/>
      <c r="M58" s="27"/>
      <c r="N58" s="27"/>
      <c r="O58" s="27"/>
      <c r="P58" s="27"/>
      <c r="Q58" s="27"/>
      <c r="R58" s="27"/>
      <c r="S58" s="27"/>
      <c r="T58" s="27"/>
      <c r="U58" s="27"/>
      <c r="V58" s="27"/>
      <c r="W58" s="27"/>
      <c r="X58" s="27"/>
      <c r="Y58" s="27"/>
    </row>
    <row r="59" spans="1:25" ht="12.75" customHeight="1" x14ac:dyDescent="0.2">
      <c r="A59" s="27"/>
      <c r="B59" s="27"/>
      <c r="C59" s="27"/>
      <c r="D59" s="27"/>
      <c r="E59" s="27"/>
      <c r="F59" s="27"/>
      <c r="G59" s="27"/>
      <c r="H59" s="27"/>
      <c r="I59" s="27"/>
      <c r="J59" s="27"/>
      <c r="K59" s="27"/>
      <c r="L59" s="27"/>
      <c r="M59" s="27"/>
      <c r="N59" s="27"/>
      <c r="O59" s="27"/>
      <c r="P59" s="27"/>
      <c r="Q59" s="27"/>
      <c r="R59" s="27"/>
      <c r="S59" s="27"/>
      <c r="T59" s="27"/>
      <c r="U59" s="27"/>
      <c r="V59" s="27"/>
      <c r="W59" s="27"/>
      <c r="X59" s="27"/>
      <c r="Y59" s="27"/>
    </row>
    <row r="60" spans="1:25" ht="12.75" customHeight="1" x14ac:dyDescent="0.2">
      <c r="A60" s="27"/>
      <c r="B60" s="27"/>
      <c r="C60" s="27"/>
      <c r="D60" s="27"/>
      <c r="E60" s="27"/>
      <c r="F60" s="27"/>
      <c r="G60" s="27"/>
      <c r="H60" s="27"/>
      <c r="I60" s="27"/>
      <c r="J60" s="27"/>
      <c r="K60" s="27"/>
      <c r="L60" s="27"/>
      <c r="M60" s="27"/>
      <c r="N60" s="27"/>
      <c r="O60" s="27"/>
      <c r="P60" s="27"/>
      <c r="Q60" s="27"/>
      <c r="R60" s="27"/>
      <c r="S60" s="27"/>
      <c r="T60" s="27"/>
      <c r="U60" s="27"/>
      <c r="V60" s="27"/>
      <c r="W60" s="27"/>
      <c r="X60" s="27"/>
      <c r="Y60" s="27"/>
    </row>
    <row r="61" spans="1:25" ht="12.75" customHeight="1" x14ac:dyDescent="0.2">
      <c r="A61" s="27"/>
      <c r="B61" s="27"/>
      <c r="C61" s="27"/>
      <c r="D61" s="27"/>
      <c r="E61" s="27"/>
      <c r="F61" s="27"/>
      <c r="G61" s="27"/>
      <c r="H61" s="27"/>
      <c r="I61" s="27"/>
      <c r="J61" s="27"/>
      <c r="K61" s="27"/>
      <c r="L61" s="27"/>
      <c r="M61" s="27"/>
      <c r="N61" s="27"/>
      <c r="O61" s="27"/>
      <c r="P61" s="27"/>
      <c r="Q61" s="27"/>
      <c r="R61" s="27"/>
      <c r="S61" s="27"/>
      <c r="T61" s="27"/>
      <c r="U61" s="27"/>
      <c r="V61" s="27"/>
      <c r="W61" s="27"/>
      <c r="X61" s="27"/>
      <c r="Y61" s="27"/>
    </row>
    <row r="62" spans="1:25" ht="12.75" customHeight="1" x14ac:dyDescent="0.2">
      <c r="A62" s="27"/>
      <c r="B62" s="27"/>
      <c r="C62" s="27"/>
      <c r="D62" s="27"/>
      <c r="E62" s="27"/>
      <c r="F62" s="27"/>
      <c r="G62" s="27"/>
      <c r="H62" s="27"/>
      <c r="I62" s="27"/>
      <c r="J62" s="27"/>
      <c r="K62" s="27"/>
      <c r="L62" s="27"/>
      <c r="M62" s="27"/>
      <c r="N62" s="27"/>
      <c r="O62" s="27"/>
      <c r="P62" s="27"/>
      <c r="Q62" s="27"/>
      <c r="R62" s="27"/>
      <c r="S62" s="27"/>
      <c r="T62" s="27"/>
      <c r="U62" s="27"/>
      <c r="V62" s="27"/>
      <c r="W62" s="27"/>
      <c r="X62" s="27"/>
      <c r="Y62" s="27"/>
    </row>
    <row r="63" spans="1:25" ht="12.75" customHeight="1" x14ac:dyDescent="0.2">
      <c r="A63" s="27"/>
      <c r="B63" s="27"/>
      <c r="C63" s="27"/>
      <c r="D63" s="27"/>
      <c r="E63" s="27"/>
      <c r="F63" s="27"/>
      <c r="G63" s="27"/>
      <c r="H63" s="27"/>
      <c r="I63" s="27"/>
      <c r="J63" s="27"/>
      <c r="K63" s="27"/>
      <c r="L63" s="27"/>
      <c r="M63" s="27"/>
      <c r="N63" s="27"/>
      <c r="O63" s="27"/>
      <c r="P63" s="27"/>
      <c r="Q63" s="27"/>
      <c r="R63" s="27"/>
      <c r="S63" s="27"/>
      <c r="T63" s="27"/>
      <c r="U63" s="27"/>
      <c r="V63" s="27"/>
      <c r="W63" s="27"/>
      <c r="X63" s="27"/>
      <c r="Y63" s="27"/>
    </row>
    <row r="64" spans="1:25" ht="12.75" customHeight="1" x14ac:dyDescent="0.2">
      <c r="A64" s="27"/>
      <c r="B64" s="27"/>
      <c r="C64" s="27"/>
      <c r="D64" s="27"/>
      <c r="E64" s="27"/>
      <c r="F64" s="27"/>
      <c r="G64" s="27"/>
      <c r="H64" s="27"/>
      <c r="I64" s="27"/>
      <c r="J64" s="27"/>
      <c r="K64" s="27"/>
      <c r="L64" s="27"/>
      <c r="M64" s="27"/>
      <c r="N64" s="27"/>
      <c r="O64" s="27"/>
      <c r="P64" s="27"/>
      <c r="Q64" s="27"/>
      <c r="R64" s="27"/>
      <c r="S64" s="27"/>
      <c r="T64" s="27"/>
      <c r="U64" s="27"/>
      <c r="V64" s="27"/>
      <c r="W64" s="27"/>
      <c r="X64" s="27"/>
      <c r="Y64" s="27"/>
    </row>
    <row r="65" spans="1:25" ht="12.75" customHeight="1" x14ac:dyDescent="0.2">
      <c r="A65" s="27"/>
      <c r="B65" s="27"/>
      <c r="C65" s="27"/>
      <c r="D65" s="27"/>
      <c r="E65" s="27"/>
      <c r="F65" s="27"/>
      <c r="G65" s="27"/>
      <c r="H65" s="27"/>
      <c r="I65" s="27"/>
      <c r="J65" s="27"/>
      <c r="K65" s="27"/>
      <c r="L65" s="27"/>
      <c r="M65" s="27"/>
      <c r="N65" s="27"/>
      <c r="O65" s="27"/>
      <c r="P65" s="27"/>
      <c r="Q65" s="27"/>
      <c r="R65" s="27"/>
      <c r="S65" s="27"/>
      <c r="T65" s="27"/>
      <c r="U65" s="27"/>
      <c r="V65" s="27"/>
      <c r="W65" s="27"/>
      <c r="X65" s="27"/>
      <c r="Y65" s="27"/>
    </row>
    <row r="66" spans="1:25" ht="12.75" customHeight="1" x14ac:dyDescent="0.2">
      <c r="A66" s="27"/>
      <c r="B66" s="27"/>
      <c r="C66" s="27"/>
      <c r="D66" s="27"/>
      <c r="E66" s="27"/>
      <c r="F66" s="27"/>
      <c r="G66" s="27"/>
      <c r="H66" s="27"/>
      <c r="I66" s="27"/>
      <c r="J66" s="27"/>
      <c r="K66" s="27"/>
      <c r="L66" s="27"/>
      <c r="M66" s="27"/>
      <c r="N66" s="27"/>
      <c r="O66" s="27"/>
      <c r="P66" s="27"/>
      <c r="Q66" s="27"/>
      <c r="R66" s="27"/>
      <c r="S66" s="27"/>
      <c r="T66" s="27"/>
      <c r="U66" s="27"/>
      <c r="V66" s="27"/>
      <c r="W66" s="27"/>
      <c r="X66" s="27"/>
      <c r="Y66" s="27"/>
    </row>
    <row r="67" spans="1:25" ht="12.75" customHeight="1" x14ac:dyDescent="0.2">
      <c r="A67" s="27"/>
      <c r="B67" s="27"/>
      <c r="C67" s="27"/>
      <c r="D67" s="27"/>
      <c r="E67" s="27"/>
      <c r="F67" s="27"/>
      <c r="G67" s="27"/>
      <c r="H67" s="27"/>
      <c r="I67" s="27"/>
      <c r="J67" s="27"/>
      <c r="K67" s="27"/>
      <c r="L67" s="27"/>
      <c r="M67" s="27"/>
      <c r="N67" s="27"/>
      <c r="O67" s="27"/>
      <c r="P67" s="27"/>
      <c r="Q67" s="27"/>
      <c r="R67" s="27"/>
      <c r="S67" s="27"/>
      <c r="T67" s="27"/>
      <c r="U67" s="27"/>
      <c r="V67" s="27"/>
      <c r="W67" s="27"/>
      <c r="X67" s="27"/>
      <c r="Y67" s="27"/>
    </row>
    <row r="68" spans="1:25" ht="12.75" customHeight="1" x14ac:dyDescent="0.2">
      <c r="A68" s="27"/>
      <c r="B68" s="27"/>
      <c r="C68" s="27"/>
      <c r="D68" s="27"/>
      <c r="E68" s="27"/>
      <c r="F68" s="27"/>
      <c r="G68" s="27"/>
      <c r="H68" s="27"/>
      <c r="I68" s="27"/>
      <c r="J68" s="27"/>
      <c r="K68" s="27"/>
      <c r="L68" s="27"/>
      <c r="M68" s="27"/>
      <c r="N68" s="27"/>
      <c r="O68" s="27"/>
      <c r="P68" s="27"/>
      <c r="Q68" s="27"/>
      <c r="R68" s="27"/>
      <c r="S68" s="27"/>
      <c r="T68" s="27"/>
      <c r="U68" s="27"/>
      <c r="V68" s="27"/>
      <c r="W68" s="27"/>
      <c r="X68" s="27"/>
      <c r="Y68" s="27"/>
    </row>
    <row r="69" spans="1:25" ht="12.75" customHeight="1" x14ac:dyDescent="0.2">
      <c r="A69" s="27"/>
      <c r="B69" s="27"/>
      <c r="C69" s="27"/>
      <c r="D69" s="27"/>
      <c r="E69" s="27"/>
      <c r="F69" s="27"/>
      <c r="G69" s="27"/>
      <c r="H69" s="27"/>
      <c r="I69" s="27"/>
      <c r="J69" s="27"/>
      <c r="K69" s="27"/>
      <c r="L69" s="27"/>
      <c r="M69" s="27"/>
      <c r="N69" s="27"/>
      <c r="O69" s="27"/>
      <c r="P69" s="27"/>
      <c r="Q69" s="27"/>
      <c r="R69" s="27"/>
      <c r="S69" s="27"/>
      <c r="T69" s="27"/>
      <c r="U69" s="27"/>
      <c r="V69" s="27"/>
      <c r="W69" s="27"/>
      <c r="X69" s="27"/>
      <c r="Y69" s="27"/>
    </row>
    <row r="70" spans="1:25" ht="12.75" customHeight="1" x14ac:dyDescent="0.2">
      <c r="A70" s="27"/>
      <c r="B70" s="27"/>
      <c r="C70" s="27"/>
      <c r="D70" s="27"/>
      <c r="E70" s="27"/>
      <c r="F70" s="27"/>
      <c r="G70" s="27"/>
      <c r="H70" s="27"/>
      <c r="I70" s="27"/>
      <c r="J70" s="27"/>
      <c r="K70" s="27"/>
      <c r="L70" s="27"/>
      <c r="M70" s="27"/>
      <c r="N70" s="27"/>
      <c r="O70" s="27"/>
      <c r="P70" s="27"/>
      <c r="Q70" s="27"/>
      <c r="R70" s="27"/>
      <c r="S70" s="27"/>
      <c r="T70" s="27"/>
      <c r="U70" s="27"/>
      <c r="V70" s="27"/>
      <c r="W70" s="27"/>
      <c r="X70" s="27"/>
      <c r="Y70" s="27"/>
    </row>
    <row r="71" spans="1:25" ht="12.75" customHeight="1" x14ac:dyDescent="0.2">
      <c r="A71" s="27"/>
      <c r="B71" s="27"/>
      <c r="C71" s="27"/>
      <c r="D71" s="27"/>
      <c r="E71" s="27"/>
      <c r="F71" s="27"/>
      <c r="G71" s="27"/>
      <c r="H71" s="27"/>
      <c r="I71" s="27"/>
      <c r="J71" s="27"/>
      <c r="K71" s="27"/>
      <c r="L71" s="27"/>
      <c r="M71" s="27"/>
      <c r="N71" s="27"/>
      <c r="O71" s="27"/>
      <c r="P71" s="27"/>
      <c r="Q71" s="27"/>
      <c r="R71" s="27"/>
      <c r="S71" s="27"/>
      <c r="T71" s="27"/>
      <c r="U71" s="27"/>
      <c r="V71" s="27"/>
      <c r="W71" s="27"/>
      <c r="X71" s="27"/>
      <c r="Y71" s="27"/>
    </row>
    <row r="72" spans="1:25" ht="12.75" customHeight="1" x14ac:dyDescent="0.2">
      <c r="A72" s="27"/>
      <c r="B72" s="27"/>
      <c r="C72" s="27"/>
      <c r="D72" s="27"/>
      <c r="E72" s="27"/>
      <c r="F72" s="27"/>
      <c r="G72" s="27"/>
      <c r="H72" s="27"/>
      <c r="I72" s="27"/>
      <c r="J72" s="27"/>
      <c r="K72" s="27"/>
      <c r="L72" s="27"/>
      <c r="M72" s="27"/>
      <c r="N72" s="27"/>
      <c r="O72" s="27"/>
      <c r="P72" s="27"/>
      <c r="Q72" s="27"/>
      <c r="R72" s="27"/>
      <c r="S72" s="27"/>
      <c r="T72" s="27"/>
      <c r="U72" s="27"/>
      <c r="V72" s="27"/>
      <c r="W72" s="27"/>
      <c r="X72" s="27"/>
      <c r="Y72" s="27"/>
    </row>
    <row r="73" spans="1:25" ht="12.75" customHeight="1" x14ac:dyDescent="0.2">
      <c r="A73" s="27"/>
      <c r="B73" s="27"/>
      <c r="C73" s="27"/>
      <c r="D73" s="27"/>
      <c r="E73" s="27"/>
      <c r="F73" s="27"/>
      <c r="G73" s="27"/>
      <c r="H73" s="27"/>
      <c r="I73" s="27"/>
      <c r="J73" s="27"/>
      <c r="K73" s="27"/>
      <c r="L73" s="27"/>
      <c r="M73" s="27"/>
      <c r="N73" s="27"/>
      <c r="O73" s="27"/>
      <c r="P73" s="27"/>
      <c r="Q73" s="27"/>
      <c r="R73" s="27"/>
      <c r="S73" s="27"/>
      <c r="T73" s="27"/>
      <c r="U73" s="27"/>
      <c r="V73" s="27"/>
      <c r="W73" s="27"/>
      <c r="X73" s="27"/>
      <c r="Y73" s="27"/>
    </row>
    <row r="74" spans="1:25" ht="12.75" customHeight="1" x14ac:dyDescent="0.2">
      <c r="A74" s="27"/>
      <c r="B74" s="27"/>
      <c r="C74" s="27"/>
      <c r="D74" s="27"/>
      <c r="E74" s="27"/>
      <c r="F74" s="27"/>
      <c r="G74" s="27"/>
      <c r="H74" s="27"/>
      <c r="I74" s="27"/>
      <c r="J74" s="27"/>
      <c r="K74" s="27"/>
      <c r="L74" s="27"/>
      <c r="M74" s="27"/>
      <c r="N74" s="27"/>
      <c r="O74" s="27"/>
      <c r="P74" s="27"/>
      <c r="Q74" s="27"/>
      <c r="R74" s="27"/>
      <c r="S74" s="27"/>
      <c r="T74" s="27"/>
      <c r="U74" s="27"/>
      <c r="V74" s="27"/>
      <c r="W74" s="27"/>
      <c r="X74" s="27"/>
      <c r="Y74" s="27"/>
    </row>
    <row r="75" spans="1:25" ht="12.75" customHeight="1" x14ac:dyDescent="0.2">
      <c r="A75" s="27"/>
      <c r="B75" s="27"/>
      <c r="C75" s="27"/>
      <c r="D75" s="27"/>
      <c r="E75" s="27"/>
      <c r="F75" s="27"/>
      <c r="G75" s="27"/>
      <c r="H75" s="27"/>
      <c r="I75" s="27"/>
      <c r="J75" s="27"/>
      <c r="K75" s="27"/>
      <c r="L75" s="27"/>
      <c r="M75" s="27"/>
      <c r="N75" s="27"/>
      <c r="O75" s="27"/>
      <c r="P75" s="27"/>
      <c r="Q75" s="27"/>
      <c r="R75" s="27"/>
      <c r="S75" s="27"/>
      <c r="T75" s="27"/>
      <c r="U75" s="27"/>
      <c r="V75" s="27"/>
      <c r="W75" s="27"/>
      <c r="X75" s="27"/>
      <c r="Y75" s="27"/>
    </row>
    <row r="76" spans="1:25" ht="12.75" customHeight="1" x14ac:dyDescent="0.2">
      <c r="A76" s="27"/>
      <c r="B76" s="27"/>
      <c r="C76" s="27"/>
      <c r="D76" s="27"/>
      <c r="E76" s="27"/>
      <c r="F76" s="27"/>
      <c r="G76" s="27"/>
      <c r="H76" s="27"/>
      <c r="I76" s="27"/>
      <c r="J76" s="27"/>
      <c r="K76" s="27"/>
      <c r="L76" s="27"/>
      <c r="M76" s="27"/>
      <c r="N76" s="27"/>
      <c r="O76" s="27"/>
      <c r="P76" s="27"/>
      <c r="Q76" s="27"/>
      <c r="R76" s="27"/>
      <c r="S76" s="27"/>
      <c r="T76" s="27"/>
      <c r="U76" s="27"/>
      <c r="V76" s="27"/>
      <c r="W76" s="27"/>
      <c r="X76" s="27"/>
      <c r="Y76" s="27"/>
    </row>
    <row r="77" spans="1:25" ht="12.75" customHeight="1" x14ac:dyDescent="0.2">
      <c r="A77" s="27"/>
      <c r="B77" s="27"/>
      <c r="C77" s="27"/>
      <c r="D77" s="27"/>
      <c r="E77" s="27"/>
      <c r="F77" s="27"/>
      <c r="G77" s="27"/>
      <c r="H77" s="27"/>
      <c r="I77" s="27"/>
      <c r="J77" s="27"/>
      <c r="K77" s="27"/>
      <c r="L77" s="27"/>
      <c r="M77" s="27"/>
      <c r="N77" s="27"/>
      <c r="O77" s="27"/>
      <c r="P77" s="27"/>
      <c r="Q77" s="27"/>
      <c r="R77" s="27"/>
      <c r="S77" s="27"/>
      <c r="T77" s="27"/>
      <c r="U77" s="27"/>
      <c r="V77" s="27"/>
      <c r="W77" s="27"/>
      <c r="X77" s="27"/>
      <c r="Y77" s="27"/>
    </row>
    <row r="78" spans="1:25" ht="12.75" customHeight="1" x14ac:dyDescent="0.2">
      <c r="A78" s="27"/>
      <c r="B78" s="27"/>
      <c r="C78" s="27"/>
      <c r="D78" s="27"/>
      <c r="E78" s="27"/>
      <c r="F78" s="27"/>
      <c r="G78" s="27"/>
      <c r="H78" s="27"/>
      <c r="I78" s="27"/>
      <c r="J78" s="27"/>
      <c r="K78" s="27"/>
      <c r="L78" s="27"/>
      <c r="M78" s="27"/>
      <c r="N78" s="27"/>
      <c r="O78" s="27"/>
      <c r="P78" s="27"/>
      <c r="Q78" s="27"/>
      <c r="R78" s="27"/>
      <c r="S78" s="27"/>
      <c r="T78" s="27"/>
      <c r="U78" s="27"/>
      <c r="V78" s="27"/>
      <c r="W78" s="27"/>
      <c r="X78" s="27"/>
      <c r="Y78" s="27"/>
    </row>
    <row r="79" spans="1:25" ht="12.75" customHeight="1" x14ac:dyDescent="0.2">
      <c r="A79" s="27"/>
      <c r="B79" s="27"/>
      <c r="C79" s="27"/>
      <c r="D79" s="27"/>
      <c r="E79" s="27"/>
      <c r="F79" s="27"/>
      <c r="G79" s="27"/>
      <c r="H79" s="27"/>
      <c r="I79" s="27"/>
      <c r="J79" s="27"/>
      <c r="K79" s="27"/>
      <c r="L79" s="27"/>
      <c r="M79" s="27"/>
      <c r="N79" s="27"/>
      <c r="O79" s="27"/>
      <c r="P79" s="27"/>
      <c r="Q79" s="27"/>
      <c r="R79" s="27"/>
      <c r="S79" s="27"/>
      <c r="T79" s="27"/>
      <c r="U79" s="27"/>
      <c r="V79" s="27"/>
      <c r="W79" s="27"/>
      <c r="X79" s="27"/>
      <c r="Y79" s="27"/>
    </row>
    <row r="80" spans="1:25" ht="12.75" customHeight="1" x14ac:dyDescent="0.2">
      <c r="A80" s="27"/>
      <c r="B80" s="27"/>
      <c r="C80" s="27"/>
      <c r="D80" s="27"/>
      <c r="E80" s="27"/>
      <c r="F80" s="27"/>
      <c r="G80" s="27"/>
      <c r="H80" s="27"/>
      <c r="I80" s="27"/>
      <c r="J80" s="27"/>
      <c r="K80" s="27"/>
      <c r="L80" s="27"/>
      <c r="M80" s="27"/>
      <c r="N80" s="27"/>
      <c r="O80" s="27"/>
      <c r="P80" s="27"/>
      <c r="Q80" s="27"/>
      <c r="R80" s="27"/>
      <c r="S80" s="27"/>
      <c r="T80" s="27"/>
      <c r="U80" s="27"/>
      <c r="V80" s="27"/>
      <c r="W80" s="27"/>
      <c r="X80" s="27"/>
      <c r="Y80" s="27"/>
    </row>
    <row r="81" spans="1:25" ht="12.75" customHeight="1" x14ac:dyDescent="0.2">
      <c r="A81" s="27"/>
      <c r="B81" s="27"/>
      <c r="C81" s="27"/>
      <c r="D81" s="27"/>
      <c r="E81" s="27"/>
      <c r="F81" s="27"/>
      <c r="G81" s="27"/>
      <c r="H81" s="27"/>
      <c r="I81" s="27"/>
      <c r="J81" s="27"/>
      <c r="K81" s="27"/>
      <c r="L81" s="27"/>
      <c r="M81" s="27"/>
      <c r="N81" s="27"/>
      <c r="O81" s="27"/>
      <c r="P81" s="27"/>
      <c r="Q81" s="27"/>
      <c r="R81" s="27"/>
      <c r="S81" s="27"/>
      <c r="T81" s="27"/>
      <c r="U81" s="27"/>
      <c r="V81" s="27"/>
      <c r="W81" s="27"/>
      <c r="X81" s="27"/>
      <c r="Y81" s="27"/>
    </row>
    <row r="82" spans="1:25" ht="12.75" customHeight="1" x14ac:dyDescent="0.2">
      <c r="A82" s="27"/>
      <c r="B82" s="27"/>
      <c r="C82" s="27"/>
      <c r="D82" s="27"/>
      <c r="E82" s="27"/>
      <c r="F82" s="27"/>
      <c r="G82" s="27"/>
      <c r="H82" s="27"/>
      <c r="I82" s="27"/>
      <c r="J82" s="27"/>
      <c r="K82" s="27"/>
      <c r="L82" s="27"/>
      <c r="M82" s="27"/>
      <c r="N82" s="27"/>
      <c r="O82" s="27"/>
      <c r="P82" s="27"/>
      <c r="Q82" s="27"/>
      <c r="R82" s="27"/>
      <c r="S82" s="27"/>
      <c r="T82" s="27"/>
      <c r="U82" s="27"/>
      <c r="V82" s="27"/>
      <c r="W82" s="27"/>
      <c r="X82" s="27"/>
      <c r="Y82" s="27"/>
    </row>
    <row r="83" spans="1:25" ht="12.75" customHeight="1" x14ac:dyDescent="0.2">
      <c r="A83" s="27"/>
      <c r="B83" s="27"/>
      <c r="C83" s="27"/>
      <c r="D83" s="27"/>
      <c r="E83" s="27"/>
      <c r="F83" s="27"/>
      <c r="G83" s="27"/>
      <c r="H83" s="27"/>
      <c r="I83" s="27"/>
      <c r="J83" s="27"/>
      <c r="K83" s="27"/>
      <c r="L83" s="27"/>
      <c r="M83" s="27"/>
      <c r="N83" s="27"/>
      <c r="O83" s="27"/>
      <c r="P83" s="27"/>
      <c r="Q83" s="27"/>
      <c r="R83" s="27"/>
      <c r="S83" s="27"/>
      <c r="T83" s="27"/>
      <c r="U83" s="27"/>
      <c r="V83" s="27"/>
      <c r="W83" s="27"/>
      <c r="X83" s="27"/>
      <c r="Y83" s="27"/>
    </row>
    <row r="84" spans="1:25" ht="12.75" customHeight="1" x14ac:dyDescent="0.2">
      <c r="A84" s="27"/>
      <c r="B84" s="27"/>
      <c r="C84" s="27"/>
      <c r="D84" s="27"/>
      <c r="E84" s="27"/>
      <c r="F84" s="27"/>
      <c r="G84" s="27"/>
      <c r="H84" s="27"/>
      <c r="I84" s="27"/>
      <c r="J84" s="27"/>
      <c r="K84" s="27"/>
      <c r="L84" s="27"/>
      <c r="M84" s="27"/>
      <c r="N84" s="27"/>
      <c r="O84" s="27"/>
      <c r="P84" s="27"/>
      <c r="Q84" s="27"/>
      <c r="R84" s="27"/>
      <c r="S84" s="27"/>
      <c r="T84" s="27"/>
      <c r="U84" s="27"/>
      <c r="V84" s="27"/>
      <c r="W84" s="27"/>
      <c r="X84" s="27"/>
      <c r="Y84" s="27"/>
    </row>
    <row r="85" spans="1:25" ht="12.75" customHeight="1" x14ac:dyDescent="0.2">
      <c r="A85" s="27"/>
      <c r="B85" s="27"/>
      <c r="C85" s="27"/>
      <c r="D85" s="27"/>
      <c r="E85" s="27"/>
      <c r="F85" s="27"/>
      <c r="G85" s="27"/>
      <c r="H85" s="27"/>
      <c r="I85" s="27"/>
      <c r="J85" s="27"/>
      <c r="K85" s="27"/>
      <c r="L85" s="27"/>
      <c r="M85" s="27"/>
      <c r="N85" s="27"/>
      <c r="O85" s="27"/>
      <c r="P85" s="27"/>
      <c r="Q85" s="27"/>
      <c r="R85" s="27"/>
      <c r="S85" s="27"/>
      <c r="T85" s="27"/>
      <c r="U85" s="27"/>
      <c r="V85" s="27"/>
      <c r="W85" s="27"/>
      <c r="X85" s="27"/>
      <c r="Y85" s="27"/>
    </row>
    <row r="86" spans="1:25" ht="12.75" customHeight="1" x14ac:dyDescent="0.2">
      <c r="A86" s="27"/>
      <c r="B86" s="27"/>
      <c r="C86" s="27"/>
      <c r="D86" s="27"/>
      <c r="E86" s="27"/>
      <c r="F86" s="27"/>
      <c r="G86" s="27"/>
      <c r="H86" s="27"/>
      <c r="I86" s="27"/>
      <c r="J86" s="27"/>
      <c r="K86" s="27"/>
      <c r="L86" s="27"/>
      <c r="M86" s="27"/>
      <c r="N86" s="27"/>
      <c r="O86" s="27"/>
      <c r="P86" s="27"/>
      <c r="Q86" s="27"/>
      <c r="R86" s="27"/>
      <c r="S86" s="27"/>
      <c r="T86" s="27"/>
      <c r="U86" s="27"/>
      <c r="V86" s="27"/>
      <c r="W86" s="27"/>
      <c r="X86" s="27"/>
      <c r="Y86" s="27"/>
    </row>
    <row r="87" spans="1:25" ht="12.75" customHeight="1" x14ac:dyDescent="0.2">
      <c r="A87" s="27"/>
      <c r="B87" s="27"/>
      <c r="C87" s="27"/>
      <c r="D87" s="27"/>
      <c r="E87" s="27"/>
      <c r="F87" s="27"/>
      <c r="G87" s="27"/>
      <c r="H87" s="27"/>
      <c r="I87" s="27"/>
      <c r="J87" s="27"/>
      <c r="K87" s="27"/>
      <c r="L87" s="27"/>
      <c r="M87" s="27"/>
      <c r="N87" s="27"/>
      <c r="O87" s="27"/>
      <c r="P87" s="27"/>
      <c r="Q87" s="27"/>
      <c r="R87" s="27"/>
      <c r="S87" s="27"/>
      <c r="T87" s="27"/>
      <c r="U87" s="27"/>
      <c r="V87" s="27"/>
      <c r="W87" s="27"/>
      <c r="X87" s="27"/>
      <c r="Y87" s="27"/>
    </row>
    <row r="88" spans="1:25" ht="12.75" customHeight="1" x14ac:dyDescent="0.2">
      <c r="A88" s="27"/>
      <c r="B88" s="27"/>
      <c r="C88" s="27"/>
      <c r="D88" s="27"/>
      <c r="E88" s="27"/>
      <c r="F88" s="27"/>
      <c r="G88" s="27"/>
      <c r="H88" s="27"/>
      <c r="I88" s="27"/>
      <c r="J88" s="27"/>
      <c r="K88" s="27"/>
      <c r="L88" s="27"/>
      <c r="M88" s="27"/>
      <c r="N88" s="27"/>
      <c r="O88" s="27"/>
      <c r="P88" s="27"/>
      <c r="Q88" s="27"/>
      <c r="R88" s="27"/>
      <c r="S88" s="27"/>
      <c r="T88" s="27"/>
      <c r="U88" s="27"/>
      <c r="V88" s="27"/>
      <c r="W88" s="27"/>
      <c r="X88" s="27"/>
      <c r="Y88" s="27"/>
    </row>
    <row r="89" spans="1:25" ht="12.75" customHeight="1" x14ac:dyDescent="0.2">
      <c r="A89" s="27"/>
      <c r="B89" s="27"/>
      <c r="C89" s="27"/>
      <c r="D89" s="27"/>
      <c r="E89" s="27"/>
      <c r="F89" s="27"/>
      <c r="G89" s="27"/>
      <c r="H89" s="27"/>
      <c r="I89" s="27"/>
      <c r="J89" s="27"/>
      <c r="K89" s="27"/>
      <c r="L89" s="27"/>
      <c r="M89" s="27"/>
      <c r="N89" s="27"/>
      <c r="O89" s="27"/>
      <c r="P89" s="27"/>
      <c r="Q89" s="27"/>
      <c r="R89" s="27"/>
      <c r="S89" s="27"/>
      <c r="T89" s="27"/>
      <c r="U89" s="27"/>
      <c r="V89" s="27"/>
      <c r="W89" s="27"/>
      <c r="X89" s="27"/>
      <c r="Y89" s="27"/>
    </row>
    <row r="90" spans="1:25" ht="12.75" customHeight="1" x14ac:dyDescent="0.2">
      <c r="A90" s="27"/>
      <c r="B90" s="27"/>
      <c r="C90" s="27"/>
      <c r="D90" s="27"/>
      <c r="E90" s="27"/>
      <c r="F90" s="27"/>
      <c r="G90" s="27"/>
      <c r="H90" s="27"/>
      <c r="I90" s="27"/>
      <c r="J90" s="27"/>
      <c r="K90" s="27"/>
      <c r="L90" s="27"/>
      <c r="M90" s="27"/>
      <c r="N90" s="27"/>
      <c r="O90" s="27"/>
      <c r="P90" s="27"/>
      <c r="Q90" s="27"/>
      <c r="R90" s="27"/>
      <c r="S90" s="27"/>
      <c r="T90" s="27"/>
      <c r="U90" s="27"/>
      <c r="V90" s="27"/>
      <c r="W90" s="27"/>
      <c r="X90" s="27"/>
      <c r="Y90" s="27"/>
    </row>
    <row r="91" spans="1:25" ht="12.75" customHeight="1" x14ac:dyDescent="0.2">
      <c r="A91" s="27"/>
      <c r="B91" s="27"/>
      <c r="C91" s="27"/>
      <c r="D91" s="27"/>
      <c r="E91" s="27"/>
      <c r="F91" s="27"/>
      <c r="G91" s="27"/>
      <c r="H91" s="27"/>
      <c r="I91" s="27"/>
      <c r="J91" s="27"/>
      <c r="K91" s="27"/>
      <c r="L91" s="27"/>
      <c r="M91" s="27"/>
      <c r="N91" s="27"/>
      <c r="O91" s="27"/>
      <c r="P91" s="27"/>
      <c r="Q91" s="27"/>
      <c r="R91" s="27"/>
      <c r="S91" s="27"/>
      <c r="T91" s="27"/>
      <c r="U91" s="27"/>
      <c r="V91" s="27"/>
      <c r="W91" s="27"/>
      <c r="X91" s="27"/>
      <c r="Y91" s="27"/>
    </row>
    <row r="92" spans="1:25" ht="12.75" customHeight="1" x14ac:dyDescent="0.2">
      <c r="A92" s="27"/>
      <c r="B92" s="27"/>
      <c r="C92" s="27"/>
      <c r="D92" s="27"/>
      <c r="E92" s="27"/>
      <c r="F92" s="27"/>
      <c r="G92" s="27"/>
      <c r="H92" s="27"/>
      <c r="I92" s="27"/>
      <c r="J92" s="27"/>
      <c r="K92" s="27"/>
      <c r="L92" s="27"/>
      <c r="M92" s="27"/>
      <c r="N92" s="27"/>
      <c r="O92" s="27"/>
      <c r="P92" s="27"/>
      <c r="Q92" s="27"/>
      <c r="R92" s="27"/>
      <c r="S92" s="27"/>
      <c r="T92" s="27"/>
      <c r="U92" s="27"/>
      <c r="V92" s="27"/>
      <c r="W92" s="27"/>
      <c r="X92" s="27"/>
      <c r="Y92" s="27"/>
    </row>
    <row r="93" spans="1:25" ht="12.75" customHeight="1" x14ac:dyDescent="0.2">
      <c r="A93" s="27"/>
      <c r="B93" s="27"/>
      <c r="C93" s="27"/>
      <c r="D93" s="27"/>
      <c r="E93" s="27"/>
      <c r="F93" s="27"/>
      <c r="G93" s="27"/>
      <c r="H93" s="27"/>
      <c r="I93" s="27"/>
      <c r="J93" s="27"/>
      <c r="K93" s="27"/>
      <c r="L93" s="27"/>
      <c r="M93" s="27"/>
      <c r="N93" s="27"/>
      <c r="O93" s="27"/>
      <c r="P93" s="27"/>
      <c r="Q93" s="27"/>
      <c r="R93" s="27"/>
      <c r="S93" s="27"/>
      <c r="T93" s="27"/>
      <c r="U93" s="27"/>
      <c r="V93" s="27"/>
      <c r="W93" s="27"/>
      <c r="X93" s="27"/>
      <c r="Y93" s="27"/>
    </row>
    <row r="94" spans="1:25" ht="12.75" customHeight="1" x14ac:dyDescent="0.2">
      <c r="A94" s="27"/>
      <c r="B94" s="27"/>
      <c r="C94" s="27"/>
      <c r="D94" s="27"/>
      <c r="E94" s="27"/>
      <c r="F94" s="27"/>
      <c r="G94" s="27"/>
      <c r="H94" s="27"/>
      <c r="I94" s="27"/>
      <c r="J94" s="27"/>
      <c r="K94" s="27"/>
      <c r="L94" s="27"/>
      <c r="M94" s="27"/>
      <c r="N94" s="27"/>
      <c r="O94" s="27"/>
      <c r="P94" s="27"/>
      <c r="Q94" s="27"/>
      <c r="R94" s="27"/>
      <c r="S94" s="27"/>
      <c r="T94" s="27"/>
      <c r="U94" s="27"/>
      <c r="V94" s="27"/>
      <c r="W94" s="27"/>
      <c r="X94" s="27"/>
      <c r="Y94" s="27"/>
    </row>
    <row r="95" spans="1:25" ht="12.75" customHeight="1" x14ac:dyDescent="0.2">
      <c r="A95" s="27"/>
      <c r="B95" s="27"/>
      <c r="C95" s="27"/>
      <c r="D95" s="27"/>
      <c r="E95" s="27"/>
      <c r="F95" s="27"/>
      <c r="G95" s="27"/>
      <c r="H95" s="27"/>
      <c r="I95" s="27"/>
      <c r="J95" s="27"/>
      <c r="K95" s="27"/>
      <c r="L95" s="27"/>
      <c r="M95" s="27"/>
      <c r="N95" s="27"/>
      <c r="O95" s="27"/>
      <c r="P95" s="27"/>
      <c r="Q95" s="27"/>
      <c r="R95" s="27"/>
      <c r="S95" s="27"/>
      <c r="T95" s="27"/>
      <c r="U95" s="27"/>
      <c r="V95" s="27"/>
      <c r="W95" s="27"/>
      <c r="X95" s="27"/>
      <c r="Y95" s="27"/>
    </row>
    <row r="96" spans="1:25" ht="12.75" customHeight="1" x14ac:dyDescent="0.2">
      <c r="A96" s="27"/>
      <c r="B96" s="27"/>
      <c r="C96" s="27"/>
      <c r="D96" s="27"/>
      <c r="E96" s="27"/>
      <c r="F96" s="27"/>
      <c r="G96" s="27"/>
      <c r="H96" s="27"/>
      <c r="I96" s="27"/>
      <c r="J96" s="27"/>
      <c r="K96" s="27"/>
      <c r="L96" s="27"/>
      <c r="M96" s="27"/>
      <c r="N96" s="27"/>
      <c r="O96" s="27"/>
      <c r="P96" s="27"/>
      <c r="Q96" s="27"/>
      <c r="R96" s="27"/>
      <c r="S96" s="27"/>
      <c r="T96" s="27"/>
      <c r="U96" s="27"/>
      <c r="V96" s="27"/>
      <c r="W96" s="27"/>
      <c r="X96" s="27"/>
      <c r="Y96" s="27"/>
    </row>
    <row r="97" spans="1:25" ht="12.75" customHeight="1" x14ac:dyDescent="0.2">
      <c r="A97" s="27"/>
      <c r="B97" s="27"/>
      <c r="C97" s="27"/>
      <c r="D97" s="27"/>
      <c r="E97" s="27"/>
      <c r="F97" s="27"/>
      <c r="G97" s="27"/>
      <c r="H97" s="27"/>
      <c r="I97" s="27"/>
      <c r="J97" s="27"/>
      <c r="K97" s="27"/>
      <c r="L97" s="27"/>
      <c r="M97" s="27"/>
      <c r="N97" s="27"/>
      <c r="O97" s="27"/>
      <c r="P97" s="27"/>
      <c r="Q97" s="27"/>
      <c r="R97" s="27"/>
      <c r="S97" s="27"/>
      <c r="T97" s="27"/>
      <c r="U97" s="27"/>
      <c r="V97" s="27"/>
      <c r="W97" s="27"/>
      <c r="X97" s="27"/>
      <c r="Y97" s="27"/>
    </row>
    <row r="98" spans="1:25" ht="12.75" customHeight="1" x14ac:dyDescent="0.2">
      <c r="A98" s="27"/>
      <c r="B98" s="27"/>
      <c r="C98" s="27"/>
      <c r="D98" s="27"/>
      <c r="E98" s="27"/>
      <c r="F98" s="27"/>
      <c r="G98" s="27"/>
      <c r="H98" s="27"/>
      <c r="I98" s="27"/>
      <c r="J98" s="27"/>
      <c r="K98" s="27"/>
      <c r="L98" s="27"/>
      <c r="M98" s="27"/>
      <c r="N98" s="27"/>
      <c r="O98" s="27"/>
      <c r="P98" s="27"/>
      <c r="Q98" s="27"/>
      <c r="R98" s="27"/>
      <c r="S98" s="27"/>
      <c r="T98" s="27"/>
      <c r="U98" s="27"/>
      <c r="V98" s="27"/>
      <c r="W98" s="27"/>
      <c r="X98" s="27"/>
      <c r="Y98" s="27"/>
    </row>
    <row r="99" spans="1:25" ht="12.75" customHeight="1" x14ac:dyDescent="0.2">
      <c r="A99" s="27"/>
      <c r="B99" s="27"/>
      <c r="C99" s="27"/>
      <c r="D99" s="27"/>
      <c r="E99" s="27"/>
      <c r="F99" s="27"/>
      <c r="G99" s="27"/>
      <c r="H99" s="27"/>
      <c r="I99" s="27"/>
      <c r="J99" s="27"/>
      <c r="K99" s="27"/>
      <c r="L99" s="27"/>
      <c r="M99" s="27"/>
      <c r="N99" s="27"/>
      <c r="O99" s="27"/>
      <c r="P99" s="27"/>
      <c r="Q99" s="27"/>
      <c r="R99" s="27"/>
      <c r="S99" s="27"/>
      <c r="T99" s="27"/>
      <c r="U99" s="27"/>
      <c r="V99" s="27"/>
      <c r="W99" s="27"/>
      <c r="X99" s="27"/>
      <c r="Y99" s="27"/>
    </row>
    <row r="100" spans="1:25" ht="12.75" customHeight="1" x14ac:dyDescent="0.2">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row>
    <row r="101" spans="1:25" ht="12.75" customHeight="1" x14ac:dyDescent="0.2">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row>
    <row r="102" spans="1:25" ht="12.75" customHeight="1" x14ac:dyDescent="0.2">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row>
    <row r="103" spans="1:25" ht="12.75" customHeight="1" x14ac:dyDescent="0.2">
      <c r="A103" s="27"/>
      <c r="B103" s="27"/>
      <c r="C103" s="27"/>
      <c r="D103" s="27"/>
      <c r="E103" s="27"/>
      <c r="F103" s="27"/>
      <c r="G103" s="27"/>
      <c r="H103" s="27"/>
      <c r="I103" s="27"/>
      <c r="J103" s="27"/>
      <c r="K103" s="27"/>
      <c r="L103" s="27"/>
      <c r="M103" s="27"/>
      <c r="N103" s="27"/>
      <c r="O103" s="27"/>
      <c r="P103" s="27"/>
      <c r="Q103" s="27"/>
      <c r="R103" s="27"/>
      <c r="S103" s="27"/>
      <c r="T103" s="27"/>
      <c r="U103" s="27"/>
      <c r="V103" s="27"/>
      <c r="W103" s="27"/>
      <c r="X103" s="27"/>
      <c r="Y103" s="27"/>
    </row>
    <row r="104" spans="1:25" ht="12.75" customHeight="1" x14ac:dyDescent="0.2">
      <c r="A104" s="27"/>
      <c r="B104" s="27"/>
      <c r="C104" s="27"/>
      <c r="D104" s="27"/>
      <c r="E104" s="27"/>
      <c r="F104" s="27"/>
      <c r="G104" s="27"/>
      <c r="H104" s="27"/>
      <c r="I104" s="27"/>
      <c r="J104" s="27"/>
      <c r="K104" s="27"/>
      <c r="L104" s="27"/>
      <c r="M104" s="27"/>
      <c r="N104" s="27"/>
      <c r="O104" s="27"/>
      <c r="P104" s="27"/>
      <c r="Q104" s="27"/>
      <c r="R104" s="27"/>
      <c r="S104" s="27"/>
      <c r="T104" s="27"/>
      <c r="U104" s="27"/>
      <c r="V104" s="27"/>
      <c r="W104" s="27"/>
      <c r="X104" s="27"/>
      <c r="Y104" s="27"/>
    </row>
    <row r="105" spans="1:25" ht="12.75" customHeight="1" x14ac:dyDescent="0.2">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row>
    <row r="106" spans="1:25" ht="12.75" customHeight="1" x14ac:dyDescent="0.2">
      <c r="A106" s="27"/>
      <c r="B106" s="27"/>
      <c r="C106" s="27"/>
      <c r="D106" s="27"/>
      <c r="E106" s="27"/>
      <c r="F106" s="27"/>
      <c r="G106" s="27"/>
      <c r="H106" s="27"/>
      <c r="I106" s="27"/>
      <c r="J106" s="27"/>
      <c r="K106" s="27"/>
      <c r="L106" s="27"/>
      <c r="M106" s="27"/>
      <c r="N106" s="27"/>
      <c r="O106" s="27"/>
      <c r="P106" s="27"/>
      <c r="Q106" s="27"/>
      <c r="R106" s="27"/>
      <c r="S106" s="27"/>
      <c r="T106" s="27"/>
      <c r="U106" s="27"/>
      <c r="V106" s="27"/>
      <c r="W106" s="27"/>
      <c r="X106" s="27"/>
      <c r="Y106" s="27"/>
    </row>
    <row r="107" spans="1:25" ht="12.75" customHeight="1" x14ac:dyDescent="0.2">
      <c r="A107" s="27"/>
      <c r="B107" s="27"/>
      <c r="C107" s="27"/>
      <c r="D107" s="27"/>
      <c r="E107" s="27"/>
      <c r="F107" s="27"/>
      <c r="G107" s="27"/>
      <c r="H107" s="27"/>
      <c r="I107" s="27"/>
      <c r="J107" s="27"/>
      <c r="K107" s="27"/>
      <c r="L107" s="27"/>
      <c r="M107" s="27"/>
      <c r="N107" s="27"/>
      <c r="O107" s="27"/>
      <c r="P107" s="27"/>
      <c r="Q107" s="27"/>
      <c r="R107" s="27"/>
      <c r="S107" s="27"/>
      <c r="T107" s="27"/>
      <c r="U107" s="27"/>
      <c r="V107" s="27"/>
      <c r="W107" s="27"/>
      <c r="X107" s="27"/>
      <c r="Y107" s="27"/>
    </row>
    <row r="108" spans="1:25" ht="12.75" customHeight="1" x14ac:dyDescent="0.2">
      <c r="A108" s="27"/>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row>
    <row r="109" spans="1:25" ht="12.75" customHeight="1" x14ac:dyDescent="0.2">
      <c r="A109" s="27"/>
      <c r="B109" s="27"/>
      <c r="C109" s="27"/>
      <c r="D109" s="27"/>
      <c r="E109" s="27"/>
      <c r="F109" s="27"/>
      <c r="G109" s="27"/>
      <c r="H109" s="27"/>
      <c r="I109" s="27"/>
      <c r="J109" s="27"/>
      <c r="K109" s="27"/>
      <c r="L109" s="27"/>
      <c r="M109" s="27"/>
      <c r="N109" s="27"/>
      <c r="O109" s="27"/>
      <c r="P109" s="27"/>
      <c r="Q109" s="27"/>
      <c r="R109" s="27"/>
      <c r="S109" s="27"/>
      <c r="T109" s="27"/>
      <c r="U109" s="27"/>
      <c r="V109" s="27"/>
      <c r="W109" s="27"/>
      <c r="X109" s="27"/>
      <c r="Y109" s="27"/>
    </row>
    <row r="110" spans="1:25" ht="12.75" customHeight="1" x14ac:dyDescent="0.2">
      <c r="A110" s="27"/>
      <c r="B110" s="27"/>
      <c r="C110" s="27"/>
      <c r="D110" s="27"/>
      <c r="E110" s="27"/>
      <c r="F110" s="27"/>
      <c r="G110" s="27"/>
      <c r="H110" s="27"/>
      <c r="I110" s="27"/>
      <c r="J110" s="27"/>
      <c r="K110" s="27"/>
      <c r="L110" s="27"/>
      <c r="M110" s="27"/>
      <c r="N110" s="27"/>
      <c r="O110" s="27"/>
      <c r="P110" s="27"/>
      <c r="Q110" s="27"/>
      <c r="R110" s="27"/>
      <c r="S110" s="27"/>
      <c r="T110" s="27"/>
      <c r="U110" s="27"/>
      <c r="V110" s="27"/>
      <c r="W110" s="27"/>
      <c r="X110" s="27"/>
      <c r="Y110" s="27"/>
    </row>
    <row r="111" spans="1:25" ht="12.75" customHeight="1" x14ac:dyDescent="0.2">
      <c r="A111" s="27"/>
      <c r="B111" s="27"/>
      <c r="C111" s="27"/>
      <c r="D111" s="27"/>
      <c r="E111" s="27"/>
      <c r="F111" s="27"/>
      <c r="G111" s="27"/>
      <c r="H111" s="27"/>
      <c r="I111" s="27"/>
      <c r="J111" s="27"/>
      <c r="K111" s="27"/>
      <c r="L111" s="27"/>
      <c r="M111" s="27"/>
      <c r="N111" s="27"/>
      <c r="O111" s="27"/>
      <c r="P111" s="27"/>
      <c r="Q111" s="27"/>
      <c r="R111" s="27"/>
      <c r="S111" s="27"/>
      <c r="T111" s="27"/>
      <c r="U111" s="27"/>
      <c r="V111" s="27"/>
      <c r="W111" s="27"/>
      <c r="X111" s="27"/>
      <c r="Y111" s="27"/>
    </row>
    <row r="112" spans="1:25" ht="12.75" customHeight="1" x14ac:dyDescent="0.2">
      <c r="A112" s="27"/>
      <c r="B112" s="27"/>
      <c r="C112" s="27"/>
      <c r="D112" s="27"/>
      <c r="E112" s="27"/>
      <c r="F112" s="27"/>
      <c r="G112" s="27"/>
      <c r="H112" s="27"/>
      <c r="I112" s="27"/>
      <c r="J112" s="27"/>
      <c r="K112" s="27"/>
      <c r="L112" s="27"/>
      <c r="M112" s="27"/>
      <c r="N112" s="27"/>
      <c r="O112" s="27"/>
      <c r="P112" s="27"/>
      <c r="Q112" s="27"/>
      <c r="R112" s="27"/>
      <c r="S112" s="27"/>
      <c r="T112" s="27"/>
      <c r="U112" s="27"/>
      <c r="V112" s="27"/>
      <c r="W112" s="27"/>
      <c r="X112" s="27"/>
      <c r="Y112" s="27"/>
    </row>
    <row r="113" spans="1:25" ht="12.75" customHeight="1" x14ac:dyDescent="0.2">
      <c r="A113" s="27"/>
      <c r="B113" s="27"/>
      <c r="C113" s="27"/>
      <c r="D113" s="27"/>
      <c r="E113" s="27"/>
      <c r="F113" s="27"/>
      <c r="G113" s="27"/>
      <c r="H113" s="27"/>
      <c r="I113" s="27"/>
      <c r="J113" s="27"/>
      <c r="K113" s="27"/>
      <c r="L113" s="27"/>
      <c r="M113" s="27"/>
      <c r="N113" s="27"/>
      <c r="O113" s="27"/>
      <c r="P113" s="27"/>
      <c r="Q113" s="27"/>
      <c r="R113" s="27"/>
      <c r="S113" s="27"/>
      <c r="T113" s="27"/>
      <c r="U113" s="27"/>
      <c r="V113" s="27"/>
      <c r="W113" s="27"/>
      <c r="X113" s="27"/>
      <c r="Y113" s="27"/>
    </row>
    <row r="114" spans="1:25" ht="12.75" customHeight="1" x14ac:dyDescent="0.2">
      <c r="A114" s="27"/>
      <c r="B114" s="27"/>
      <c r="C114" s="27"/>
      <c r="D114" s="27"/>
      <c r="E114" s="27"/>
      <c r="F114" s="27"/>
      <c r="G114" s="27"/>
      <c r="H114" s="27"/>
      <c r="I114" s="27"/>
      <c r="J114" s="27"/>
      <c r="K114" s="27"/>
      <c r="L114" s="27"/>
      <c r="M114" s="27"/>
      <c r="N114" s="27"/>
      <c r="O114" s="27"/>
      <c r="P114" s="27"/>
      <c r="Q114" s="27"/>
      <c r="R114" s="27"/>
      <c r="S114" s="27"/>
      <c r="T114" s="27"/>
      <c r="U114" s="27"/>
      <c r="V114" s="27"/>
      <c r="W114" s="27"/>
      <c r="X114" s="27"/>
      <c r="Y114" s="27"/>
    </row>
    <row r="115" spans="1:25" ht="12.75" customHeight="1" x14ac:dyDescent="0.2">
      <c r="A115" s="27"/>
      <c r="B115" s="27"/>
      <c r="C115" s="27"/>
      <c r="D115" s="27"/>
      <c r="E115" s="27"/>
      <c r="F115" s="27"/>
      <c r="G115" s="27"/>
      <c r="H115" s="27"/>
      <c r="I115" s="27"/>
      <c r="J115" s="27"/>
      <c r="K115" s="27"/>
      <c r="L115" s="27"/>
      <c r="M115" s="27"/>
      <c r="N115" s="27"/>
      <c r="O115" s="27"/>
      <c r="P115" s="27"/>
      <c r="Q115" s="27"/>
      <c r="R115" s="27"/>
      <c r="S115" s="27"/>
      <c r="T115" s="27"/>
      <c r="U115" s="27"/>
      <c r="V115" s="27"/>
      <c r="W115" s="27"/>
      <c r="X115" s="27"/>
      <c r="Y115" s="27"/>
    </row>
    <row r="116" spans="1:25" ht="12.75" customHeight="1" x14ac:dyDescent="0.2">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row>
    <row r="117" spans="1:25" ht="12.75" customHeight="1" x14ac:dyDescent="0.2">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row>
    <row r="118" spans="1:25" ht="12.75" customHeight="1" x14ac:dyDescent="0.2">
      <c r="A118" s="27"/>
      <c r="B118" s="27"/>
      <c r="C118" s="27"/>
      <c r="D118" s="27"/>
      <c r="E118" s="27"/>
      <c r="F118" s="27"/>
      <c r="G118" s="27"/>
      <c r="H118" s="27"/>
      <c r="I118" s="27"/>
      <c r="J118" s="27"/>
      <c r="K118" s="27"/>
      <c r="L118" s="27"/>
      <c r="M118" s="27"/>
      <c r="N118" s="27"/>
      <c r="O118" s="27"/>
      <c r="P118" s="27"/>
      <c r="Q118" s="27"/>
      <c r="R118" s="27"/>
      <c r="S118" s="27"/>
      <c r="T118" s="27"/>
      <c r="U118" s="27"/>
      <c r="V118" s="27"/>
      <c r="W118" s="27"/>
      <c r="X118" s="27"/>
      <c r="Y118" s="27"/>
    </row>
    <row r="119" spans="1:25" ht="12.75" customHeight="1" x14ac:dyDescent="0.2">
      <c r="A119" s="27"/>
      <c r="B119" s="27"/>
      <c r="C119" s="27"/>
      <c r="D119" s="27"/>
      <c r="E119" s="27"/>
      <c r="F119" s="27"/>
      <c r="G119" s="27"/>
      <c r="H119" s="27"/>
      <c r="I119" s="27"/>
      <c r="J119" s="27"/>
      <c r="K119" s="27"/>
      <c r="L119" s="27"/>
      <c r="M119" s="27"/>
      <c r="N119" s="27"/>
      <c r="O119" s="27"/>
      <c r="P119" s="27"/>
      <c r="Q119" s="27"/>
      <c r="R119" s="27"/>
      <c r="S119" s="27"/>
      <c r="T119" s="27"/>
      <c r="U119" s="27"/>
      <c r="V119" s="27"/>
      <c r="W119" s="27"/>
      <c r="X119" s="27"/>
      <c r="Y119" s="27"/>
    </row>
    <row r="120" spans="1:25" ht="12.75" customHeight="1" x14ac:dyDescent="0.2">
      <c r="A120" s="27"/>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row>
    <row r="121" spans="1:25" ht="12.75" customHeight="1" x14ac:dyDescent="0.2">
      <c r="A121" s="27"/>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row>
    <row r="122" spans="1:25" ht="12.75" customHeight="1" x14ac:dyDescent="0.2">
      <c r="A122" s="27"/>
      <c r="B122" s="27"/>
      <c r="C122" s="27"/>
      <c r="D122" s="27"/>
      <c r="E122" s="27"/>
      <c r="F122" s="27"/>
      <c r="G122" s="27"/>
      <c r="H122" s="27"/>
      <c r="I122" s="27"/>
      <c r="J122" s="27"/>
      <c r="K122" s="27"/>
      <c r="L122" s="27"/>
      <c r="M122" s="27"/>
      <c r="N122" s="27"/>
      <c r="O122" s="27"/>
      <c r="P122" s="27"/>
      <c r="Q122" s="27"/>
      <c r="R122" s="27"/>
      <c r="S122" s="27"/>
      <c r="T122" s="27"/>
      <c r="U122" s="27"/>
      <c r="V122" s="27"/>
      <c r="W122" s="27"/>
      <c r="X122" s="27"/>
      <c r="Y122" s="27"/>
    </row>
    <row r="123" spans="1:25" ht="12.75" customHeight="1" x14ac:dyDescent="0.2">
      <c r="A123" s="27"/>
      <c r="B123" s="27"/>
      <c r="C123" s="27"/>
      <c r="D123" s="27"/>
      <c r="E123" s="27"/>
      <c r="F123" s="27"/>
      <c r="G123" s="27"/>
      <c r="H123" s="27"/>
      <c r="I123" s="27"/>
      <c r="J123" s="27"/>
      <c r="K123" s="27"/>
      <c r="L123" s="27"/>
      <c r="M123" s="27"/>
      <c r="N123" s="27"/>
      <c r="O123" s="27"/>
      <c r="P123" s="27"/>
      <c r="Q123" s="27"/>
      <c r="R123" s="27"/>
      <c r="S123" s="27"/>
      <c r="T123" s="27"/>
      <c r="U123" s="27"/>
      <c r="V123" s="27"/>
      <c r="W123" s="27"/>
      <c r="X123" s="27"/>
      <c r="Y123" s="27"/>
    </row>
    <row r="124" spans="1:25" ht="12.75" customHeight="1" x14ac:dyDescent="0.2">
      <c r="A124" s="27"/>
      <c r="B124" s="27"/>
      <c r="C124" s="27"/>
      <c r="D124" s="27"/>
      <c r="E124" s="27"/>
      <c r="F124" s="27"/>
      <c r="G124" s="27"/>
      <c r="H124" s="27"/>
      <c r="I124" s="27"/>
      <c r="J124" s="27"/>
      <c r="K124" s="27"/>
      <c r="L124" s="27"/>
      <c r="M124" s="27"/>
      <c r="N124" s="27"/>
      <c r="O124" s="27"/>
      <c r="P124" s="27"/>
      <c r="Q124" s="27"/>
      <c r="R124" s="27"/>
      <c r="S124" s="27"/>
      <c r="T124" s="27"/>
      <c r="U124" s="27"/>
      <c r="V124" s="27"/>
      <c r="W124" s="27"/>
      <c r="X124" s="27"/>
      <c r="Y124" s="27"/>
    </row>
    <row r="125" spans="1:25" ht="12.75" customHeight="1" x14ac:dyDescent="0.2">
      <c r="A125" s="27"/>
      <c r="B125" s="27"/>
      <c r="C125" s="27"/>
      <c r="D125" s="27"/>
      <c r="E125" s="27"/>
      <c r="F125" s="27"/>
      <c r="G125" s="27"/>
      <c r="H125" s="27"/>
      <c r="I125" s="27"/>
      <c r="J125" s="27"/>
      <c r="K125" s="27"/>
      <c r="L125" s="27"/>
      <c r="M125" s="27"/>
      <c r="N125" s="27"/>
      <c r="O125" s="27"/>
      <c r="P125" s="27"/>
      <c r="Q125" s="27"/>
      <c r="R125" s="27"/>
      <c r="S125" s="27"/>
      <c r="T125" s="27"/>
      <c r="U125" s="27"/>
      <c r="V125" s="27"/>
      <c r="W125" s="27"/>
      <c r="X125" s="27"/>
      <c r="Y125" s="27"/>
    </row>
    <row r="126" spans="1:25" ht="12.75" customHeight="1" x14ac:dyDescent="0.2">
      <c r="A126" s="27"/>
      <c r="B126" s="27"/>
      <c r="C126" s="27"/>
      <c r="D126" s="27"/>
      <c r="E126" s="27"/>
      <c r="F126" s="27"/>
      <c r="G126" s="27"/>
      <c r="H126" s="27"/>
      <c r="I126" s="27"/>
      <c r="J126" s="27"/>
      <c r="K126" s="27"/>
      <c r="L126" s="27"/>
      <c r="M126" s="27"/>
      <c r="N126" s="27"/>
      <c r="O126" s="27"/>
      <c r="P126" s="27"/>
      <c r="Q126" s="27"/>
      <c r="R126" s="27"/>
      <c r="S126" s="27"/>
      <c r="T126" s="27"/>
      <c r="U126" s="27"/>
      <c r="V126" s="27"/>
      <c r="W126" s="27"/>
      <c r="X126" s="27"/>
      <c r="Y126" s="27"/>
    </row>
    <row r="127" spans="1:25" ht="12.75" customHeight="1" x14ac:dyDescent="0.2">
      <c r="A127" s="27"/>
      <c r="B127" s="27"/>
      <c r="C127" s="27"/>
      <c r="D127" s="27"/>
      <c r="E127" s="27"/>
      <c r="F127" s="27"/>
      <c r="G127" s="27"/>
      <c r="H127" s="27"/>
      <c r="I127" s="27"/>
      <c r="J127" s="27"/>
      <c r="K127" s="27"/>
      <c r="L127" s="27"/>
      <c r="M127" s="27"/>
      <c r="N127" s="27"/>
      <c r="O127" s="27"/>
      <c r="P127" s="27"/>
      <c r="Q127" s="27"/>
      <c r="R127" s="27"/>
      <c r="S127" s="27"/>
      <c r="T127" s="27"/>
      <c r="U127" s="27"/>
      <c r="V127" s="27"/>
      <c r="W127" s="27"/>
      <c r="X127" s="27"/>
      <c r="Y127" s="27"/>
    </row>
    <row r="128" spans="1:25" ht="12.75" customHeight="1" x14ac:dyDescent="0.2">
      <c r="A128" s="27"/>
      <c r="B128" s="27"/>
      <c r="C128" s="27"/>
      <c r="D128" s="27"/>
      <c r="E128" s="27"/>
      <c r="F128" s="27"/>
      <c r="G128" s="27"/>
      <c r="H128" s="27"/>
      <c r="I128" s="27"/>
      <c r="J128" s="27"/>
      <c r="K128" s="27"/>
      <c r="L128" s="27"/>
      <c r="M128" s="27"/>
      <c r="N128" s="27"/>
      <c r="O128" s="27"/>
      <c r="P128" s="27"/>
      <c r="Q128" s="27"/>
      <c r="R128" s="27"/>
      <c r="S128" s="27"/>
      <c r="T128" s="27"/>
      <c r="U128" s="27"/>
      <c r="V128" s="27"/>
      <c r="W128" s="27"/>
      <c r="X128" s="27"/>
      <c r="Y128" s="27"/>
    </row>
    <row r="129" spans="1:25" ht="12.75" customHeight="1" x14ac:dyDescent="0.2">
      <c r="A129" s="27"/>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row>
    <row r="130" spans="1:25" ht="12.75" customHeight="1" x14ac:dyDescent="0.2">
      <c r="A130" s="27"/>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row>
    <row r="131" spans="1:25" ht="12.75" customHeight="1" x14ac:dyDescent="0.2">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row>
    <row r="132" spans="1:25" ht="12.75" customHeight="1" x14ac:dyDescent="0.2">
      <c r="A132" s="27"/>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row>
    <row r="133" spans="1:25" ht="12.75" customHeight="1" x14ac:dyDescent="0.2">
      <c r="A133" s="27"/>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row>
    <row r="134" spans="1:25" ht="12.75" customHeight="1" x14ac:dyDescent="0.2">
      <c r="A134" s="27"/>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row>
    <row r="135" spans="1:25" ht="12.75" customHeight="1" x14ac:dyDescent="0.2">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row>
    <row r="136" spans="1:25" ht="12.75" customHeight="1" x14ac:dyDescent="0.2">
      <c r="A136" s="27"/>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row>
    <row r="137" spans="1:25" ht="12.75" customHeight="1" x14ac:dyDescent="0.2">
      <c r="A137" s="27"/>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row>
    <row r="138" spans="1:25" ht="12.75" customHeight="1" x14ac:dyDescent="0.2">
      <c r="A138" s="27"/>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row>
    <row r="139" spans="1:25" ht="12.75" customHeight="1" x14ac:dyDescent="0.2">
      <c r="A139" s="27"/>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row>
    <row r="140" spans="1:25" ht="12.75" customHeight="1" x14ac:dyDescent="0.2">
      <c r="A140" s="27"/>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row>
    <row r="141" spans="1:25" ht="12.75" customHeight="1" x14ac:dyDescent="0.2">
      <c r="A141" s="27"/>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row>
    <row r="142" spans="1:25" ht="12.75" customHeight="1" x14ac:dyDescent="0.2">
      <c r="A142" s="27"/>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row>
    <row r="143" spans="1:25" ht="12.75" customHeight="1" x14ac:dyDescent="0.2">
      <c r="A143" s="27"/>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row>
    <row r="144" spans="1:25" ht="12.75" customHeight="1" x14ac:dyDescent="0.2">
      <c r="A144" s="27"/>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row>
    <row r="145" spans="1:25" ht="12.75" customHeight="1" x14ac:dyDescent="0.2">
      <c r="A145" s="27"/>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row>
    <row r="146" spans="1:25" ht="12.75" customHeight="1" x14ac:dyDescent="0.2">
      <c r="A146" s="27"/>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row>
    <row r="147" spans="1:25" ht="12.75" customHeight="1" x14ac:dyDescent="0.2">
      <c r="A147" s="27"/>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row>
    <row r="148" spans="1:25" ht="12.75" customHeight="1" x14ac:dyDescent="0.2">
      <c r="A148" s="27"/>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row>
    <row r="149" spans="1:25" ht="12.75" customHeight="1" x14ac:dyDescent="0.2">
      <c r="A149" s="27"/>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row>
    <row r="150" spans="1:25" ht="12.75" customHeight="1" x14ac:dyDescent="0.2">
      <c r="A150" s="27"/>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row>
    <row r="151" spans="1:25" ht="12.75" customHeight="1" x14ac:dyDescent="0.2">
      <c r="A151" s="27"/>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row>
    <row r="152" spans="1:25" ht="12.75" customHeight="1" x14ac:dyDescent="0.2">
      <c r="A152" s="27"/>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row>
    <row r="153" spans="1:25" ht="12.75" customHeight="1" x14ac:dyDescent="0.2">
      <c r="A153" s="27"/>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row>
    <row r="154" spans="1:25" ht="12.75" customHeight="1" x14ac:dyDescent="0.2">
      <c r="A154" s="27"/>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row>
    <row r="155" spans="1:25" ht="12.75" customHeight="1" x14ac:dyDescent="0.2">
      <c r="A155" s="27"/>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row>
    <row r="156" spans="1:25" ht="12.75" customHeight="1" x14ac:dyDescent="0.2">
      <c r="A156" s="27"/>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row>
    <row r="157" spans="1:25" ht="12.75" customHeight="1" x14ac:dyDescent="0.2">
      <c r="A157" s="2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row>
    <row r="158" spans="1:25" ht="12.75" customHeight="1" x14ac:dyDescent="0.2">
      <c r="A158" s="27"/>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row>
    <row r="159" spans="1:25" ht="12.75" customHeight="1" x14ac:dyDescent="0.2">
      <c r="A159" s="2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row>
    <row r="160" spans="1:25" ht="12.75" customHeight="1" x14ac:dyDescent="0.2">
      <c r="A160" s="27"/>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row>
    <row r="161" spans="1:25" ht="12.75" customHeight="1" x14ac:dyDescent="0.2">
      <c r="A161" s="27"/>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row>
    <row r="162" spans="1:25" ht="12.75" customHeight="1" x14ac:dyDescent="0.2">
      <c r="A162" s="27"/>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row>
    <row r="163" spans="1:25" ht="12.75" customHeight="1" x14ac:dyDescent="0.2">
      <c r="A163" s="27"/>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row>
    <row r="164" spans="1:25" ht="12.75" customHeight="1" x14ac:dyDescent="0.2">
      <c r="A164" s="27"/>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row>
    <row r="165" spans="1:25" ht="12.75" customHeight="1" x14ac:dyDescent="0.2">
      <c r="A165" s="27"/>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row>
    <row r="166" spans="1:25" ht="12.75" customHeight="1" x14ac:dyDescent="0.2">
      <c r="A166" s="27"/>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row>
    <row r="167" spans="1:25" ht="12.75" customHeight="1" x14ac:dyDescent="0.2">
      <c r="A167" s="27"/>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row>
    <row r="168" spans="1:25" ht="12.75" customHeight="1" x14ac:dyDescent="0.2">
      <c r="A168" s="27"/>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row>
    <row r="169" spans="1:25" ht="12.75" customHeight="1" x14ac:dyDescent="0.2">
      <c r="A169" s="27"/>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row>
    <row r="170" spans="1:25" ht="12.75" customHeight="1" x14ac:dyDescent="0.2">
      <c r="A170" s="27"/>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row>
    <row r="171" spans="1:25" ht="12.75" customHeight="1" x14ac:dyDescent="0.2">
      <c r="A171" s="27"/>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row>
    <row r="172" spans="1:25" ht="12.75" customHeight="1" x14ac:dyDescent="0.2">
      <c r="A172" s="27"/>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row>
    <row r="173" spans="1:25" ht="12.75" customHeight="1" x14ac:dyDescent="0.2">
      <c r="A173" s="27"/>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row>
    <row r="174" spans="1:25" ht="12.75" customHeight="1" x14ac:dyDescent="0.2">
      <c r="A174" s="27"/>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row>
    <row r="175" spans="1:25" ht="12.75" customHeight="1" x14ac:dyDescent="0.2">
      <c r="A175" s="27"/>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row>
    <row r="176" spans="1:25" ht="12.75" customHeight="1" x14ac:dyDescent="0.2">
      <c r="A176" s="27"/>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row>
    <row r="177" spans="1:25" ht="12.75" customHeight="1" x14ac:dyDescent="0.2">
      <c r="A177" s="27"/>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row>
    <row r="178" spans="1:25" ht="12.75" customHeight="1" x14ac:dyDescent="0.2">
      <c r="A178" s="27"/>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row>
    <row r="179" spans="1:25" ht="12.75" customHeight="1" x14ac:dyDescent="0.2">
      <c r="A179" s="27"/>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row>
    <row r="180" spans="1:25" ht="12.75" customHeight="1" x14ac:dyDescent="0.2">
      <c r="A180" s="27"/>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row>
    <row r="181" spans="1:25" ht="12.75" customHeight="1" x14ac:dyDescent="0.2">
      <c r="A181" s="27"/>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row>
    <row r="182" spans="1:25" ht="12.75" customHeight="1" x14ac:dyDescent="0.2">
      <c r="A182" s="27"/>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row>
    <row r="183" spans="1:25" ht="12.75" customHeight="1" x14ac:dyDescent="0.2">
      <c r="A183" s="27"/>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row>
    <row r="184" spans="1:25" ht="12.75" customHeight="1" x14ac:dyDescent="0.2">
      <c r="A184" s="27"/>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row>
    <row r="185" spans="1:25" ht="12.75" customHeight="1" x14ac:dyDescent="0.2">
      <c r="A185" s="27"/>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row>
    <row r="186" spans="1:25" ht="12.75" customHeight="1" x14ac:dyDescent="0.2">
      <c r="A186" s="27"/>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row>
    <row r="187" spans="1:25" ht="12.75" customHeight="1" x14ac:dyDescent="0.2">
      <c r="A187" s="27"/>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row>
    <row r="188" spans="1:25" ht="12.75" customHeight="1" x14ac:dyDescent="0.2">
      <c r="A188" s="27"/>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row>
    <row r="189" spans="1:25" ht="12.75" customHeight="1" x14ac:dyDescent="0.2">
      <c r="A189" s="27"/>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row>
    <row r="190" spans="1:25" ht="12.75" customHeight="1" x14ac:dyDescent="0.2">
      <c r="A190" s="27"/>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row>
    <row r="191" spans="1:25" ht="12.75" customHeight="1" x14ac:dyDescent="0.2">
      <c r="A191" s="27"/>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row>
    <row r="192" spans="1:25" ht="12.75" customHeight="1" x14ac:dyDescent="0.2">
      <c r="A192" s="27"/>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row>
    <row r="193" spans="1:25" ht="15.75" customHeight="1" x14ac:dyDescent="0.2">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row>
    <row r="194" spans="1:25" ht="15.75" customHeight="1" x14ac:dyDescent="0.2">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row>
    <row r="195" spans="1:25" ht="15.75" customHeight="1" x14ac:dyDescent="0.2"/>
    <row r="196" spans="1:25" ht="15.75" customHeight="1" x14ac:dyDescent="0.2"/>
    <row r="197" spans="1:25" ht="15.75" customHeight="1" x14ac:dyDescent="0.2"/>
    <row r="198" spans="1:25" ht="15.75" customHeight="1" x14ac:dyDescent="0.2"/>
    <row r="199" spans="1:25" ht="15.75" customHeight="1" x14ac:dyDescent="0.2"/>
    <row r="200" spans="1:25" ht="15.75" customHeight="1" x14ac:dyDescent="0.2"/>
    <row r="201" spans="1:25" ht="15.75" customHeight="1" x14ac:dyDescent="0.2"/>
    <row r="202" spans="1:25" ht="15.75" customHeight="1" x14ac:dyDescent="0.2"/>
    <row r="203" spans="1:25" ht="15.75" customHeight="1" x14ac:dyDescent="0.2"/>
    <row r="204" spans="1:25" ht="15.75" customHeight="1" x14ac:dyDescent="0.2"/>
    <row r="205" spans="1:25" ht="15.75" customHeight="1" x14ac:dyDescent="0.2"/>
    <row r="206" spans="1:25" ht="15.75" customHeight="1" x14ac:dyDescent="0.2"/>
    <row r="207" spans="1:25" ht="15.75" customHeight="1" x14ac:dyDescent="0.2"/>
    <row r="208" spans="1:25"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sheetData>
  <mergeCells count="5">
    <mergeCell ref="A1:J1"/>
    <mergeCell ref="J2:J3"/>
    <mergeCell ref="A2:A3"/>
    <mergeCell ref="B2:B3"/>
    <mergeCell ref="C2:I2"/>
  </mergeCells>
  <pageMargins left="0.70866141732283472" right="0.70866141732283472" top="0.74803149606299213" bottom="0.74803149606299213" header="0" footer="0"/>
  <pageSetup scale="12" orientation="landscape" r:id="rId1"/>
  <drawing r:id="rId2"/>
  <tableParts count="1">
    <tablePart r:id="rId3"/>
  </tablePart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CCCCFF"/>
    <pageSetUpPr fitToPage="1"/>
  </sheetPr>
  <dimension ref="A1:Y974"/>
  <sheetViews>
    <sheetView showGridLines="0" zoomScaleNormal="100" workbookViewId="0">
      <selection sqref="A1:E1"/>
    </sheetView>
  </sheetViews>
  <sheetFormatPr baseColWidth="10" defaultColWidth="14.5" defaultRowHeight="15" customHeight="1" x14ac:dyDescent="0.15"/>
  <cols>
    <col min="1" max="1" width="35.5" style="31" customWidth="1"/>
    <col min="2" max="2" width="11.6640625" style="31" customWidth="1"/>
    <col min="3" max="3" width="18.5" style="31" customWidth="1"/>
    <col min="4" max="4" width="23" style="31" customWidth="1"/>
    <col min="5" max="5" width="23.33203125" style="31" customWidth="1"/>
    <col min="6" max="25" width="11.5" style="31" customWidth="1"/>
    <col min="26" max="16384" width="14.5" style="31"/>
  </cols>
  <sheetData>
    <row r="1" spans="1:25" ht="12.75" customHeight="1" x14ac:dyDescent="0.25">
      <c r="A1" s="1158" t="s">
        <v>1104</v>
      </c>
      <c r="B1" s="1158"/>
      <c r="C1" s="1158"/>
      <c r="D1" s="1158"/>
      <c r="E1" s="1158"/>
      <c r="F1" s="29"/>
      <c r="G1" s="29"/>
      <c r="H1" s="29"/>
      <c r="I1" s="29"/>
      <c r="J1" s="29"/>
      <c r="K1" s="29"/>
      <c r="L1" s="29"/>
      <c r="M1" s="29"/>
      <c r="N1" s="29"/>
      <c r="O1" s="29"/>
      <c r="P1" s="29"/>
      <c r="Q1" s="29"/>
      <c r="R1" s="29"/>
      <c r="S1" s="29"/>
      <c r="T1" s="29"/>
      <c r="U1" s="29"/>
      <c r="V1" s="29"/>
      <c r="W1" s="29"/>
      <c r="X1" s="29"/>
      <c r="Y1" s="29"/>
    </row>
    <row r="2" spans="1:25" ht="17" x14ac:dyDescent="0.2">
      <c r="A2" s="614" t="s">
        <v>1105</v>
      </c>
      <c r="B2" s="614" t="s">
        <v>179</v>
      </c>
      <c r="C2" s="614" t="s">
        <v>1106</v>
      </c>
      <c r="D2" s="615" t="s">
        <v>1107</v>
      </c>
      <c r="E2" s="614" t="s">
        <v>1108</v>
      </c>
      <c r="F2" s="29"/>
      <c r="G2" s="29"/>
      <c r="H2" s="29"/>
      <c r="I2" s="29"/>
      <c r="J2" s="29"/>
      <c r="K2" s="29"/>
      <c r="L2" s="29"/>
      <c r="M2" s="29"/>
      <c r="N2" s="29"/>
      <c r="O2" s="29"/>
      <c r="P2" s="29"/>
      <c r="Q2" s="29"/>
      <c r="R2" s="29"/>
      <c r="S2" s="29"/>
      <c r="T2" s="29"/>
      <c r="U2" s="29"/>
      <c r="V2" s="29"/>
      <c r="W2" s="29"/>
      <c r="X2" s="29"/>
      <c r="Y2" s="29"/>
    </row>
    <row r="3" spans="1:25" ht="16" x14ac:dyDescent="0.15">
      <c r="A3" s="616" t="s">
        <v>1109</v>
      </c>
      <c r="B3" s="617">
        <v>45698</v>
      </c>
      <c r="C3" s="616" t="s">
        <v>1110</v>
      </c>
      <c r="D3" s="616" t="s">
        <v>1111</v>
      </c>
      <c r="E3" s="618">
        <v>20</v>
      </c>
      <c r="F3" s="29"/>
      <c r="G3" s="29"/>
      <c r="H3" s="29"/>
      <c r="I3" s="29"/>
      <c r="J3" s="29"/>
      <c r="K3" s="29"/>
      <c r="L3" s="29"/>
      <c r="M3" s="29"/>
      <c r="N3" s="29"/>
      <c r="O3" s="29"/>
      <c r="P3" s="29"/>
      <c r="Q3" s="29"/>
      <c r="R3" s="29"/>
      <c r="S3" s="29"/>
      <c r="T3" s="29"/>
      <c r="U3" s="29"/>
      <c r="V3" s="29"/>
      <c r="W3" s="29"/>
      <c r="X3" s="29"/>
      <c r="Y3" s="29"/>
    </row>
    <row r="4" spans="1:25" ht="16" x14ac:dyDescent="0.15">
      <c r="A4" s="616" t="s">
        <v>1112</v>
      </c>
      <c r="B4" s="617">
        <v>45714</v>
      </c>
      <c r="C4" s="616" t="s">
        <v>1110</v>
      </c>
      <c r="D4" s="616" t="s">
        <v>1111</v>
      </c>
      <c r="E4" s="618">
        <v>22</v>
      </c>
      <c r="F4" s="29"/>
      <c r="G4" s="29"/>
      <c r="H4" s="29"/>
      <c r="I4" s="29"/>
      <c r="J4" s="29"/>
      <c r="K4" s="29"/>
      <c r="L4" s="29"/>
      <c r="M4" s="29"/>
      <c r="N4" s="29"/>
      <c r="O4" s="29"/>
      <c r="P4" s="29"/>
      <c r="Q4" s="29"/>
      <c r="R4" s="29"/>
      <c r="S4" s="29"/>
      <c r="T4" s="29"/>
      <c r="U4" s="29"/>
      <c r="V4" s="29"/>
      <c r="W4" s="29"/>
      <c r="X4" s="29"/>
      <c r="Y4" s="29"/>
    </row>
    <row r="5" spans="1:25" ht="16" x14ac:dyDescent="0.15">
      <c r="A5" s="616" t="s">
        <v>1113</v>
      </c>
      <c r="B5" s="617">
        <v>45715</v>
      </c>
      <c r="C5" s="616" t="s">
        <v>1110</v>
      </c>
      <c r="D5" s="616" t="s">
        <v>1111</v>
      </c>
      <c r="E5" s="618">
        <v>73</v>
      </c>
      <c r="F5" s="29"/>
      <c r="G5" s="29"/>
      <c r="H5" s="29"/>
      <c r="I5" s="29"/>
      <c r="J5" s="29"/>
      <c r="K5" s="29"/>
      <c r="L5" s="29"/>
      <c r="M5" s="29"/>
      <c r="N5" s="29"/>
      <c r="O5" s="29"/>
      <c r="P5" s="29"/>
      <c r="Q5" s="29"/>
      <c r="R5" s="29"/>
      <c r="S5" s="29"/>
      <c r="T5" s="29"/>
      <c r="U5" s="29"/>
      <c r="V5" s="29"/>
      <c r="W5" s="29"/>
      <c r="X5" s="29"/>
      <c r="Y5" s="29"/>
    </row>
    <row r="6" spans="1:25" ht="16" x14ac:dyDescent="0.15">
      <c r="A6" s="616" t="s">
        <v>1114</v>
      </c>
      <c r="B6" s="617">
        <v>45722</v>
      </c>
      <c r="C6" s="616" t="s">
        <v>1110</v>
      </c>
      <c r="D6" s="616" t="s">
        <v>1115</v>
      </c>
      <c r="E6" s="618">
        <v>26</v>
      </c>
      <c r="F6" s="29"/>
      <c r="G6" s="29"/>
      <c r="H6" s="29"/>
      <c r="I6" s="29"/>
      <c r="J6" s="29"/>
      <c r="K6" s="29"/>
      <c r="L6" s="29"/>
      <c r="M6" s="29"/>
      <c r="N6" s="29"/>
      <c r="O6" s="29"/>
      <c r="P6" s="29"/>
      <c r="Q6" s="29"/>
      <c r="R6" s="29"/>
      <c r="S6" s="29"/>
      <c r="T6" s="29"/>
      <c r="U6" s="29"/>
      <c r="V6" s="29"/>
      <c r="W6" s="29"/>
      <c r="X6" s="29"/>
      <c r="Y6" s="29"/>
    </row>
    <row r="7" spans="1:25" ht="16" x14ac:dyDescent="0.15">
      <c r="A7" s="616" t="s">
        <v>1116</v>
      </c>
      <c r="B7" s="617">
        <v>45729</v>
      </c>
      <c r="C7" s="616" t="s">
        <v>1110</v>
      </c>
      <c r="D7" s="616" t="s">
        <v>1115</v>
      </c>
      <c r="E7" s="618">
        <v>70</v>
      </c>
      <c r="F7" s="29"/>
      <c r="G7" s="29"/>
      <c r="H7" s="29"/>
      <c r="I7" s="29"/>
      <c r="J7" s="29"/>
      <c r="K7" s="29"/>
      <c r="L7" s="29"/>
      <c r="M7" s="29"/>
      <c r="N7" s="29"/>
      <c r="O7" s="29"/>
      <c r="P7" s="29"/>
      <c r="Q7" s="29"/>
      <c r="R7" s="29"/>
      <c r="S7" s="29"/>
      <c r="T7" s="29"/>
      <c r="U7" s="29"/>
      <c r="V7" s="29"/>
      <c r="W7" s="29"/>
      <c r="X7" s="29"/>
      <c r="Y7" s="29"/>
    </row>
    <row r="8" spans="1:25" ht="32" x14ac:dyDescent="0.15">
      <c r="A8" s="616" t="s">
        <v>1117</v>
      </c>
      <c r="B8" s="617">
        <v>45729</v>
      </c>
      <c r="C8" s="616" t="s">
        <v>1118</v>
      </c>
      <c r="D8" s="616" t="s">
        <v>1115</v>
      </c>
      <c r="E8" s="618">
        <v>23</v>
      </c>
      <c r="F8" s="29"/>
      <c r="G8" s="29"/>
      <c r="H8" s="29"/>
      <c r="I8" s="29"/>
      <c r="J8" s="29"/>
      <c r="K8" s="29"/>
      <c r="L8" s="29"/>
      <c r="M8" s="29"/>
      <c r="N8" s="29"/>
      <c r="O8" s="29"/>
      <c r="P8" s="29"/>
      <c r="Q8" s="29"/>
      <c r="R8" s="29"/>
      <c r="S8" s="29"/>
      <c r="T8" s="29"/>
      <c r="U8" s="29"/>
      <c r="V8" s="29"/>
      <c r="W8" s="29"/>
      <c r="X8" s="29"/>
      <c r="Y8" s="29"/>
    </row>
    <row r="9" spans="1:25" ht="16" x14ac:dyDescent="0.15">
      <c r="A9" s="616" t="s">
        <v>1119</v>
      </c>
      <c r="B9" s="617">
        <v>45786</v>
      </c>
      <c r="C9" s="616" t="s">
        <v>1110</v>
      </c>
      <c r="D9" s="616" t="s">
        <v>1111</v>
      </c>
      <c r="E9" s="618">
        <v>10</v>
      </c>
      <c r="F9" s="29"/>
      <c r="G9" s="29"/>
      <c r="H9" s="29"/>
      <c r="I9" s="29"/>
      <c r="J9" s="29"/>
      <c r="K9" s="29"/>
      <c r="L9" s="29"/>
      <c r="M9" s="29"/>
      <c r="N9" s="29"/>
      <c r="O9" s="29"/>
      <c r="P9" s="29"/>
      <c r="Q9" s="29"/>
      <c r="R9" s="29"/>
      <c r="S9" s="29"/>
      <c r="T9" s="29"/>
      <c r="U9" s="29"/>
      <c r="V9" s="29"/>
      <c r="W9" s="29"/>
      <c r="X9" s="29"/>
      <c r="Y9" s="29"/>
    </row>
    <row r="10" spans="1:25" ht="16" x14ac:dyDescent="0.15">
      <c r="A10" s="616" t="s">
        <v>1120</v>
      </c>
      <c r="B10" s="619">
        <v>45848</v>
      </c>
      <c r="C10" s="616" t="s">
        <v>751</v>
      </c>
      <c r="D10" s="616" t="s">
        <v>1111</v>
      </c>
      <c r="E10" s="618">
        <v>43</v>
      </c>
      <c r="F10" s="29"/>
      <c r="G10" s="29"/>
      <c r="H10" s="29"/>
      <c r="I10" s="29"/>
      <c r="J10" s="29"/>
      <c r="K10" s="29"/>
      <c r="L10" s="29"/>
      <c r="M10" s="29"/>
      <c r="N10" s="29"/>
      <c r="O10" s="29"/>
      <c r="P10" s="29"/>
      <c r="Q10" s="29"/>
      <c r="R10" s="29"/>
      <c r="S10" s="29"/>
      <c r="T10" s="29"/>
      <c r="U10" s="29"/>
      <c r="V10" s="29"/>
      <c r="W10" s="29"/>
      <c r="X10" s="29"/>
      <c r="Y10" s="29"/>
    </row>
    <row r="11" spans="1:25" ht="16" x14ac:dyDescent="0.15">
      <c r="A11" s="616" t="s">
        <v>1116</v>
      </c>
      <c r="B11" s="620">
        <v>45960</v>
      </c>
      <c r="C11" s="616" t="s">
        <v>1110</v>
      </c>
      <c r="D11" s="616" t="s">
        <v>1115</v>
      </c>
      <c r="E11" s="618">
        <v>45</v>
      </c>
      <c r="F11" s="29"/>
      <c r="G11" s="29"/>
      <c r="H11" s="29"/>
      <c r="I11" s="29"/>
      <c r="J11" s="29"/>
      <c r="K11" s="29"/>
      <c r="L11" s="29"/>
      <c r="M11" s="29"/>
      <c r="N11" s="29"/>
      <c r="O11" s="29"/>
      <c r="P11" s="29"/>
      <c r="Q11" s="29"/>
      <c r="R11" s="29"/>
      <c r="S11" s="29"/>
      <c r="T11" s="29"/>
      <c r="U11" s="29"/>
      <c r="V11" s="29"/>
      <c r="W11" s="29"/>
      <c r="X11" s="29"/>
      <c r="Y11" s="29"/>
    </row>
    <row r="12" spans="1:25" ht="32" x14ac:dyDescent="0.15">
      <c r="A12" s="621" t="s">
        <v>1121</v>
      </c>
      <c r="B12" s="620">
        <v>46004</v>
      </c>
      <c r="C12" s="616" t="s">
        <v>1122</v>
      </c>
      <c r="D12" s="616" t="s">
        <v>1123</v>
      </c>
      <c r="E12" s="618">
        <v>44</v>
      </c>
      <c r="F12" s="29"/>
      <c r="G12" s="29"/>
      <c r="H12" s="29"/>
      <c r="I12" s="29"/>
      <c r="J12" s="29"/>
      <c r="K12" s="29"/>
      <c r="L12" s="29"/>
      <c r="M12" s="29"/>
      <c r="N12" s="29"/>
      <c r="O12" s="29"/>
      <c r="P12" s="29"/>
      <c r="Q12" s="29"/>
      <c r="R12" s="29"/>
      <c r="S12" s="29"/>
      <c r="T12" s="29"/>
      <c r="U12" s="29"/>
      <c r="V12" s="29"/>
      <c r="W12" s="29"/>
      <c r="X12" s="29"/>
      <c r="Y12" s="29"/>
    </row>
    <row r="13" spans="1:25" ht="14.25" customHeight="1" x14ac:dyDescent="0.2">
      <c r="A13" s="622" t="s">
        <v>1124</v>
      </c>
      <c r="B13" s="623" t="s">
        <v>316</v>
      </c>
      <c r="C13" s="624"/>
      <c r="D13" s="625" t="s">
        <v>4</v>
      </c>
      <c r="E13" s="626">
        <f>SUM(E3:E12)</f>
        <v>376</v>
      </c>
      <c r="F13" s="29"/>
      <c r="G13" s="29"/>
      <c r="H13" s="29"/>
      <c r="I13" s="29"/>
      <c r="J13" s="29"/>
      <c r="K13" s="29"/>
      <c r="L13" s="29"/>
      <c r="M13" s="29"/>
      <c r="N13" s="29"/>
      <c r="O13" s="29"/>
      <c r="P13" s="29"/>
      <c r="Q13" s="29"/>
      <c r="R13" s="29"/>
      <c r="S13" s="29"/>
      <c r="T13" s="29"/>
      <c r="U13" s="29"/>
      <c r="V13" s="29"/>
      <c r="W13" s="29"/>
      <c r="X13" s="29"/>
      <c r="Y13" s="29"/>
    </row>
    <row r="14" spans="1:25" ht="12.75" customHeight="1" x14ac:dyDescent="0.2">
      <c r="A14" s="469"/>
      <c r="B14" s="469"/>
      <c r="C14" s="469"/>
      <c r="D14" s="469"/>
      <c r="E14" s="469"/>
      <c r="F14" s="29"/>
      <c r="G14" s="29"/>
      <c r="H14" s="29"/>
      <c r="I14" s="29"/>
      <c r="J14" s="29"/>
      <c r="K14" s="29"/>
      <c r="L14" s="29"/>
      <c r="M14" s="29"/>
      <c r="N14" s="29"/>
      <c r="O14" s="29"/>
      <c r="P14" s="29"/>
      <c r="Q14" s="29"/>
      <c r="R14" s="29"/>
      <c r="S14" s="29"/>
      <c r="T14" s="29"/>
      <c r="U14" s="29"/>
      <c r="V14" s="29"/>
      <c r="W14" s="29"/>
      <c r="X14" s="29"/>
      <c r="Y14" s="29"/>
    </row>
    <row r="15" spans="1:25" ht="12.75" customHeight="1" x14ac:dyDescent="0.15">
      <c r="A15" s="627" t="s">
        <v>1125</v>
      </c>
      <c r="B15" s="1159" t="s">
        <v>179</v>
      </c>
      <c r="C15" s="1160"/>
      <c r="D15" s="1159" t="s">
        <v>1108</v>
      </c>
      <c r="E15" s="1160"/>
      <c r="F15" s="29"/>
      <c r="G15" s="29"/>
      <c r="H15" s="29"/>
      <c r="I15" s="29"/>
      <c r="J15" s="29"/>
      <c r="K15" s="29"/>
      <c r="L15" s="29"/>
      <c r="M15" s="29"/>
      <c r="N15" s="29"/>
      <c r="O15" s="29"/>
      <c r="P15" s="29"/>
      <c r="Q15" s="29"/>
      <c r="R15" s="29"/>
      <c r="S15" s="29"/>
      <c r="T15" s="29"/>
      <c r="U15" s="29"/>
      <c r="V15" s="29"/>
      <c r="W15" s="29"/>
      <c r="X15" s="29"/>
      <c r="Y15" s="29"/>
    </row>
    <row r="16" spans="1:25" ht="12.75" customHeight="1" x14ac:dyDescent="0.2">
      <c r="A16" s="628" t="s">
        <v>1126</v>
      </c>
      <c r="B16" s="1161">
        <v>45751</v>
      </c>
      <c r="C16" s="1162"/>
      <c r="D16" s="1163">
        <v>189</v>
      </c>
      <c r="E16" s="1164"/>
      <c r="F16" s="29"/>
      <c r="G16" s="29"/>
      <c r="H16" s="29"/>
      <c r="I16" s="29"/>
      <c r="J16" s="29"/>
      <c r="K16" s="29"/>
      <c r="L16" s="29"/>
      <c r="M16" s="29"/>
      <c r="N16" s="29"/>
      <c r="O16" s="29"/>
      <c r="P16" s="29"/>
      <c r="Q16" s="29"/>
      <c r="R16" s="29"/>
      <c r="S16" s="29"/>
      <c r="T16" s="29"/>
      <c r="U16" s="29"/>
      <c r="V16" s="29"/>
      <c r="W16" s="29"/>
      <c r="X16" s="29"/>
      <c r="Y16" s="29"/>
    </row>
    <row r="17" spans="1:25" ht="32" x14ac:dyDescent="0.2">
      <c r="A17" s="629" t="s">
        <v>1127</v>
      </c>
      <c r="B17" s="1156">
        <v>45995</v>
      </c>
      <c r="C17" s="1157"/>
      <c r="D17" s="618" t="s">
        <v>1128</v>
      </c>
      <c r="E17" s="572" t="s">
        <v>1129</v>
      </c>
      <c r="F17" s="29"/>
      <c r="G17" s="29"/>
      <c r="H17" s="29"/>
      <c r="I17" s="29"/>
      <c r="J17" s="29"/>
      <c r="K17" s="29"/>
      <c r="L17" s="29"/>
      <c r="M17" s="29"/>
      <c r="N17" s="29"/>
      <c r="O17" s="29"/>
      <c r="P17" s="29"/>
      <c r="Q17" s="29"/>
      <c r="R17" s="29"/>
      <c r="S17" s="29"/>
      <c r="T17" s="29"/>
      <c r="U17" s="29"/>
      <c r="V17" s="29"/>
      <c r="W17" s="29"/>
      <c r="X17" s="29"/>
      <c r="Y17" s="29"/>
    </row>
    <row r="18" spans="1:25" ht="12.75" customHeight="1" x14ac:dyDescent="0.2">
      <c r="A18" s="622" t="s">
        <v>1124</v>
      </c>
      <c r="B18" s="630" t="s">
        <v>316</v>
      </c>
      <c r="C18" s="631"/>
      <c r="D18" s="625" t="s">
        <v>4</v>
      </c>
      <c r="E18" s="632">
        <v>218</v>
      </c>
      <c r="F18" s="29"/>
      <c r="G18" s="29"/>
      <c r="H18" s="29"/>
      <c r="I18" s="29"/>
      <c r="J18" s="29"/>
      <c r="K18" s="29"/>
      <c r="L18" s="29"/>
      <c r="M18" s="29"/>
      <c r="N18" s="29"/>
      <c r="O18" s="29"/>
      <c r="P18" s="29"/>
      <c r="Q18" s="29"/>
      <c r="R18" s="29"/>
      <c r="S18" s="29"/>
      <c r="T18" s="29"/>
      <c r="U18" s="29"/>
      <c r="V18" s="29"/>
      <c r="W18" s="29"/>
      <c r="X18" s="29"/>
      <c r="Y18" s="29"/>
    </row>
    <row r="19" spans="1:25" ht="12.75" customHeight="1" x14ac:dyDescent="0.2">
      <c r="A19" s="466" t="s">
        <v>1130</v>
      </c>
      <c r="B19" s="466"/>
      <c r="C19" s="466"/>
      <c r="D19" s="633"/>
      <c r="E19" s="633"/>
      <c r="F19" s="29"/>
      <c r="G19" s="29"/>
      <c r="H19" s="29"/>
      <c r="I19" s="29"/>
      <c r="J19" s="29"/>
      <c r="K19" s="29"/>
      <c r="L19" s="29"/>
      <c r="M19" s="29"/>
      <c r="N19" s="29"/>
      <c r="O19" s="29"/>
      <c r="P19" s="29"/>
      <c r="Q19" s="29"/>
      <c r="R19" s="29"/>
      <c r="S19" s="29"/>
      <c r="T19" s="29"/>
      <c r="U19" s="29"/>
      <c r="V19" s="29"/>
      <c r="W19" s="29"/>
      <c r="X19" s="29"/>
      <c r="Y19" s="29"/>
    </row>
    <row r="20" spans="1:25" ht="12.75" customHeight="1" x14ac:dyDescent="0.15">
      <c r="B20" s="29"/>
      <c r="C20" s="29"/>
      <c r="D20" s="45"/>
      <c r="F20" s="29"/>
      <c r="G20" s="29"/>
      <c r="H20" s="29"/>
      <c r="I20" s="29"/>
      <c r="J20" s="29"/>
      <c r="K20" s="29"/>
      <c r="L20" s="29"/>
      <c r="M20" s="29"/>
      <c r="N20" s="29"/>
      <c r="O20" s="29"/>
      <c r="P20" s="29"/>
      <c r="Q20" s="29"/>
      <c r="R20" s="29"/>
      <c r="S20" s="29"/>
      <c r="T20" s="29"/>
      <c r="U20" s="29"/>
      <c r="V20" s="29"/>
      <c r="W20" s="29"/>
      <c r="X20" s="29"/>
      <c r="Y20" s="29"/>
    </row>
    <row r="21" spans="1:25" ht="12.75" customHeight="1" x14ac:dyDescent="0.15">
      <c r="A21" s="29"/>
      <c r="B21" s="29"/>
      <c r="C21" s="29"/>
      <c r="D21" s="45"/>
      <c r="E21" s="45"/>
      <c r="F21" s="29"/>
      <c r="G21" s="29"/>
      <c r="H21" s="29"/>
      <c r="I21" s="29"/>
      <c r="J21" s="29"/>
      <c r="K21" s="29"/>
      <c r="L21" s="29"/>
      <c r="M21" s="29"/>
      <c r="N21" s="29"/>
      <c r="O21" s="29"/>
      <c r="P21" s="29"/>
      <c r="Q21" s="29"/>
      <c r="R21" s="29"/>
      <c r="S21" s="29"/>
      <c r="T21" s="29"/>
      <c r="U21" s="29"/>
      <c r="V21" s="29"/>
      <c r="W21" s="29"/>
      <c r="X21" s="29"/>
      <c r="Y21" s="29"/>
    </row>
    <row r="22" spans="1:25" ht="12.75" customHeight="1" x14ac:dyDescent="0.15">
      <c r="B22" s="29"/>
      <c r="C22" s="29"/>
      <c r="D22" s="45"/>
      <c r="E22" s="45"/>
      <c r="F22" s="29"/>
      <c r="G22" s="29"/>
      <c r="H22" s="29"/>
      <c r="I22" s="29"/>
      <c r="J22" s="29"/>
      <c r="K22" s="29"/>
      <c r="L22" s="29"/>
      <c r="M22" s="29"/>
      <c r="N22" s="29"/>
      <c r="O22" s="29"/>
      <c r="P22" s="29"/>
      <c r="Q22" s="29"/>
      <c r="R22" s="29"/>
      <c r="S22" s="29"/>
      <c r="T22" s="29"/>
      <c r="U22" s="29"/>
      <c r="V22" s="29"/>
      <c r="W22" s="29"/>
      <c r="X22" s="29"/>
      <c r="Y22" s="29"/>
    </row>
    <row r="23" spans="1:25" ht="12.75" customHeight="1" x14ac:dyDescent="0.15">
      <c r="A23" s="29"/>
      <c r="B23" s="29"/>
      <c r="C23" s="29"/>
      <c r="D23" s="45"/>
      <c r="E23" s="45"/>
      <c r="F23" s="29"/>
      <c r="G23" s="29"/>
      <c r="H23" s="29"/>
      <c r="I23" s="29"/>
      <c r="J23" s="29"/>
      <c r="K23" s="29"/>
      <c r="L23" s="29"/>
      <c r="M23" s="29"/>
      <c r="N23" s="29"/>
      <c r="O23" s="29"/>
      <c r="P23" s="29"/>
      <c r="Q23" s="29"/>
      <c r="R23" s="29"/>
      <c r="S23" s="29"/>
      <c r="T23" s="29"/>
      <c r="U23" s="29"/>
      <c r="V23" s="29"/>
      <c r="W23" s="29"/>
      <c r="X23" s="29"/>
      <c r="Y23" s="29"/>
    </row>
    <row r="24" spans="1:25" ht="12.75" customHeight="1" x14ac:dyDescent="0.15">
      <c r="A24" s="29"/>
      <c r="B24" s="29"/>
      <c r="C24" s="29"/>
      <c r="D24" s="45"/>
      <c r="E24" s="45"/>
      <c r="F24" s="29"/>
      <c r="G24" s="29"/>
      <c r="H24" s="29"/>
      <c r="I24" s="29"/>
      <c r="J24" s="29"/>
      <c r="K24" s="29"/>
      <c r="L24" s="29"/>
      <c r="M24" s="29"/>
      <c r="N24" s="29"/>
      <c r="O24" s="29"/>
      <c r="P24" s="29"/>
      <c r="Q24" s="29"/>
      <c r="R24" s="29"/>
      <c r="S24" s="29"/>
      <c r="T24" s="29"/>
      <c r="U24" s="29"/>
      <c r="V24" s="29"/>
      <c r="W24" s="29"/>
      <c r="X24" s="29"/>
      <c r="Y24" s="29"/>
    </row>
    <row r="25" spans="1:25" ht="12.75" customHeight="1" x14ac:dyDescent="0.15">
      <c r="A25" s="29"/>
      <c r="B25" s="29"/>
      <c r="C25" s="29"/>
      <c r="D25" s="45"/>
      <c r="E25" s="45"/>
      <c r="F25" s="29"/>
      <c r="G25" s="29"/>
      <c r="H25" s="29"/>
      <c r="I25" s="29"/>
      <c r="J25" s="29"/>
      <c r="K25" s="29"/>
      <c r="L25" s="29"/>
      <c r="M25" s="29"/>
      <c r="N25" s="29"/>
      <c r="O25" s="29"/>
      <c r="P25" s="29"/>
      <c r="Q25" s="29"/>
      <c r="R25" s="29"/>
      <c r="S25" s="29"/>
      <c r="T25" s="29"/>
      <c r="U25" s="29"/>
      <c r="V25" s="29"/>
      <c r="W25" s="29"/>
      <c r="X25" s="29"/>
      <c r="Y25" s="29"/>
    </row>
    <row r="26" spans="1:25" ht="12.75" customHeight="1" x14ac:dyDescent="0.15">
      <c r="A26" s="29"/>
      <c r="B26" s="29"/>
      <c r="C26" s="29"/>
      <c r="D26" s="45"/>
      <c r="E26" s="45"/>
      <c r="F26" s="29"/>
      <c r="G26" s="29"/>
      <c r="H26" s="29"/>
      <c r="I26" s="29"/>
      <c r="J26" s="29"/>
      <c r="K26" s="29"/>
      <c r="L26" s="29"/>
      <c r="M26" s="29"/>
      <c r="N26" s="29"/>
      <c r="O26" s="29"/>
      <c r="P26" s="29"/>
      <c r="Q26" s="29"/>
      <c r="R26" s="29"/>
      <c r="S26" s="29"/>
      <c r="T26" s="29"/>
      <c r="U26" s="29"/>
      <c r="V26" s="29"/>
      <c r="W26" s="29"/>
      <c r="X26" s="29"/>
      <c r="Y26" s="29"/>
    </row>
    <row r="27" spans="1:25" ht="12.75" customHeight="1" x14ac:dyDescent="0.15">
      <c r="A27" s="29"/>
      <c r="B27" s="29"/>
      <c r="C27" s="29"/>
      <c r="D27" s="45"/>
      <c r="E27" s="45"/>
      <c r="F27" s="29"/>
      <c r="G27" s="29"/>
      <c r="H27" s="29"/>
      <c r="I27" s="29"/>
      <c r="J27" s="29"/>
      <c r="K27" s="29"/>
      <c r="L27" s="29"/>
      <c r="M27" s="29"/>
      <c r="N27" s="29"/>
      <c r="O27" s="29"/>
      <c r="P27" s="29"/>
      <c r="Q27" s="29"/>
      <c r="R27" s="29"/>
      <c r="S27" s="29"/>
      <c r="T27" s="29"/>
      <c r="U27" s="29"/>
      <c r="V27" s="29"/>
      <c r="W27" s="29"/>
      <c r="X27" s="29"/>
      <c r="Y27" s="29"/>
    </row>
    <row r="28" spans="1:25" ht="12.75" customHeight="1" x14ac:dyDescent="0.15">
      <c r="A28" s="29"/>
      <c r="B28" s="29"/>
      <c r="C28" s="29"/>
      <c r="D28" s="45"/>
      <c r="E28" s="45"/>
      <c r="F28" s="29"/>
      <c r="G28" s="29"/>
      <c r="H28" s="29"/>
      <c r="I28" s="29"/>
      <c r="J28" s="29"/>
      <c r="K28" s="29"/>
      <c r="L28" s="29"/>
      <c r="M28" s="29"/>
      <c r="N28" s="29"/>
      <c r="O28" s="29"/>
      <c r="P28" s="29"/>
      <c r="Q28" s="29"/>
      <c r="R28" s="29"/>
      <c r="S28" s="29"/>
      <c r="T28" s="29"/>
      <c r="U28" s="29"/>
      <c r="V28" s="29"/>
      <c r="W28" s="29"/>
      <c r="X28" s="29"/>
      <c r="Y28" s="29"/>
    </row>
    <row r="29" spans="1:25" ht="12.75" customHeight="1" x14ac:dyDescent="0.15">
      <c r="A29" s="29"/>
      <c r="B29" s="29"/>
      <c r="C29" s="29"/>
      <c r="D29" s="45"/>
      <c r="E29" s="45"/>
      <c r="F29" s="29"/>
      <c r="G29" s="29"/>
      <c r="H29" s="29"/>
      <c r="I29" s="29"/>
      <c r="J29" s="29"/>
      <c r="K29" s="29"/>
      <c r="L29" s="29"/>
      <c r="M29" s="29"/>
      <c r="N29" s="29"/>
      <c r="O29" s="29"/>
      <c r="P29" s="29"/>
      <c r="Q29" s="29"/>
      <c r="R29" s="29"/>
      <c r="S29" s="29"/>
      <c r="T29" s="29"/>
      <c r="U29" s="29"/>
      <c r="V29" s="29"/>
      <c r="W29" s="29"/>
      <c r="X29" s="29"/>
      <c r="Y29" s="29"/>
    </row>
    <row r="30" spans="1:25" ht="12.75" customHeight="1" x14ac:dyDescent="0.15">
      <c r="A30" s="29"/>
      <c r="B30" s="29"/>
      <c r="C30" s="29"/>
      <c r="D30" s="45"/>
      <c r="E30" s="45"/>
      <c r="F30" s="29"/>
      <c r="G30" s="29"/>
      <c r="H30" s="29"/>
      <c r="I30" s="29"/>
      <c r="J30" s="29"/>
      <c r="K30" s="29"/>
      <c r="L30" s="29"/>
      <c r="M30" s="29"/>
      <c r="N30" s="29"/>
      <c r="O30" s="29"/>
      <c r="P30" s="29"/>
      <c r="Q30" s="29"/>
      <c r="R30" s="29"/>
      <c r="S30" s="29"/>
      <c r="T30" s="29"/>
      <c r="U30" s="29"/>
      <c r="V30" s="29"/>
      <c r="W30" s="29"/>
      <c r="X30" s="29"/>
      <c r="Y30" s="29"/>
    </row>
    <row r="31" spans="1:25" ht="12.75" customHeight="1" x14ac:dyDescent="0.15">
      <c r="A31" s="29"/>
      <c r="B31" s="29"/>
      <c r="C31" s="29"/>
      <c r="D31" s="45"/>
      <c r="E31" s="45"/>
      <c r="F31" s="29"/>
      <c r="G31" s="29"/>
      <c r="H31" s="29"/>
      <c r="I31" s="29"/>
      <c r="J31" s="29"/>
      <c r="K31" s="29"/>
      <c r="L31" s="29"/>
      <c r="M31" s="29"/>
      <c r="N31" s="29"/>
      <c r="O31" s="29"/>
      <c r="P31" s="29"/>
      <c r="Q31" s="29"/>
      <c r="R31" s="29"/>
      <c r="S31" s="29"/>
      <c r="T31" s="29"/>
      <c r="U31" s="29"/>
      <c r="V31" s="29"/>
      <c r="W31" s="29"/>
      <c r="X31" s="29"/>
      <c r="Y31" s="29"/>
    </row>
    <row r="32" spans="1:25" ht="12.75" customHeight="1" x14ac:dyDescent="0.15">
      <c r="A32" s="29"/>
      <c r="B32" s="29"/>
      <c r="C32" s="29"/>
      <c r="D32" s="45"/>
      <c r="E32" s="45"/>
      <c r="F32" s="29"/>
      <c r="G32" s="29"/>
      <c r="H32" s="29"/>
      <c r="I32" s="29"/>
      <c r="J32" s="29"/>
      <c r="K32" s="29"/>
      <c r="L32" s="29"/>
      <c r="M32" s="29"/>
      <c r="N32" s="29"/>
      <c r="O32" s="29"/>
      <c r="P32" s="29"/>
      <c r="Q32" s="29"/>
      <c r="R32" s="29"/>
      <c r="S32" s="29"/>
      <c r="T32" s="29"/>
      <c r="U32" s="29"/>
      <c r="V32" s="29"/>
      <c r="W32" s="29"/>
      <c r="X32" s="29"/>
      <c r="Y32" s="29"/>
    </row>
    <row r="33" spans="1:25" ht="12.75" customHeight="1" x14ac:dyDescent="0.15">
      <c r="A33" s="29"/>
      <c r="B33" s="29"/>
      <c r="C33" s="29"/>
      <c r="D33" s="45"/>
      <c r="E33" s="45"/>
      <c r="F33" s="29"/>
      <c r="G33" s="29"/>
      <c r="H33" s="29"/>
      <c r="I33" s="29"/>
      <c r="J33" s="29"/>
      <c r="K33" s="29"/>
      <c r="L33" s="29"/>
      <c r="M33" s="29"/>
      <c r="N33" s="29"/>
      <c r="O33" s="29"/>
      <c r="P33" s="29"/>
      <c r="Q33" s="29"/>
      <c r="R33" s="29"/>
      <c r="S33" s="29"/>
      <c r="T33" s="29"/>
      <c r="U33" s="29"/>
      <c r="V33" s="29"/>
      <c r="W33" s="29"/>
      <c r="X33" s="29"/>
      <c r="Y33" s="29"/>
    </row>
    <row r="34" spans="1:25" ht="12.75" customHeight="1" x14ac:dyDescent="0.15">
      <c r="A34" s="29"/>
      <c r="B34" s="29"/>
      <c r="C34" s="29"/>
      <c r="D34" s="45"/>
      <c r="E34" s="45"/>
      <c r="F34" s="29"/>
      <c r="G34" s="29"/>
      <c r="H34" s="29"/>
      <c r="I34" s="29"/>
      <c r="J34" s="29"/>
      <c r="K34" s="29"/>
      <c r="L34" s="29"/>
      <c r="M34" s="29"/>
      <c r="N34" s="29"/>
      <c r="O34" s="29"/>
      <c r="P34" s="29"/>
      <c r="Q34" s="29"/>
      <c r="R34" s="29"/>
      <c r="S34" s="29"/>
      <c r="T34" s="29"/>
      <c r="U34" s="29"/>
      <c r="V34" s="29"/>
      <c r="W34" s="29"/>
      <c r="X34" s="29"/>
      <c r="Y34" s="29"/>
    </row>
    <row r="35" spans="1:25" ht="12.75" customHeight="1" x14ac:dyDescent="0.15">
      <c r="A35" s="29"/>
      <c r="B35" s="29"/>
      <c r="C35" s="29"/>
      <c r="D35" s="45"/>
      <c r="E35" s="45"/>
      <c r="F35" s="29"/>
      <c r="G35" s="29"/>
      <c r="H35" s="29"/>
      <c r="I35" s="29"/>
      <c r="J35" s="29"/>
      <c r="K35" s="29"/>
      <c r="L35" s="29"/>
      <c r="M35" s="29"/>
      <c r="N35" s="29"/>
      <c r="O35" s="29"/>
      <c r="P35" s="29"/>
      <c r="Q35" s="29"/>
      <c r="R35" s="29"/>
      <c r="S35" s="29"/>
      <c r="T35" s="29"/>
      <c r="U35" s="29"/>
      <c r="V35" s="29"/>
      <c r="W35" s="29"/>
      <c r="X35" s="29"/>
      <c r="Y35" s="29"/>
    </row>
    <row r="36" spans="1:25" ht="12.75" customHeight="1" x14ac:dyDescent="0.15">
      <c r="A36" s="29"/>
      <c r="B36" s="29"/>
      <c r="C36" s="29"/>
      <c r="D36" s="45"/>
      <c r="E36" s="45"/>
      <c r="F36" s="29"/>
      <c r="G36" s="29"/>
      <c r="H36" s="29"/>
      <c r="I36" s="29"/>
      <c r="J36" s="29"/>
      <c r="K36" s="29"/>
      <c r="L36" s="29"/>
      <c r="M36" s="29"/>
      <c r="N36" s="29"/>
      <c r="O36" s="29"/>
      <c r="P36" s="29"/>
      <c r="Q36" s="29"/>
      <c r="R36" s="29"/>
      <c r="S36" s="29"/>
      <c r="T36" s="29"/>
      <c r="U36" s="29"/>
      <c r="V36" s="29"/>
      <c r="W36" s="29"/>
      <c r="X36" s="29"/>
      <c r="Y36" s="29"/>
    </row>
    <row r="37" spans="1:25" ht="12.75" customHeight="1" x14ac:dyDescent="0.15">
      <c r="A37" s="29"/>
      <c r="B37" s="29"/>
      <c r="C37" s="29"/>
      <c r="D37" s="45"/>
      <c r="E37" s="45"/>
      <c r="F37" s="29"/>
      <c r="G37" s="29"/>
      <c r="H37" s="29"/>
      <c r="I37" s="29"/>
      <c r="J37" s="29"/>
      <c r="K37" s="29"/>
      <c r="L37" s="29"/>
      <c r="M37" s="29"/>
      <c r="N37" s="29"/>
      <c r="O37" s="29"/>
      <c r="P37" s="29"/>
      <c r="Q37" s="29"/>
      <c r="R37" s="29"/>
      <c r="S37" s="29"/>
      <c r="T37" s="29"/>
      <c r="U37" s="29"/>
      <c r="V37" s="29"/>
      <c r="W37" s="29"/>
      <c r="X37" s="29"/>
      <c r="Y37" s="29"/>
    </row>
    <row r="38" spans="1:25" ht="12.75" customHeight="1" x14ac:dyDescent="0.15">
      <c r="A38" s="29"/>
      <c r="B38" s="29"/>
      <c r="C38" s="29"/>
      <c r="D38" s="45"/>
      <c r="E38" s="45"/>
      <c r="F38" s="29"/>
      <c r="G38" s="29"/>
      <c r="H38" s="29"/>
      <c r="I38" s="29"/>
      <c r="J38" s="29"/>
      <c r="K38" s="29"/>
      <c r="L38" s="29"/>
      <c r="M38" s="29"/>
      <c r="N38" s="29"/>
      <c r="O38" s="29"/>
      <c r="P38" s="29"/>
      <c r="Q38" s="29"/>
      <c r="R38" s="29"/>
      <c r="S38" s="29"/>
      <c r="T38" s="29"/>
      <c r="U38" s="29"/>
      <c r="V38" s="29"/>
      <c r="W38" s="29"/>
      <c r="X38" s="29"/>
      <c r="Y38" s="29"/>
    </row>
    <row r="39" spans="1:25" ht="12.75" customHeight="1" x14ac:dyDescent="0.15">
      <c r="A39" s="29"/>
      <c r="B39" s="29"/>
      <c r="C39" s="29"/>
      <c r="D39" s="45"/>
      <c r="E39" s="45"/>
      <c r="F39" s="29"/>
      <c r="G39" s="29"/>
      <c r="H39" s="29"/>
      <c r="I39" s="29"/>
      <c r="J39" s="29"/>
      <c r="K39" s="29"/>
      <c r="L39" s="29"/>
      <c r="M39" s="29"/>
      <c r="N39" s="29"/>
      <c r="O39" s="29"/>
      <c r="P39" s="29"/>
      <c r="Q39" s="29"/>
      <c r="R39" s="29"/>
      <c r="S39" s="29"/>
      <c r="T39" s="29"/>
      <c r="U39" s="29"/>
      <c r="V39" s="29"/>
      <c r="W39" s="29"/>
      <c r="X39" s="29"/>
      <c r="Y39" s="29"/>
    </row>
    <row r="40" spans="1:25" ht="12.75" customHeight="1" x14ac:dyDescent="0.15">
      <c r="A40" s="29"/>
      <c r="B40" s="29"/>
      <c r="C40" s="29"/>
      <c r="D40" s="45"/>
      <c r="E40" s="45"/>
      <c r="F40" s="29"/>
      <c r="G40" s="29"/>
      <c r="H40" s="29"/>
      <c r="I40" s="29"/>
      <c r="J40" s="29"/>
      <c r="K40" s="29"/>
      <c r="L40" s="29"/>
      <c r="M40" s="29"/>
      <c r="N40" s="29"/>
      <c r="O40" s="29"/>
      <c r="P40" s="29"/>
      <c r="Q40" s="29"/>
      <c r="R40" s="29"/>
      <c r="S40" s="29"/>
      <c r="T40" s="29"/>
      <c r="U40" s="29"/>
      <c r="V40" s="29"/>
      <c r="W40" s="29"/>
      <c r="X40" s="29"/>
      <c r="Y40" s="29"/>
    </row>
    <row r="41" spans="1:25" ht="12.75" customHeight="1" x14ac:dyDescent="0.15">
      <c r="A41" s="29"/>
      <c r="B41" s="29"/>
      <c r="C41" s="29"/>
      <c r="D41" s="45"/>
      <c r="E41" s="45"/>
      <c r="F41" s="29"/>
      <c r="G41" s="29"/>
      <c r="H41" s="29"/>
      <c r="I41" s="29"/>
      <c r="J41" s="29"/>
      <c r="K41" s="29"/>
      <c r="L41" s="29"/>
      <c r="M41" s="29"/>
      <c r="N41" s="29"/>
      <c r="O41" s="29"/>
      <c r="P41" s="29"/>
      <c r="Q41" s="29"/>
      <c r="R41" s="29"/>
      <c r="S41" s="29"/>
      <c r="T41" s="29"/>
      <c r="U41" s="29"/>
      <c r="V41" s="29"/>
      <c r="W41" s="29"/>
      <c r="X41" s="29"/>
      <c r="Y41" s="29"/>
    </row>
    <row r="42" spans="1:25" ht="12.75" customHeight="1" x14ac:dyDescent="0.15">
      <c r="A42" s="29"/>
      <c r="B42" s="29"/>
      <c r="C42" s="29"/>
      <c r="D42" s="45"/>
      <c r="E42" s="45"/>
      <c r="F42" s="29"/>
      <c r="G42" s="29"/>
      <c r="H42" s="29"/>
      <c r="I42" s="29"/>
      <c r="J42" s="29"/>
      <c r="K42" s="29"/>
      <c r="L42" s="29"/>
      <c r="M42" s="29"/>
      <c r="N42" s="29"/>
      <c r="O42" s="29"/>
      <c r="P42" s="29"/>
      <c r="Q42" s="29"/>
      <c r="R42" s="29"/>
      <c r="S42" s="29"/>
      <c r="T42" s="29"/>
      <c r="U42" s="29"/>
      <c r="V42" s="29"/>
      <c r="W42" s="29"/>
      <c r="X42" s="29"/>
      <c r="Y42" s="29"/>
    </row>
    <row r="43" spans="1:25" ht="12.75" customHeight="1" x14ac:dyDescent="0.15">
      <c r="A43" s="29"/>
      <c r="B43" s="29"/>
      <c r="C43" s="29"/>
      <c r="D43" s="45"/>
      <c r="E43" s="45"/>
      <c r="F43" s="29"/>
      <c r="G43" s="29"/>
      <c r="H43" s="29"/>
      <c r="I43" s="29"/>
      <c r="J43" s="29"/>
      <c r="K43" s="29"/>
      <c r="L43" s="29"/>
      <c r="M43" s="29"/>
      <c r="N43" s="29"/>
      <c r="O43" s="29"/>
      <c r="P43" s="29"/>
      <c r="Q43" s="29"/>
      <c r="R43" s="29"/>
      <c r="S43" s="29"/>
      <c r="T43" s="29"/>
      <c r="U43" s="29"/>
      <c r="V43" s="29"/>
      <c r="W43" s="29"/>
      <c r="X43" s="29"/>
      <c r="Y43" s="29"/>
    </row>
    <row r="44" spans="1:25" ht="12.75" customHeight="1" x14ac:dyDescent="0.15">
      <c r="A44" s="29"/>
      <c r="B44" s="29"/>
      <c r="C44" s="29"/>
      <c r="D44" s="45"/>
      <c r="E44" s="45"/>
      <c r="F44" s="29"/>
      <c r="G44" s="29"/>
      <c r="H44" s="29"/>
      <c r="I44" s="29"/>
      <c r="J44" s="29"/>
      <c r="K44" s="29"/>
      <c r="L44" s="29"/>
      <c r="M44" s="29"/>
      <c r="N44" s="29"/>
      <c r="O44" s="29"/>
      <c r="P44" s="29"/>
      <c r="Q44" s="29"/>
      <c r="R44" s="29"/>
      <c r="S44" s="29"/>
      <c r="T44" s="29"/>
      <c r="U44" s="29"/>
      <c r="V44" s="29"/>
      <c r="W44" s="29"/>
      <c r="X44" s="29"/>
      <c r="Y44" s="29"/>
    </row>
    <row r="45" spans="1:25" ht="12.75" customHeight="1" x14ac:dyDescent="0.15">
      <c r="A45" s="29"/>
      <c r="B45" s="29"/>
      <c r="C45" s="29"/>
      <c r="D45" s="45"/>
      <c r="E45" s="45"/>
      <c r="F45" s="29"/>
      <c r="G45" s="29"/>
      <c r="H45" s="29"/>
      <c r="I45" s="29"/>
      <c r="J45" s="29"/>
      <c r="K45" s="29"/>
      <c r="L45" s="29"/>
      <c r="M45" s="29"/>
      <c r="N45" s="29"/>
      <c r="O45" s="29"/>
      <c r="P45" s="29"/>
      <c r="Q45" s="29"/>
      <c r="R45" s="29"/>
      <c r="S45" s="29"/>
      <c r="T45" s="29"/>
      <c r="U45" s="29"/>
      <c r="V45" s="29"/>
      <c r="W45" s="29"/>
      <c r="X45" s="29"/>
      <c r="Y45" s="29"/>
    </row>
    <row r="46" spans="1:25" ht="12.75" customHeight="1" x14ac:dyDescent="0.15">
      <c r="A46" s="29"/>
      <c r="B46" s="29"/>
      <c r="C46" s="29"/>
      <c r="D46" s="45"/>
      <c r="E46" s="45"/>
      <c r="F46" s="29"/>
      <c r="G46" s="29"/>
      <c r="H46" s="29"/>
      <c r="I46" s="29"/>
      <c r="J46" s="29"/>
      <c r="K46" s="29"/>
      <c r="L46" s="29"/>
      <c r="M46" s="29"/>
      <c r="N46" s="29"/>
      <c r="O46" s="29"/>
      <c r="P46" s="29"/>
      <c r="Q46" s="29"/>
      <c r="R46" s="29"/>
      <c r="S46" s="29"/>
      <c r="T46" s="29"/>
      <c r="U46" s="29"/>
      <c r="V46" s="29"/>
      <c r="W46" s="29"/>
      <c r="X46" s="29"/>
      <c r="Y46" s="29"/>
    </row>
    <row r="47" spans="1:25" ht="12.75" customHeight="1" x14ac:dyDescent="0.15">
      <c r="A47" s="29"/>
      <c r="B47" s="29"/>
      <c r="C47" s="29"/>
      <c r="D47" s="45"/>
      <c r="E47" s="45"/>
      <c r="F47" s="29"/>
      <c r="G47" s="29"/>
      <c r="H47" s="29"/>
      <c r="I47" s="29"/>
      <c r="J47" s="29"/>
      <c r="K47" s="29"/>
      <c r="L47" s="29"/>
      <c r="M47" s="29"/>
      <c r="N47" s="29"/>
      <c r="O47" s="29"/>
      <c r="P47" s="29"/>
      <c r="Q47" s="29"/>
      <c r="R47" s="29"/>
      <c r="S47" s="29"/>
      <c r="T47" s="29"/>
      <c r="U47" s="29"/>
      <c r="V47" s="29"/>
      <c r="W47" s="29"/>
      <c r="X47" s="29"/>
      <c r="Y47" s="29"/>
    </row>
    <row r="48" spans="1:25" ht="12.75" customHeight="1" x14ac:dyDescent="0.15">
      <c r="A48" s="29"/>
      <c r="B48" s="29"/>
      <c r="C48" s="29"/>
      <c r="D48" s="45"/>
      <c r="E48" s="45"/>
      <c r="F48" s="29"/>
      <c r="G48" s="29"/>
      <c r="H48" s="29"/>
      <c r="I48" s="29"/>
      <c r="J48" s="29"/>
      <c r="K48" s="29"/>
      <c r="L48" s="29"/>
      <c r="M48" s="29"/>
      <c r="N48" s="29"/>
      <c r="O48" s="29"/>
      <c r="P48" s="29"/>
      <c r="Q48" s="29"/>
      <c r="R48" s="29"/>
      <c r="S48" s="29"/>
      <c r="T48" s="29"/>
      <c r="U48" s="29"/>
      <c r="V48" s="29"/>
      <c r="W48" s="29"/>
      <c r="X48" s="29"/>
      <c r="Y48" s="29"/>
    </row>
    <row r="49" spans="1:25" ht="12.75" customHeight="1" x14ac:dyDescent="0.15">
      <c r="A49" s="29"/>
      <c r="B49" s="29"/>
      <c r="C49" s="29"/>
      <c r="D49" s="45"/>
      <c r="E49" s="45"/>
      <c r="F49" s="29"/>
      <c r="G49" s="29"/>
      <c r="H49" s="29"/>
      <c r="I49" s="29"/>
      <c r="J49" s="29"/>
      <c r="K49" s="29"/>
      <c r="L49" s="29"/>
      <c r="M49" s="29"/>
      <c r="N49" s="29"/>
      <c r="O49" s="29"/>
      <c r="P49" s="29"/>
      <c r="Q49" s="29"/>
      <c r="R49" s="29"/>
      <c r="S49" s="29"/>
      <c r="T49" s="29"/>
      <c r="U49" s="29"/>
      <c r="V49" s="29"/>
      <c r="W49" s="29"/>
      <c r="X49" s="29"/>
      <c r="Y49" s="29"/>
    </row>
    <row r="50" spans="1:25" ht="12.75" customHeight="1" x14ac:dyDescent="0.15">
      <c r="A50" s="29"/>
      <c r="B50" s="29"/>
      <c r="C50" s="29"/>
      <c r="D50" s="45"/>
      <c r="E50" s="45"/>
      <c r="F50" s="29"/>
      <c r="G50" s="29"/>
      <c r="H50" s="29"/>
      <c r="I50" s="29"/>
      <c r="J50" s="29"/>
      <c r="K50" s="29"/>
      <c r="L50" s="29"/>
      <c r="M50" s="29"/>
      <c r="N50" s="29"/>
      <c r="O50" s="29"/>
      <c r="P50" s="29"/>
      <c r="Q50" s="29"/>
      <c r="R50" s="29"/>
      <c r="S50" s="29"/>
      <c r="T50" s="29"/>
      <c r="U50" s="29"/>
      <c r="V50" s="29"/>
      <c r="W50" s="29"/>
      <c r="X50" s="29"/>
      <c r="Y50" s="29"/>
    </row>
    <row r="51" spans="1:25" ht="12.75" customHeight="1" x14ac:dyDescent="0.15">
      <c r="A51" s="29"/>
      <c r="B51" s="29"/>
      <c r="C51" s="29"/>
      <c r="D51" s="45"/>
      <c r="E51" s="45"/>
      <c r="F51" s="29"/>
      <c r="G51" s="29"/>
      <c r="H51" s="29"/>
      <c r="I51" s="29"/>
      <c r="J51" s="29"/>
      <c r="K51" s="29"/>
      <c r="L51" s="29"/>
      <c r="M51" s="29"/>
      <c r="N51" s="29"/>
      <c r="O51" s="29"/>
      <c r="P51" s="29"/>
      <c r="Q51" s="29"/>
      <c r="R51" s="29"/>
      <c r="S51" s="29"/>
      <c r="T51" s="29"/>
      <c r="U51" s="29"/>
      <c r="V51" s="29"/>
      <c r="W51" s="29"/>
      <c r="X51" s="29"/>
      <c r="Y51" s="29"/>
    </row>
    <row r="52" spans="1:25" ht="12.75" customHeight="1" x14ac:dyDescent="0.15">
      <c r="A52" s="29"/>
      <c r="B52" s="29"/>
      <c r="C52" s="29"/>
      <c r="D52" s="45"/>
      <c r="E52" s="45"/>
      <c r="F52" s="29"/>
      <c r="G52" s="29"/>
      <c r="H52" s="29"/>
      <c r="I52" s="29"/>
      <c r="J52" s="29"/>
      <c r="K52" s="29"/>
      <c r="L52" s="29"/>
      <c r="M52" s="29"/>
      <c r="N52" s="29"/>
      <c r="O52" s="29"/>
      <c r="P52" s="29"/>
      <c r="Q52" s="29"/>
      <c r="R52" s="29"/>
      <c r="S52" s="29"/>
      <c r="T52" s="29"/>
      <c r="U52" s="29"/>
      <c r="V52" s="29"/>
      <c r="W52" s="29"/>
      <c r="X52" s="29"/>
      <c r="Y52" s="29"/>
    </row>
    <row r="53" spans="1:25" ht="12.75" customHeight="1" x14ac:dyDescent="0.15">
      <c r="A53" s="29"/>
      <c r="B53" s="29"/>
      <c r="C53" s="29"/>
      <c r="D53" s="45"/>
      <c r="E53" s="45"/>
      <c r="F53" s="29"/>
      <c r="G53" s="29"/>
      <c r="H53" s="29"/>
      <c r="I53" s="29"/>
      <c r="J53" s="29"/>
      <c r="K53" s="29"/>
      <c r="L53" s="29"/>
      <c r="M53" s="29"/>
      <c r="N53" s="29"/>
      <c r="O53" s="29"/>
      <c r="P53" s="29"/>
      <c r="Q53" s="29"/>
      <c r="R53" s="29"/>
      <c r="S53" s="29"/>
      <c r="T53" s="29"/>
      <c r="U53" s="29"/>
      <c r="V53" s="29"/>
      <c r="W53" s="29"/>
      <c r="X53" s="29"/>
      <c r="Y53" s="29"/>
    </row>
    <row r="54" spans="1:25" ht="12.75" customHeight="1" x14ac:dyDescent="0.15">
      <c r="A54" s="29"/>
      <c r="B54" s="29"/>
      <c r="C54" s="29"/>
      <c r="D54" s="45"/>
      <c r="E54" s="45"/>
      <c r="F54" s="29"/>
      <c r="G54" s="29"/>
      <c r="H54" s="29"/>
      <c r="I54" s="29"/>
      <c r="J54" s="29"/>
      <c r="K54" s="29"/>
      <c r="L54" s="29"/>
      <c r="M54" s="29"/>
      <c r="N54" s="29"/>
      <c r="O54" s="29"/>
      <c r="P54" s="29"/>
      <c r="Q54" s="29"/>
      <c r="R54" s="29"/>
      <c r="S54" s="29"/>
      <c r="T54" s="29"/>
      <c r="U54" s="29"/>
      <c r="V54" s="29"/>
      <c r="W54" s="29"/>
      <c r="X54" s="29"/>
      <c r="Y54" s="29"/>
    </row>
    <row r="55" spans="1:25" ht="12.75" customHeight="1" x14ac:dyDescent="0.15">
      <c r="A55" s="29"/>
      <c r="B55" s="29"/>
      <c r="C55" s="29"/>
      <c r="D55" s="45"/>
      <c r="E55" s="45"/>
      <c r="F55" s="29"/>
      <c r="G55" s="29"/>
      <c r="H55" s="29"/>
      <c r="I55" s="29"/>
      <c r="J55" s="29"/>
      <c r="K55" s="29"/>
      <c r="L55" s="29"/>
      <c r="M55" s="29"/>
      <c r="N55" s="29"/>
      <c r="O55" s="29"/>
      <c r="P55" s="29"/>
      <c r="Q55" s="29"/>
      <c r="R55" s="29"/>
      <c r="S55" s="29"/>
      <c r="T55" s="29"/>
      <c r="U55" s="29"/>
      <c r="V55" s="29"/>
      <c r="W55" s="29"/>
      <c r="X55" s="29"/>
      <c r="Y55" s="29"/>
    </row>
    <row r="56" spans="1:25" ht="12.75" customHeight="1" x14ac:dyDescent="0.15">
      <c r="A56" s="29"/>
      <c r="B56" s="29"/>
      <c r="C56" s="29"/>
      <c r="D56" s="45"/>
      <c r="E56" s="45"/>
      <c r="F56" s="29"/>
      <c r="G56" s="29"/>
      <c r="H56" s="29"/>
      <c r="I56" s="29"/>
      <c r="J56" s="29"/>
      <c r="K56" s="29"/>
      <c r="L56" s="29"/>
      <c r="M56" s="29"/>
      <c r="N56" s="29"/>
      <c r="O56" s="29"/>
      <c r="P56" s="29"/>
      <c r="Q56" s="29"/>
      <c r="R56" s="29"/>
      <c r="S56" s="29"/>
      <c r="T56" s="29"/>
      <c r="U56" s="29"/>
      <c r="V56" s="29"/>
      <c r="W56" s="29"/>
      <c r="X56" s="29"/>
      <c r="Y56" s="29"/>
    </row>
    <row r="57" spans="1:25" ht="12.75" customHeight="1" x14ac:dyDescent="0.15">
      <c r="A57" s="29"/>
      <c r="B57" s="29"/>
      <c r="C57" s="29"/>
      <c r="D57" s="45"/>
      <c r="E57" s="45"/>
      <c r="F57" s="29"/>
      <c r="G57" s="29"/>
      <c r="H57" s="29"/>
      <c r="I57" s="29"/>
      <c r="J57" s="29"/>
      <c r="K57" s="29"/>
      <c r="L57" s="29"/>
      <c r="M57" s="29"/>
      <c r="N57" s="29"/>
      <c r="O57" s="29"/>
      <c r="P57" s="29"/>
      <c r="Q57" s="29"/>
      <c r="R57" s="29"/>
      <c r="S57" s="29"/>
      <c r="T57" s="29"/>
      <c r="U57" s="29"/>
      <c r="V57" s="29"/>
      <c r="W57" s="29"/>
      <c r="X57" s="29"/>
      <c r="Y57" s="29"/>
    </row>
    <row r="58" spans="1:25" ht="12.75" customHeight="1" x14ac:dyDescent="0.15">
      <c r="A58" s="29"/>
      <c r="B58" s="29"/>
      <c r="C58" s="29"/>
      <c r="D58" s="45"/>
      <c r="E58" s="45"/>
      <c r="F58" s="29"/>
      <c r="G58" s="29"/>
      <c r="H58" s="29"/>
      <c r="I58" s="29"/>
      <c r="J58" s="29"/>
      <c r="K58" s="29"/>
      <c r="L58" s="29"/>
      <c r="M58" s="29"/>
      <c r="N58" s="29"/>
      <c r="O58" s="29"/>
      <c r="P58" s="29"/>
      <c r="Q58" s="29"/>
      <c r="R58" s="29"/>
      <c r="S58" s="29"/>
      <c r="T58" s="29"/>
      <c r="U58" s="29"/>
      <c r="V58" s="29"/>
      <c r="W58" s="29"/>
      <c r="X58" s="29"/>
      <c r="Y58" s="29"/>
    </row>
    <row r="59" spans="1:25" ht="12.75" customHeight="1" x14ac:dyDescent="0.15">
      <c r="A59" s="29"/>
      <c r="B59" s="29"/>
      <c r="C59" s="29"/>
      <c r="D59" s="45"/>
      <c r="E59" s="45"/>
      <c r="F59" s="29"/>
      <c r="G59" s="29"/>
      <c r="H59" s="29"/>
      <c r="I59" s="29"/>
      <c r="J59" s="29"/>
      <c r="K59" s="29"/>
      <c r="L59" s="29"/>
      <c r="M59" s="29"/>
      <c r="N59" s="29"/>
      <c r="O59" s="29"/>
      <c r="P59" s="29"/>
      <c r="Q59" s="29"/>
      <c r="R59" s="29"/>
      <c r="S59" s="29"/>
      <c r="T59" s="29"/>
      <c r="U59" s="29"/>
      <c r="V59" s="29"/>
      <c r="W59" s="29"/>
      <c r="X59" s="29"/>
      <c r="Y59" s="29"/>
    </row>
    <row r="60" spans="1:25" ht="12.75" customHeight="1" x14ac:dyDescent="0.15">
      <c r="A60" s="29"/>
      <c r="B60" s="29"/>
      <c r="C60" s="29"/>
      <c r="D60" s="45"/>
      <c r="E60" s="45"/>
      <c r="F60" s="29"/>
      <c r="G60" s="29"/>
      <c r="H60" s="29"/>
      <c r="I60" s="29"/>
      <c r="J60" s="29"/>
      <c r="K60" s="29"/>
      <c r="L60" s="29"/>
      <c r="M60" s="29"/>
      <c r="N60" s="29"/>
      <c r="O60" s="29"/>
      <c r="P60" s="29"/>
      <c r="Q60" s="29"/>
      <c r="R60" s="29"/>
      <c r="S60" s="29"/>
      <c r="T60" s="29"/>
      <c r="U60" s="29"/>
      <c r="V60" s="29"/>
      <c r="W60" s="29"/>
      <c r="X60" s="29"/>
      <c r="Y60" s="29"/>
    </row>
    <row r="61" spans="1:25" ht="12.75" customHeight="1" x14ac:dyDescent="0.15">
      <c r="A61" s="29"/>
      <c r="B61" s="29"/>
      <c r="C61" s="29"/>
      <c r="D61" s="45"/>
      <c r="E61" s="45"/>
      <c r="F61" s="29"/>
      <c r="G61" s="29"/>
      <c r="H61" s="29"/>
      <c r="I61" s="29"/>
      <c r="J61" s="29"/>
      <c r="K61" s="29"/>
      <c r="L61" s="29"/>
      <c r="M61" s="29"/>
      <c r="N61" s="29"/>
      <c r="O61" s="29"/>
      <c r="P61" s="29"/>
      <c r="Q61" s="29"/>
      <c r="R61" s="29"/>
      <c r="S61" s="29"/>
      <c r="T61" s="29"/>
      <c r="U61" s="29"/>
      <c r="V61" s="29"/>
      <c r="W61" s="29"/>
      <c r="X61" s="29"/>
      <c r="Y61" s="29"/>
    </row>
    <row r="62" spans="1:25" ht="12.75" customHeight="1" x14ac:dyDescent="0.15">
      <c r="A62" s="29"/>
      <c r="B62" s="29"/>
      <c r="C62" s="29"/>
      <c r="D62" s="45"/>
      <c r="E62" s="45"/>
      <c r="F62" s="29"/>
      <c r="G62" s="29"/>
      <c r="H62" s="29"/>
      <c r="I62" s="29"/>
      <c r="J62" s="29"/>
      <c r="K62" s="29"/>
      <c r="L62" s="29"/>
      <c r="M62" s="29"/>
      <c r="N62" s="29"/>
      <c r="O62" s="29"/>
      <c r="P62" s="29"/>
      <c r="Q62" s="29"/>
      <c r="R62" s="29"/>
      <c r="S62" s="29"/>
      <c r="T62" s="29"/>
      <c r="U62" s="29"/>
      <c r="V62" s="29"/>
      <c r="W62" s="29"/>
      <c r="X62" s="29"/>
      <c r="Y62" s="29"/>
    </row>
    <row r="63" spans="1:25" ht="12.75" customHeight="1" x14ac:dyDescent="0.15">
      <c r="A63" s="29"/>
      <c r="B63" s="29"/>
      <c r="C63" s="29"/>
      <c r="D63" s="45"/>
      <c r="E63" s="45"/>
      <c r="F63" s="29"/>
      <c r="G63" s="29"/>
      <c r="H63" s="29"/>
      <c r="I63" s="29"/>
      <c r="J63" s="29"/>
      <c r="K63" s="29"/>
      <c r="L63" s="29"/>
      <c r="M63" s="29"/>
      <c r="N63" s="29"/>
      <c r="O63" s="29"/>
      <c r="P63" s="29"/>
      <c r="Q63" s="29"/>
      <c r="R63" s="29"/>
      <c r="S63" s="29"/>
      <c r="T63" s="29"/>
      <c r="U63" s="29"/>
      <c r="V63" s="29"/>
      <c r="W63" s="29"/>
      <c r="X63" s="29"/>
      <c r="Y63" s="29"/>
    </row>
    <row r="64" spans="1:25" ht="12.75" customHeight="1" x14ac:dyDescent="0.15">
      <c r="A64" s="29"/>
      <c r="B64" s="29"/>
      <c r="C64" s="29"/>
      <c r="D64" s="45"/>
      <c r="E64" s="45"/>
      <c r="F64" s="29"/>
      <c r="G64" s="29"/>
      <c r="H64" s="29"/>
      <c r="I64" s="29"/>
      <c r="J64" s="29"/>
      <c r="K64" s="29"/>
      <c r="L64" s="29"/>
      <c r="M64" s="29"/>
      <c r="N64" s="29"/>
      <c r="O64" s="29"/>
      <c r="P64" s="29"/>
      <c r="Q64" s="29"/>
      <c r="R64" s="29"/>
      <c r="S64" s="29"/>
      <c r="T64" s="29"/>
      <c r="U64" s="29"/>
      <c r="V64" s="29"/>
      <c r="W64" s="29"/>
      <c r="X64" s="29"/>
      <c r="Y64" s="29"/>
    </row>
    <row r="65" spans="1:25" ht="12.75" customHeight="1" x14ac:dyDescent="0.15">
      <c r="A65" s="29"/>
      <c r="B65" s="29"/>
      <c r="C65" s="29"/>
      <c r="D65" s="45"/>
      <c r="E65" s="45"/>
      <c r="F65" s="29"/>
      <c r="G65" s="29"/>
      <c r="H65" s="29"/>
      <c r="I65" s="29"/>
      <c r="J65" s="29"/>
      <c r="K65" s="29"/>
      <c r="L65" s="29"/>
      <c r="M65" s="29"/>
      <c r="N65" s="29"/>
      <c r="O65" s="29"/>
      <c r="P65" s="29"/>
      <c r="Q65" s="29"/>
      <c r="R65" s="29"/>
      <c r="S65" s="29"/>
      <c r="T65" s="29"/>
      <c r="U65" s="29"/>
      <c r="V65" s="29"/>
      <c r="W65" s="29"/>
      <c r="X65" s="29"/>
      <c r="Y65" s="29"/>
    </row>
    <row r="66" spans="1:25" ht="12.75" customHeight="1" x14ac:dyDescent="0.15">
      <c r="A66" s="29"/>
      <c r="B66" s="29"/>
      <c r="C66" s="29"/>
      <c r="D66" s="45"/>
      <c r="E66" s="45"/>
      <c r="F66" s="29"/>
      <c r="G66" s="29"/>
      <c r="H66" s="29"/>
      <c r="I66" s="29"/>
      <c r="J66" s="29"/>
      <c r="K66" s="29"/>
      <c r="L66" s="29"/>
      <c r="M66" s="29"/>
      <c r="N66" s="29"/>
      <c r="O66" s="29"/>
      <c r="P66" s="29"/>
      <c r="Q66" s="29"/>
      <c r="R66" s="29"/>
      <c r="S66" s="29"/>
      <c r="T66" s="29"/>
      <c r="U66" s="29"/>
      <c r="V66" s="29"/>
      <c r="W66" s="29"/>
      <c r="X66" s="29"/>
      <c r="Y66" s="29"/>
    </row>
    <row r="67" spans="1:25" ht="12.75" customHeight="1" x14ac:dyDescent="0.15">
      <c r="A67" s="29"/>
      <c r="B67" s="29"/>
      <c r="C67" s="29"/>
      <c r="D67" s="45"/>
      <c r="E67" s="45"/>
      <c r="F67" s="29"/>
      <c r="G67" s="29"/>
      <c r="H67" s="29"/>
      <c r="I67" s="29"/>
      <c r="J67" s="29"/>
      <c r="K67" s="29"/>
      <c r="L67" s="29"/>
      <c r="M67" s="29"/>
      <c r="N67" s="29"/>
      <c r="O67" s="29"/>
      <c r="P67" s="29"/>
      <c r="Q67" s="29"/>
      <c r="R67" s="29"/>
      <c r="S67" s="29"/>
      <c r="T67" s="29"/>
      <c r="U67" s="29"/>
      <c r="V67" s="29"/>
      <c r="W67" s="29"/>
      <c r="X67" s="29"/>
      <c r="Y67" s="29"/>
    </row>
    <row r="68" spans="1:25" ht="12.75" customHeight="1" x14ac:dyDescent="0.15">
      <c r="A68" s="29"/>
      <c r="B68" s="29"/>
      <c r="C68" s="29"/>
      <c r="D68" s="45"/>
      <c r="E68" s="45"/>
      <c r="F68" s="29"/>
      <c r="G68" s="29"/>
      <c r="H68" s="29"/>
      <c r="I68" s="29"/>
      <c r="J68" s="29"/>
      <c r="K68" s="29"/>
      <c r="L68" s="29"/>
      <c r="M68" s="29"/>
      <c r="N68" s="29"/>
      <c r="O68" s="29"/>
      <c r="P68" s="29"/>
      <c r="Q68" s="29"/>
      <c r="R68" s="29"/>
      <c r="S68" s="29"/>
      <c r="T68" s="29"/>
      <c r="U68" s="29"/>
      <c r="V68" s="29"/>
      <c r="W68" s="29"/>
      <c r="X68" s="29"/>
      <c r="Y68" s="29"/>
    </row>
    <row r="69" spans="1:25" ht="12.75" customHeight="1" x14ac:dyDescent="0.15">
      <c r="A69" s="29"/>
      <c r="B69" s="29"/>
      <c r="C69" s="29"/>
      <c r="D69" s="45"/>
      <c r="E69" s="45"/>
      <c r="F69" s="29"/>
      <c r="G69" s="29"/>
      <c r="H69" s="29"/>
      <c r="I69" s="29"/>
      <c r="J69" s="29"/>
      <c r="K69" s="29"/>
      <c r="L69" s="29"/>
      <c r="M69" s="29"/>
      <c r="N69" s="29"/>
      <c r="O69" s="29"/>
      <c r="P69" s="29"/>
      <c r="Q69" s="29"/>
      <c r="R69" s="29"/>
      <c r="S69" s="29"/>
      <c r="T69" s="29"/>
      <c r="U69" s="29"/>
      <c r="V69" s="29"/>
      <c r="W69" s="29"/>
      <c r="X69" s="29"/>
      <c r="Y69" s="29"/>
    </row>
    <row r="70" spans="1:25" ht="12.75" customHeight="1" x14ac:dyDescent="0.15">
      <c r="A70" s="29"/>
      <c r="B70" s="29"/>
      <c r="C70" s="29"/>
      <c r="D70" s="45"/>
      <c r="E70" s="45"/>
      <c r="F70" s="29"/>
      <c r="G70" s="29"/>
      <c r="H70" s="29"/>
      <c r="I70" s="29"/>
      <c r="J70" s="29"/>
      <c r="K70" s="29"/>
      <c r="L70" s="29"/>
      <c r="M70" s="29"/>
      <c r="N70" s="29"/>
      <c r="O70" s="29"/>
      <c r="P70" s="29"/>
      <c r="Q70" s="29"/>
      <c r="R70" s="29"/>
      <c r="S70" s="29"/>
      <c r="T70" s="29"/>
      <c r="U70" s="29"/>
      <c r="V70" s="29"/>
      <c r="W70" s="29"/>
      <c r="X70" s="29"/>
      <c r="Y70" s="29"/>
    </row>
    <row r="71" spans="1:25" ht="12.75" customHeight="1" x14ac:dyDescent="0.15">
      <c r="A71" s="29"/>
      <c r="B71" s="29"/>
      <c r="C71" s="29"/>
      <c r="D71" s="45"/>
      <c r="E71" s="45"/>
      <c r="F71" s="29"/>
      <c r="G71" s="29"/>
      <c r="H71" s="29"/>
      <c r="I71" s="29"/>
      <c r="J71" s="29"/>
      <c r="K71" s="29"/>
      <c r="L71" s="29"/>
      <c r="M71" s="29"/>
      <c r="N71" s="29"/>
      <c r="O71" s="29"/>
      <c r="P71" s="29"/>
      <c r="Q71" s="29"/>
      <c r="R71" s="29"/>
      <c r="S71" s="29"/>
      <c r="T71" s="29"/>
      <c r="U71" s="29"/>
      <c r="V71" s="29"/>
      <c r="W71" s="29"/>
      <c r="X71" s="29"/>
      <c r="Y71" s="29"/>
    </row>
    <row r="72" spans="1:25" ht="12.75" customHeight="1" x14ac:dyDescent="0.15">
      <c r="A72" s="29"/>
      <c r="B72" s="29"/>
      <c r="C72" s="29"/>
      <c r="D72" s="45"/>
      <c r="E72" s="45"/>
      <c r="F72" s="29"/>
      <c r="G72" s="29"/>
      <c r="H72" s="29"/>
      <c r="I72" s="29"/>
      <c r="J72" s="29"/>
      <c r="K72" s="29"/>
      <c r="L72" s="29"/>
      <c r="M72" s="29"/>
      <c r="N72" s="29"/>
      <c r="O72" s="29"/>
      <c r="P72" s="29"/>
      <c r="Q72" s="29"/>
      <c r="R72" s="29"/>
      <c r="S72" s="29"/>
      <c r="T72" s="29"/>
      <c r="U72" s="29"/>
      <c r="V72" s="29"/>
      <c r="W72" s="29"/>
      <c r="X72" s="29"/>
      <c r="Y72" s="29"/>
    </row>
    <row r="73" spans="1:25" ht="12.75" customHeight="1" x14ac:dyDescent="0.15">
      <c r="A73" s="29"/>
      <c r="B73" s="29"/>
      <c r="C73" s="29"/>
      <c r="D73" s="45"/>
      <c r="E73" s="45"/>
      <c r="F73" s="29"/>
      <c r="G73" s="29"/>
      <c r="H73" s="29"/>
      <c r="I73" s="29"/>
      <c r="J73" s="29"/>
      <c r="K73" s="29"/>
      <c r="L73" s="29"/>
      <c r="M73" s="29"/>
      <c r="N73" s="29"/>
      <c r="O73" s="29"/>
      <c r="P73" s="29"/>
      <c r="Q73" s="29"/>
      <c r="R73" s="29"/>
      <c r="S73" s="29"/>
      <c r="T73" s="29"/>
      <c r="U73" s="29"/>
      <c r="V73" s="29"/>
      <c r="W73" s="29"/>
      <c r="X73" s="29"/>
      <c r="Y73" s="29"/>
    </row>
    <row r="74" spans="1:25" ht="12.75" customHeight="1" x14ac:dyDescent="0.15">
      <c r="A74" s="29"/>
      <c r="B74" s="29"/>
      <c r="C74" s="29"/>
      <c r="D74" s="45"/>
      <c r="E74" s="45"/>
      <c r="F74" s="29"/>
      <c r="G74" s="29"/>
      <c r="H74" s="29"/>
      <c r="I74" s="29"/>
      <c r="J74" s="29"/>
      <c r="K74" s="29"/>
      <c r="L74" s="29"/>
      <c r="M74" s="29"/>
      <c r="N74" s="29"/>
      <c r="O74" s="29"/>
      <c r="P74" s="29"/>
      <c r="Q74" s="29"/>
      <c r="R74" s="29"/>
      <c r="S74" s="29"/>
      <c r="T74" s="29"/>
      <c r="U74" s="29"/>
      <c r="V74" s="29"/>
      <c r="W74" s="29"/>
      <c r="X74" s="29"/>
      <c r="Y74" s="29"/>
    </row>
    <row r="75" spans="1:25" ht="12.75" customHeight="1" x14ac:dyDescent="0.15">
      <c r="A75" s="29"/>
      <c r="B75" s="29"/>
      <c r="C75" s="29"/>
      <c r="D75" s="45"/>
      <c r="E75" s="45"/>
      <c r="F75" s="29"/>
      <c r="G75" s="29"/>
      <c r="H75" s="29"/>
      <c r="I75" s="29"/>
      <c r="J75" s="29"/>
      <c r="K75" s="29"/>
      <c r="L75" s="29"/>
      <c r="M75" s="29"/>
      <c r="N75" s="29"/>
      <c r="O75" s="29"/>
      <c r="P75" s="29"/>
      <c r="Q75" s="29"/>
      <c r="R75" s="29"/>
      <c r="S75" s="29"/>
      <c r="T75" s="29"/>
      <c r="U75" s="29"/>
      <c r="V75" s="29"/>
      <c r="W75" s="29"/>
      <c r="X75" s="29"/>
      <c r="Y75" s="29"/>
    </row>
    <row r="76" spans="1:25" ht="12.75" customHeight="1" x14ac:dyDescent="0.15">
      <c r="A76" s="29"/>
      <c r="B76" s="29"/>
      <c r="C76" s="29"/>
      <c r="D76" s="45"/>
      <c r="E76" s="45"/>
      <c r="F76" s="29"/>
      <c r="G76" s="29"/>
      <c r="H76" s="29"/>
      <c r="I76" s="29"/>
      <c r="J76" s="29"/>
      <c r="K76" s="29"/>
      <c r="L76" s="29"/>
      <c r="M76" s="29"/>
      <c r="N76" s="29"/>
      <c r="O76" s="29"/>
      <c r="P76" s="29"/>
      <c r="Q76" s="29"/>
      <c r="R76" s="29"/>
      <c r="S76" s="29"/>
      <c r="T76" s="29"/>
      <c r="U76" s="29"/>
      <c r="V76" s="29"/>
      <c r="W76" s="29"/>
      <c r="X76" s="29"/>
      <c r="Y76" s="29"/>
    </row>
    <row r="77" spans="1:25" ht="12.75" customHeight="1" x14ac:dyDescent="0.15">
      <c r="A77" s="29"/>
      <c r="B77" s="29"/>
      <c r="C77" s="29"/>
      <c r="D77" s="45"/>
      <c r="E77" s="45"/>
      <c r="F77" s="29"/>
      <c r="G77" s="29"/>
      <c r="H77" s="29"/>
      <c r="I77" s="29"/>
      <c r="J77" s="29"/>
      <c r="K77" s="29"/>
      <c r="L77" s="29"/>
      <c r="M77" s="29"/>
      <c r="N77" s="29"/>
      <c r="O77" s="29"/>
      <c r="P77" s="29"/>
      <c r="Q77" s="29"/>
      <c r="R77" s="29"/>
      <c r="S77" s="29"/>
      <c r="T77" s="29"/>
      <c r="U77" s="29"/>
      <c r="V77" s="29"/>
      <c r="W77" s="29"/>
      <c r="X77" s="29"/>
      <c r="Y77" s="29"/>
    </row>
    <row r="78" spans="1:25" ht="12.75" customHeight="1" x14ac:dyDescent="0.15">
      <c r="A78" s="29"/>
      <c r="B78" s="29"/>
      <c r="C78" s="29"/>
      <c r="D78" s="45"/>
      <c r="E78" s="45"/>
      <c r="F78" s="29"/>
      <c r="G78" s="29"/>
      <c r="H78" s="29"/>
      <c r="I78" s="29"/>
      <c r="J78" s="29"/>
      <c r="K78" s="29"/>
      <c r="L78" s="29"/>
      <c r="M78" s="29"/>
      <c r="N78" s="29"/>
      <c r="O78" s="29"/>
      <c r="P78" s="29"/>
      <c r="Q78" s="29"/>
      <c r="R78" s="29"/>
      <c r="S78" s="29"/>
      <c r="T78" s="29"/>
      <c r="U78" s="29"/>
      <c r="V78" s="29"/>
      <c r="W78" s="29"/>
      <c r="X78" s="29"/>
      <c r="Y78" s="29"/>
    </row>
    <row r="79" spans="1:25" ht="12.75" customHeight="1" x14ac:dyDescent="0.15">
      <c r="A79" s="29"/>
      <c r="B79" s="29"/>
      <c r="C79" s="29"/>
      <c r="D79" s="45"/>
      <c r="E79" s="45"/>
      <c r="F79" s="29"/>
      <c r="G79" s="29"/>
      <c r="H79" s="29"/>
      <c r="I79" s="29"/>
      <c r="J79" s="29"/>
      <c r="K79" s="29"/>
      <c r="L79" s="29"/>
      <c r="M79" s="29"/>
      <c r="N79" s="29"/>
      <c r="O79" s="29"/>
      <c r="P79" s="29"/>
      <c r="Q79" s="29"/>
      <c r="R79" s="29"/>
      <c r="S79" s="29"/>
      <c r="T79" s="29"/>
      <c r="U79" s="29"/>
      <c r="V79" s="29"/>
      <c r="W79" s="29"/>
      <c r="X79" s="29"/>
      <c r="Y79" s="29"/>
    </row>
    <row r="80" spans="1:25" ht="12.75" customHeight="1" x14ac:dyDescent="0.15">
      <c r="A80" s="29"/>
      <c r="B80" s="29"/>
      <c r="C80" s="29"/>
      <c r="D80" s="45"/>
      <c r="E80" s="45"/>
      <c r="F80" s="29"/>
      <c r="G80" s="29"/>
      <c r="H80" s="29"/>
      <c r="I80" s="29"/>
      <c r="J80" s="29"/>
      <c r="K80" s="29"/>
      <c r="L80" s="29"/>
      <c r="M80" s="29"/>
      <c r="N80" s="29"/>
      <c r="O80" s="29"/>
      <c r="P80" s="29"/>
      <c r="Q80" s="29"/>
      <c r="R80" s="29"/>
      <c r="S80" s="29"/>
      <c r="T80" s="29"/>
      <c r="U80" s="29"/>
      <c r="V80" s="29"/>
      <c r="W80" s="29"/>
      <c r="X80" s="29"/>
      <c r="Y80" s="29"/>
    </row>
    <row r="81" spans="1:25" ht="12.75" customHeight="1" x14ac:dyDescent="0.15">
      <c r="A81" s="29"/>
      <c r="B81" s="29"/>
      <c r="C81" s="29"/>
      <c r="D81" s="45"/>
      <c r="E81" s="45"/>
      <c r="F81" s="29"/>
      <c r="G81" s="29"/>
      <c r="H81" s="29"/>
      <c r="I81" s="29"/>
      <c r="J81" s="29"/>
      <c r="K81" s="29"/>
      <c r="L81" s="29"/>
      <c r="M81" s="29"/>
      <c r="N81" s="29"/>
      <c r="O81" s="29"/>
      <c r="P81" s="29"/>
      <c r="Q81" s="29"/>
      <c r="R81" s="29"/>
      <c r="S81" s="29"/>
      <c r="T81" s="29"/>
      <c r="U81" s="29"/>
      <c r="V81" s="29"/>
      <c r="W81" s="29"/>
      <c r="X81" s="29"/>
      <c r="Y81" s="29"/>
    </row>
    <row r="82" spans="1:25" ht="12.75" customHeight="1" x14ac:dyDescent="0.15">
      <c r="A82" s="29"/>
      <c r="B82" s="29"/>
      <c r="C82" s="29"/>
      <c r="D82" s="45"/>
      <c r="E82" s="45"/>
      <c r="F82" s="29"/>
      <c r="G82" s="29"/>
      <c r="H82" s="29"/>
      <c r="I82" s="29"/>
      <c r="J82" s="29"/>
      <c r="K82" s="29"/>
      <c r="L82" s="29"/>
      <c r="M82" s="29"/>
      <c r="N82" s="29"/>
      <c r="O82" s="29"/>
      <c r="P82" s="29"/>
      <c r="Q82" s="29"/>
      <c r="R82" s="29"/>
      <c r="S82" s="29"/>
      <c r="T82" s="29"/>
      <c r="U82" s="29"/>
      <c r="V82" s="29"/>
      <c r="W82" s="29"/>
      <c r="X82" s="29"/>
      <c r="Y82" s="29"/>
    </row>
    <row r="83" spans="1:25" ht="12.75" customHeight="1" x14ac:dyDescent="0.15">
      <c r="A83" s="29"/>
      <c r="B83" s="29"/>
      <c r="C83" s="29"/>
      <c r="D83" s="45"/>
      <c r="E83" s="45"/>
      <c r="F83" s="29"/>
      <c r="G83" s="29"/>
      <c r="H83" s="29"/>
      <c r="I83" s="29"/>
      <c r="J83" s="29"/>
      <c r="K83" s="29"/>
      <c r="L83" s="29"/>
      <c r="M83" s="29"/>
      <c r="N83" s="29"/>
      <c r="O83" s="29"/>
      <c r="P83" s="29"/>
      <c r="Q83" s="29"/>
      <c r="R83" s="29"/>
      <c r="S83" s="29"/>
      <c r="T83" s="29"/>
      <c r="U83" s="29"/>
      <c r="V83" s="29"/>
      <c r="W83" s="29"/>
      <c r="X83" s="29"/>
      <c r="Y83" s="29"/>
    </row>
    <row r="84" spans="1:25" ht="12.75" customHeight="1" x14ac:dyDescent="0.15">
      <c r="A84" s="29"/>
      <c r="B84" s="29"/>
      <c r="C84" s="29"/>
      <c r="D84" s="45"/>
      <c r="E84" s="45"/>
      <c r="F84" s="29"/>
      <c r="G84" s="29"/>
      <c r="H84" s="29"/>
      <c r="I84" s="29"/>
      <c r="J84" s="29"/>
      <c r="K84" s="29"/>
      <c r="L84" s="29"/>
      <c r="M84" s="29"/>
      <c r="N84" s="29"/>
      <c r="O84" s="29"/>
      <c r="P84" s="29"/>
      <c r="Q84" s="29"/>
      <c r="R84" s="29"/>
      <c r="S84" s="29"/>
      <c r="T84" s="29"/>
      <c r="U84" s="29"/>
      <c r="V84" s="29"/>
      <c r="W84" s="29"/>
      <c r="X84" s="29"/>
      <c r="Y84" s="29"/>
    </row>
    <row r="85" spans="1:25" ht="12.75" customHeight="1" x14ac:dyDescent="0.15">
      <c r="A85" s="29"/>
      <c r="B85" s="29"/>
      <c r="C85" s="29"/>
      <c r="D85" s="45"/>
      <c r="E85" s="45"/>
      <c r="F85" s="29"/>
      <c r="G85" s="29"/>
      <c r="H85" s="29"/>
      <c r="I85" s="29"/>
      <c r="J85" s="29"/>
      <c r="K85" s="29"/>
      <c r="L85" s="29"/>
      <c r="M85" s="29"/>
      <c r="N85" s="29"/>
      <c r="O85" s="29"/>
      <c r="P85" s="29"/>
      <c r="Q85" s="29"/>
      <c r="R85" s="29"/>
      <c r="S85" s="29"/>
      <c r="T85" s="29"/>
      <c r="U85" s="29"/>
      <c r="V85" s="29"/>
      <c r="W85" s="29"/>
      <c r="X85" s="29"/>
      <c r="Y85" s="29"/>
    </row>
    <row r="86" spans="1:25" ht="12.75" customHeight="1" x14ac:dyDescent="0.15">
      <c r="A86" s="29"/>
      <c r="B86" s="29"/>
      <c r="C86" s="29"/>
      <c r="D86" s="45"/>
      <c r="E86" s="45"/>
      <c r="F86" s="29"/>
      <c r="G86" s="29"/>
      <c r="H86" s="29"/>
      <c r="I86" s="29"/>
      <c r="J86" s="29"/>
      <c r="K86" s="29"/>
      <c r="L86" s="29"/>
      <c r="M86" s="29"/>
      <c r="N86" s="29"/>
      <c r="O86" s="29"/>
      <c r="P86" s="29"/>
      <c r="Q86" s="29"/>
      <c r="R86" s="29"/>
      <c r="S86" s="29"/>
      <c r="T86" s="29"/>
      <c r="U86" s="29"/>
      <c r="V86" s="29"/>
      <c r="W86" s="29"/>
      <c r="X86" s="29"/>
      <c r="Y86" s="29"/>
    </row>
    <row r="87" spans="1:25" ht="12.75" customHeight="1" x14ac:dyDescent="0.15">
      <c r="A87" s="29"/>
      <c r="B87" s="29"/>
      <c r="C87" s="29"/>
      <c r="D87" s="45"/>
      <c r="E87" s="45"/>
      <c r="F87" s="29"/>
      <c r="G87" s="29"/>
      <c r="H87" s="29"/>
      <c r="I87" s="29"/>
      <c r="J87" s="29"/>
      <c r="K87" s="29"/>
      <c r="L87" s="29"/>
      <c r="M87" s="29"/>
      <c r="N87" s="29"/>
      <c r="O87" s="29"/>
      <c r="P87" s="29"/>
      <c r="Q87" s="29"/>
      <c r="R87" s="29"/>
      <c r="S87" s="29"/>
      <c r="T87" s="29"/>
      <c r="U87" s="29"/>
      <c r="V87" s="29"/>
      <c r="W87" s="29"/>
      <c r="X87" s="29"/>
      <c r="Y87" s="29"/>
    </row>
    <row r="88" spans="1:25" ht="12.75" customHeight="1" x14ac:dyDescent="0.15">
      <c r="A88" s="29"/>
      <c r="B88" s="29"/>
      <c r="C88" s="29"/>
      <c r="D88" s="45"/>
      <c r="E88" s="45"/>
      <c r="F88" s="29"/>
      <c r="G88" s="29"/>
      <c r="H88" s="29"/>
      <c r="I88" s="29"/>
      <c r="J88" s="29"/>
      <c r="K88" s="29"/>
      <c r="L88" s="29"/>
      <c r="M88" s="29"/>
      <c r="N88" s="29"/>
      <c r="O88" s="29"/>
      <c r="P88" s="29"/>
      <c r="Q88" s="29"/>
      <c r="R88" s="29"/>
      <c r="S88" s="29"/>
      <c r="T88" s="29"/>
      <c r="U88" s="29"/>
      <c r="V88" s="29"/>
      <c r="W88" s="29"/>
      <c r="X88" s="29"/>
      <c r="Y88" s="29"/>
    </row>
    <row r="89" spans="1:25" ht="12.75" customHeight="1" x14ac:dyDescent="0.15">
      <c r="A89" s="29"/>
      <c r="B89" s="29"/>
      <c r="C89" s="29"/>
      <c r="D89" s="45"/>
      <c r="E89" s="45"/>
      <c r="F89" s="29"/>
      <c r="G89" s="29"/>
      <c r="H89" s="29"/>
      <c r="I89" s="29"/>
      <c r="J89" s="29"/>
      <c r="K89" s="29"/>
      <c r="L89" s="29"/>
      <c r="M89" s="29"/>
      <c r="N89" s="29"/>
      <c r="O89" s="29"/>
      <c r="P89" s="29"/>
      <c r="Q89" s="29"/>
      <c r="R89" s="29"/>
      <c r="S89" s="29"/>
      <c r="T89" s="29"/>
      <c r="U89" s="29"/>
      <c r="V89" s="29"/>
      <c r="W89" s="29"/>
      <c r="X89" s="29"/>
      <c r="Y89" s="29"/>
    </row>
    <row r="90" spans="1:25" ht="12.75" customHeight="1" x14ac:dyDescent="0.15">
      <c r="A90" s="29"/>
      <c r="B90" s="29"/>
      <c r="C90" s="29"/>
      <c r="D90" s="45"/>
      <c r="E90" s="45"/>
      <c r="F90" s="29"/>
      <c r="G90" s="29"/>
      <c r="H90" s="29"/>
      <c r="I90" s="29"/>
      <c r="J90" s="29"/>
      <c r="K90" s="29"/>
      <c r="L90" s="29"/>
      <c r="M90" s="29"/>
      <c r="N90" s="29"/>
      <c r="O90" s="29"/>
      <c r="P90" s="29"/>
      <c r="Q90" s="29"/>
      <c r="R90" s="29"/>
      <c r="S90" s="29"/>
      <c r="T90" s="29"/>
      <c r="U90" s="29"/>
      <c r="V90" s="29"/>
      <c r="W90" s="29"/>
      <c r="X90" s="29"/>
      <c r="Y90" s="29"/>
    </row>
    <row r="91" spans="1:25" ht="12.75" customHeight="1" x14ac:dyDescent="0.15">
      <c r="A91" s="29"/>
      <c r="B91" s="29"/>
      <c r="C91" s="29"/>
      <c r="D91" s="45"/>
      <c r="E91" s="45"/>
      <c r="F91" s="29"/>
      <c r="G91" s="29"/>
      <c r="H91" s="29"/>
      <c r="I91" s="29"/>
      <c r="J91" s="29"/>
      <c r="K91" s="29"/>
      <c r="L91" s="29"/>
      <c r="M91" s="29"/>
      <c r="N91" s="29"/>
      <c r="O91" s="29"/>
      <c r="P91" s="29"/>
      <c r="Q91" s="29"/>
      <c r="R91" s="29"/>
      <c r="S91" s="29"/>
      <c r="T91" s="29"/>
      <c r="U91" s="29"/>
      <c r="V91" s="29"/>
      <c r="W91" s="29"/>
      <c r="X91" s="29"/>
      <c r="Y91" s="29"/>
    </row>
    <row r="92" spans="1:25" ht="12.75" customHeight="1" x14ac:dyDescent="0.15">
      <c r="A92" s="29"/>
      <c r="B92" s="29"/>
      <c r="C92" s="29"/>
      <c r="D92" s="45"/>
      <c r="E92" s="45"/>
      <c r="F92" s="29"/>
      <c r="G92" s="29"/>
      <c r="H92" s="29"/>
      <c r="I92" s="29"/>
      <c r="J92" s="29"/>
      <c r="K92" s="29"/>
      <c r="L92" s="29"/>
      <c r="M92" s="29"/>
      <c r="N92" s="29"/>
      <c r="O92" s="29"/>
      <c r="P92" s="29"/>
      <c r="Q92" s="29"/>
      <c r="R92" s="29"/>
      <c r="S92" s="29"/>
      <c r="T92" s="29"/>
      <c r="U92" s="29"/>
      <c r="V92" s="29"/>
      <c r="W92" s="29"/>
      <c r="X92" s="29"/>
      <c r="Y92" s="29"/>
    </row>
    <row r="93" spans="1:25" ht="12.75" customHeight="1" x14ac:dyDescent="0.15">
      <c r="A93" s="29"/>
      <c r="B93" s="29"/>
      <c r="C93" s="29"/>
      <c r="D93" s="45"/>
      <c r="E93" s="45"/>
      <c r="F93" s="29"/>
      <c r="G93" s="29"/>
      <c r="H93" s="29"/>
      <c r="I93" s="29"/>
      <c r="J93" s="29"/>
      <c r="K93" s="29"/>
      <c r="L93" s="29"/>
      <c r="M93" s="29"/>
      <c r="N93" s="29"/>
      <c r="O93" s="29"/>
      <c r="P93" s="29"/>
      <c r="Q93" s="29"/>
      <c r="R93" s="29"/>
      <c r="S93" s="29"/>
      <c r="T93" s="29"/>
      <c r="U93" s="29"/>
      <c r="V93" s="29"/>
      <c r="W93" s="29"/>
      <c r="X93" s="29"/>
      <c r="Y93" s="29"/>
    </row>
    <row r="94" spans="1:25" ht="12.75" customHeight="1" x14ac:dyDescent="0.15">
      <c r="A94" s="29"/>
      <c r="B94" s="29"/>
      <c r="C94" s="29"/>
      <c r="D94" s="45"/>
      <c r="E94" s="45"/>
      <c r="F94" s="29"/>
      <c r="G94" s="29"/>
      <c r="H94" s="29"/>
      <c r="I94" s="29"/>
      <c r="J94" s="29"/>
      <c r="K94" s="29"/>
      <c r="L94" s="29"/>
      <c r="M94" s="29"/>
      <c r="N94" s="29"/>
      <c r="O94" s="29"/>
      <c r="P94" s="29"/>
      <c r="Q94" s="29"/>
      <c r="R94" s="29"/>
      <c r="S94" s="29"/>
      <c r="T94" s="29"/>
      <c r="U94" s="29"/>
      <c r="V94" s="29"/>
      <c r="W94" s="29"/>
      <c r="X94" s="29"/>
      <c r="Y94" s="29"/>
    </row>
    <row r="95" spans="1:25" ht="12.75" customHeight="1" x14ac:dyDescent="0.15">
      <c r="A95" s="29"/>
      <c r="B95" s="29"/>
      <c r="C95" s="29"/>
      <c r="D95" s="45"/>
      <c r="E95" s="45"/>
      <c r="F95" s="29"/>
      <c r="G95" s="29"/>
      <c r="H95" s="29"/>
      <c r="I95" s="29"/>
      <c r="J95" s="29"/>
      <c r="K95" s="29"/>
      <c r="L95" s="29"/>
      <c r="M95" s="29"/>
      <c r="N95" s="29"/>
      <c r="O95" s="29"/>
      <c r="P95" s="29"/>
      <c r="Q95" s="29"/>
      <c r="R95" s="29"/>
      <c r="S95" s="29"/>
      <c r="T95" s="29"/>
      <c r="U95" s="29"/>
      <c r="V95" s="29"/>
      <c r="W95" s="29"/>
      <c r="X95" s="29"/>
      <c r="Y95" s="29"/>
    </row>
    <row r="96" spans="1:25" ht="12.75" customHeight="1" x14ac:dyDescent="0.15">
      <c r="A96" s="29"/>
      <c r="B96" s="29"/>
      <c r="C96" s="29"/>
      <c r="D96" s="45"/>
      <c r="E96" s="45"/>
      <c r="F96" s="29"/>
      <c r="G96" s="29"/>
      <c r="H96" s="29"/>
      <c r="I96" s="29"/>
      <c r="J96" s="29"/>
      <c r="K96" s="29"/>
      <c r="L96" s="29"/>
      <c r="M96" s="29"/>
      <c r="N96" s="29"/>
      <c r="O96" s="29"/>
      <c r="P96" s="29"/>
      <c r="Q96" s="29"/>
      <c r="R96" s="29"/>
      <c r="S96" s="29"/>
      <c r="T96" s="29"/>
      <c r="U96" s="29"/>
      <c r="V96" s="29"/>
      <c r="W96" s="29"/>
      <c r="X96" s="29"/>
      <c r="Y96" s="29"/>
    </row>
    <row r="97" spans="1:25" ht="12.75" customHeight="1" x14ac:dyDescent="0.15">
      <c r="A97" s="29"/>
      <c r="B97" s="29"/>
      <c r="C97" s="29"/>
      <c r="D97" s="45"/>
      <c r="E97" s="45"/>
      <c r="F97" s="29"/>
      <c r="G97" s="29"/>
      <c r="H97" s="29"/>
      <c r="I97" s="29"/>
      <c r="J97" s="29"/>
      <c r="K97" s="29"/>
      <c r="L97" s="29"/>
      <c r="M97" s="29"/>
      <c r="N97" s="29"/>
      <c r="O97" s="29"/>
      <c r="P97" s="29"/>
      <c r="Q97" s="29"/>
      <c r="R97" s="29"/>
      <c r="S97" s="29"/>
      <c r="T97" s="29"/>
      <c r="U97" s="29"/>
      <c r="V97" s="29"/>
      <c r="W97" s="29"/>
      <c r="X97" s="29"/>
      <c r="Y97" s="29"/>
    </row>
    <row r="98" spans="1:25" ht="12.75" customHeight="1" x14ac:dyDescent="0.15">
      <c r="A98" s="29"/>
      <c r="B98" s="29"/>
      <c r="C98" s="29"/>
      <c r="D98" s="45"/>
      <c r="E98" s="45"/>
      <c r="F98" s="29"/>
      <c r="G98" s="29"/>
      <c r="H98" s="29"/>
      <c r="I98" s="29"/>
      <c r="J98" s="29"/>
      <c r="K98" s="29"/>
      <c r="L98" s="29"/>
      <c r="M98" s="29"/>
      <c r="N98" s="29"/>
      <c r="O98" s="29"/>
      <c r="P98" s="29"/>
      <c r="Q98" s="29"/>
      <c r="R98" s="29"/>
      <c r="S98" s="29"/>
      <c r="T98" s="29"/>
      <c r="U98" s="29"/>
      <c r="V98" s="29"/>
      <c r="W98" s="29"/>
      <c r="X98" s="29"/>
      <c r="Y98" s="29"/>
    </row>
    <row r="99" spans="1:25" ht="12.75" customHeight="1" x14ac:dyDescent="0.15">
      <c r="A99" s="29"/>
      <c r="B99" s="29"/>
      <c r="C99" s="29"/>
      <c r="D99" s="45"/>
      <c r="E99" s="45"/>
      <c r="F99" s="29"/>
      <c r="G99" s="29"/>
      <c r="H99" s="29"/>
      <c r="I99" s="29"/>
      <c r="J99" s="29"/>
      <c r="K99" s="29"/>
      <c r="L99" s="29"/>
      <c r="M99" s="29"/>
      <c r="N99" s="29"/>
      <c r="O99" s="29"/>
      <c r="P99" s="29"/>
      <c r="Q99" s="29"/>
      <c r="R99" s="29"/>
      <c r="S99" s="29"/>
      <c r="T99" s="29"/>
      <c r="U99" s="29"/>
      <c r="V99" s="29"/>
      <c r="W99" s="29"/>
      <c r="X99" s="29"/>
      <c r="Y99" s="29"/>
    </row>
    <row r="100" spans="1:25" ht="12.75" customHeight="1" x14ac:dyDescent="0.15">
      <c r="A100" s="29"/>
      <c r="B100" s="29"/>
      <c r="C100" s="29"/>
      <c r="D100" s="45"/>
      <c r="E100" s="45"/>
      <c r="F100" s="29"/>
      <c r="G100" s="29"/>
      <c r="H100" s="29"/>
      <c r="I100" s="29"/>
      <c r="J100" s="29"/>
      <c r="K100" s="29"/>
      <c r="L100" s="29"/>
      <c r="M100" s="29"/>
      <c r="N100" s="29"/>
      <c r="O100" s="29"/>
      <c r="P100" s="29"/>
      <c r="Q100" s="29"/>
      <c r="R100" s="29"/>
      <c r="S100" s="29"/>
      <c r="T100" s="29"/>
      <c r="U100" s="29"/>
      <c r="V100" s="29"/>
      <c r="W100" s="29"/>
      <c r="X100" s="29"/>
      <c r="Y100" s="29"/>
    </row>
    <row r="101" spans="1:25" ht="12.75" customHeight="1" x14ac:dyDescent="0.15">
      <c r="A101" s="29"/>
      <c r="B101" s="29"/>
      <c r="C101" s="29"/>
      <c r="D101" s="45"/>
      <c r="E101" s="45"/>
      <c r="F101" s="29"/>
      <c r="G101" s="29"/>
      <c r="H101" s="29"/>
      <c r="I101" s="29"/>
      <c r="J101" s="29"/>
      <c r="K101" s="29"/>
      <c r="L101" s="29"/>
      <c r="M101" s="29"/>
      <c r="N101" s="29"/>
      <c r="O101" s="29"/>
      <c r="P101" s="29"/>
      <c r="Q101" s="29"/>
      <c r="R101" s="29"/>
      <c r="S101" s="29"/>
      <c r="T101" s="29"/>
      <c r="U101" s="29"/>
      <c r="V101" s="29"/>
      <c r="W101" s="29"/>
      <c r="X101" s="29"/>
      <c r="Y101" s="29"/>
    </row>
    <row r="102" spans="1:25" ht="12.75" customHeight="1" x14ac:dyDescent="0.15">
      <c r="A102" s="29"/>
      <c r="B102" s="29"/>
      <c r="C102" s="29"/>
      <c r="D102" s="45"/>
      <c r="E102" s="45"/>
      <c r="F102" s="29"/>
      <c r="G102" s="29"/>
      <c r="H102" s="29"/>
      <c r="I102" s="29"/>
      <c r="J102" s="29"/>
      <c r="K102" s="29"/>
      <c r="L102" s="29"/>
      <c r="M102" s="29"/>
      <c r="N102" s="29"/>
      <c r="O102" s="29"/>
      <c r="P102" s="29"/>
      <c r="Q102" s="29"/>
      <c r="R102" s="29"/>
      <c r="S102" s="29"/>
      <c r="T102" s="29"/>
      <c r="U102" s="29"/>
      <c r="V102" s="29"/>
      <c r="W102" s="29"/>
      <c r="X102" s="29"/>
      <c r="Y102" s="29"/>
    </row>
    <row r="103" spans="1:25" ht="12.75" customHeight="1" x14ac:dyDescent="0.15">
      <c r="A103" s="29"/>
      <c r="B103" s="29"/>
      <c r="C103" s="29"/>
      <c r="D103" s="45"/>
      <c r="E103" s="45"/>
      <c r="F103" s="29"/>
      <c r="G103" s="29"/>
      <c r="H103" s="29"/>
      <c r="I103" s="29"/>
      <c r="J103" s="29"/>
      <c r="K103" s="29"/>
      <c r="L103" s="29"/>
      <c r="M103" s="29"/>
      <c r="N103" s="29"/>
      <c r="O103" s="29"/>
      <c r="P103" s="29"/>
      <c r="Q103" s="29"/>
      <c r="R103" s="29"/>
      <c r="S103" s="29"/>
      <c r="T103" s="29"/>
      <c r="U103" s="29"/>
      <c r="V103" s="29"/>
      <c r="W103" s="29"/>
      <c r="X103" s="29"/>
      <c r="Y103" s="29"/>
    </row>
    <row r="104" spans="1:25" ht="12.75" customHeight="1" x14ac:dyDescent="0.15">
      <c r="A104" s="29"/>
      <c r="B104" s="29"/>
      <c r="C104" s="29"/>
      <c r="D104" s="45"/>
      <c r="E104" s="45"/>
      <c r="F104" s="29"/>
      <c r="G104" s="29"/>
      <c r="H104" s="29"/>
      <c r="I104" s="29"/>
      <c r="J104" s="29"/>
      <c r="K104" s="29"/>
      <c r="L104" s="29"/>
      <c r="M104" s="29"/>
      <c r="N104" s="29"/>
      <c r="O104" s="29"/>
      <c r="P104" s="29"/>
      <c r="Q104" s="29"/>
      <c r="R104" s="29"/>
      <c r="S104" s="29"/>
      <c r="T104" s="29"/>
      <c r="U104" s="29"/>
      <c r="V104" s="29"/>
      <c r="W104" s="29"/>
      <c r="X104" s="29"/>
      <c r="Y104" s="29"/>
    </row>
    <row r="105" spans="1:25" ht="12.75" customHeight="1" x14ac:dyDescent="0.15">
      <c r="A105" s="29"/>
      <c r="B105" s="29"/>
      <c r="C105" s="29"/>
      <c r="D105" s="45"/>
      <c r="E105" s="45"/>
      <c r="F105" s="29"/>
      <c r="G105" s="29"/>
      <c r="H105" s="29"/>
      <c r="I105" s="29"/>
      <c r="J105" s="29"/>
      <c r="K105" s="29"/>
      <c r="L105" s="29"/>
      <c r="M105" s="29"/>
      <c r="N105" s="29"/>
      <c r="O105" s="29"/>
      <c r="P105" s="29"/>
      <c r="Q105" s="29"/>
      <c r="R105" s="29"/>
      <c r="S105" s="29"/>
      <c r="T105" s="29"/>
      <c r="U105" s="29"/>
      <c r="V105" s="29"/>
      <c r="W105" s="29"/>
      <c r="X105" s="29"/>
      <c r="Y105" s="29"/>
    </row>
    <row r="106" spans="1:25" ht="12.75" customHeight="1" x14ac:dyDescent="0.15">
      <c r="A106" s="29"/>
      <c r="B106" s="29"/>
      <c r="C106" s="29"/>
      <c r="D106" s="45"/>
      <c r="E106" s="45"/>
      <c r="F106" s="29"/>
      <c r="G106" s="29"/>
      <c r="H106" s="29"/>
      <c r="I106" s="29"/>
      <c r="J106" s="29"/>
      <c r="K106" s="29"/>
      <c r="L106" s="29"/>
      <c r="M106" s="29"/>
      <c r="N106" s="29"/>
      <c r="O106" s="29"/>
      <c r="P106" s="29"/>
      <c r="Q106" s="29"/>
      <c r="R106" s="29"/>
      <c r="S106" s="29"/>
      <c r="T106" s="29"/>
      <c r="U106" s="29"/>
      <c r="V106" s="29"/>
      <c r="W106" s="29"/>
      <c r="X106" s="29"/>
      <c r="Y106" s="29"/>
    </row>
    <row r="107" spans="1:25" ht="12.75" customHeight="1" x14ac:dyDescent="0.15">
      <c r="A107" s="29"/>
      <c r="B107" s="29"/>
      <c r="C107" s="29"/>
      <c r="D107" s="45"/>
      <c r="E107" s="45"/>
      <c r="F107" s="29"/>
      <c r="G107" s="29"/>
      <c r="H107" s="29"/>
      <c r="I107" s="29"/>
      <c r="J107" s="29"/>
      <c r="K107" s="29"/>
      <c r="L107" s="29"/>
      <c r="M107" s="29"/>
      <c r="N107" s="29"/>
      <c r="O107" s="29"/>
      <c r="P107" s="29"/>
      <c r="Q107" s="29"/>
      <c r="R107" s="29"/>
      <c r="S107" s="29"/>
      <c r="T107" s="29"/>
      <c r="U107" s="29"/>
      <c r="V107" s="29"/>
      <c r="W107" s="29"/>
      <c r="X107" s="29"/>
      <c r="Y107" s="29"/>
    </row>
    <row r="108" spans="1:25" ht="12.75" customHeight="1" x14ac:dyDescent="0.15">
      <c r="A108" s="29"/>
      <c r="B108" s="29"/>
      <c r="C108" s="29"/>
      <c r="D108" s="45"/>
      <c r="E108" s="45"/>
      <c r="F108" s="29"/>
      <c r="G108" s="29"/>
      <c r="H108" s="29"/>
      <c r="I108" s="29"/>
      <c r="J108" s="29"/>
      <c r="K108" s="29"/>
      <c r="L108" s="29"/>
      <c r="M108" s="29"/>
      <c r="N108" s="29"/>
      <c r="O108" s="29"/>
      <c r="P108" s="29"/>
      <c r="Q108" s="29"/>
      <c r="R108" s="29"/>
      <c r="S108" s="29"/>
      <c r="T108" s="29"/>
      <c r="U108" s="29"/>
      <c r="V108" s="29"/>
      <c r="W108" s="29"/>
      <c r="X108" s="29"/>
      <c r="Y108" s="29"/>
    </row>
    <row r="109" spans="1:25" ht="12.75" customHeight="1" x14ac:dyDescent="0.15">
      <c r="A109" s="29"/>
      <c r="B109" s="29"/>
      <c r="C109" s="29"/>
      <c r="D109" s="45"/>
      <c r="E109" s="45"/>
      <c r="F109" s="29"/>
      <c r="G109" s="29"/>
      <c r="H109" s="29"/>
      <c r="I109" s="29"/>
      <c r="J109" s="29"/>
      <c r="K109" s="29"/>
      <c r="L109" s="29"/>
      <c r="M109" s="29"/>
      <c r="N109" s="29"/>
      <c r="O109" s="29"/>
      <c r="P109" s="29"/>
      <c r="Q109" s="29"/>
      <c r="R109" s="29"/>
      <c r="S109" s="29"/>
      <c r="T109" s="29"/>
      <c r="U109" s="29"/>
      <c r="V109" s="29"/>
      <c r="W109" s="29"/>
      <c r="X109" s="29"/>
      <c r="Y109" s="29"/>
    </row>
    <row r="110" spans="1:25" ht="12.75" customHeight="1" x14ac:dyDescent="0.15">
      <c r="A110" s="29"/>
      <c r="B110" s="29"/>
      <c r="C110" s="29"/>
      <c r="D110" s="45"/>
      <c r="E110" s="45"/>
      <c r="F110" s="29"/>
      <c r="G110" s="29"/>
      <c r="H110" s="29"/>
      <c r="I110" s="29"/>
      <c r="J110" s="29"/>
      <c r="K110" s="29"/>
      <c r="L110" s="29"/>
      <c r="M110" s="29"/>
      <c r="N110" s="29"/>
      <c r="O110" s="29"/>
      <c r="P110" s="29"/>
      <c r="Q110" s="29"/>
      <c r="R110" s="29"/>
      <c r="S110" s="29"/>
      <c r="T110" s="29"/>
      <c r="U110" s="29"/>
      <c r="V110" s="29"/>
      <c r="W110" s="29"/>
      <c r="X110" s="29"/>
      <c r="Y110" s="29"/>
    </row>
    <row r="111" spans="1:25" ht="12.75" customHeight="1" x14ac:dyDescent="0.15">
      <c r="A111" s="29"/>
      <c r="B111" s="29"/>
      <c r="C111" s="29"/>
      <c r="D111" s="45"/>
      <c r="E111" s="45"/>
      <c r="F111" s="29"/>
      <c r="G111" s="29"/>
      <c r="H111" s="29"/>
      <c r="I111" s="29"/>
      <c r="J111" s="29"/>
      <c r="K111" s="29"/>
      <c r="L111" s="29"/>
      <c r="M111" s="29"/>
      <c r="N111" s="29"/>
      <c r="O111" s="29"/>
      <c r="P111" s="29"/>
      <c r="Q111" s="29"/>
      <c r="R111" s="29"/>
      <c r="S111" s="29"/>
      <c r="T111" s="29"/>
      <c r="U111" s="29"/>
      <c r="V111" s="29"/>
      <c r="W111" s="29"/>
      <c r="X111" s="29"/>
      <c r="Y111" s="29"/>
    </row>
    <row r="112" spans="1:25" ht="12.75" customHeight="1" x14ac:dyDescent="0.15">
      <c r="A112" s="29"/>
      <c r="B112" s="29"/>
      <c r="C112" s="29"/>
      <c r="D112" s="45"/>
      <c r="E112" s="45"/>
      <c r="F112" s="29"/>
      <c r="G112" s="29"/>
      <c r="H112" s="29"/>
      <c r="I112" s="29"/>
      <c r="J112" s="29"/>
      <c r="K112" s="29"/>
      <c r="L112" s="29"/>
      <c r="M112" s="29"/>
      <c r="N112" s="29"/>
      <c r="O112" s="29"/>
      <c r="P112" s="29"/>
      <c r="Q112" s="29"/>
      <c r="R112" s="29"/>
      <c r="S112" s="29"/>
      <c r="T112" s="29"/>
      <c r="U112" s="29"/>
      <c r="V112" s="29"/>
      <c r="W112" s="29"/>
      <c r="X112" s="29"/>
      <c r="Y112" s="29"/>
    </row>
    <row r="113" spans="1:25" ht="12.75" customHeight="1" x14ac:dyDescent="0.15">
      <c r="A113" s="29"/>
      <c r="B113" s="29"/>
      <c r="C113" s="29"/>
      <c r="D113" s="45"/>
      <c r="E113" s="45"/>
      <c r="F113" s="29"/>
      <c r="G113" s="29"/>
      <c r="H113" s="29"/>
      <c r="I113" s="29"/>
      <c r="J113" s="29"/>
      <c r="K113" s="29"/>
      <c r="L113" s="29"/>
      <c r="M113" s="29"/>
      <c r="N113" s="29"/>
      <c r="O113" s="29"/>
      <c r="P113" s="29"/>
      <c r="Q113" s="29"/>
      <c r="R113" s="29"/>
      <c r="S113" s="29"/>
      <c r="T113" s="29"/>
      <c r="U113" s="29"/>
      <c r="V113" s="29"/>
      <c r="W113" s="29"/>
      <c r="X113" s="29"/>
      <c r="Y113" s="29"/>
    </row>
    <row r="114" spans="1:25" ht="12.75" customHeight="1" x14ac:dyDescent="0.15">
      <c r="A114" s="29"/>
      <c r="B114" s="29"/>
      <c r="C114" s="29"/>
      <c r="D114" s="45"/>
      <c r="E114" s="45"/>
      <c r="F114" s="29"/>
      <c r="G114" s="29"/>
      <c r="H114" s="29"/>
      <c r="I114" s="29"/>
      <c r="J114" s="29"/>
      <c r="K114" s="29"/>
      <c r="L114" s="29"/>
      <c r="M114" s="29"/>
      <c r="N114" s="29"/>
      <c r="O114" s="29"/>
      <c r="P114" s="29"/>
      <c r="Q114" s="29"/>
      <c r="R114" s="29"/>
      <c r="S114" s="29"/>
      <c r="T114" s="29"/>
      <c r="U114" s="29"/>
      <c r="V114" s="29"/>
      <c r="W114" s="29"/>
      <c r="X114" s="29"/>
      <c r="Y114" s="29"/>
    </row>
    <row r="115" spans="1:25" ht="12.75" customHeight="1" x14ac:dyDescent="0.15">
      <c r="A115" s="29"/>
      <c r="B115" s="29"/>
      <c r="C115" s="29"/>
      <c r="D115" s="45"/>
      <c r="E115" s="45"/>
      <c r="F115" s="29"/>
      <c r="G115" s="29"/>
      <c r="H115" s="29"/>
      <c r="I115" s="29"/>
      <c r="J115" s="29"/>
      <c r="K115" s="29"/>
      <c r="L115" s="29"/>
      <c r="M115" s="29"/>
      <c r="N115" s="29"/>
      <c r="O115" s="29"/>
      <c r="P115" s="29"/>
      <c r="Q115" s="29"/>
      <c r="R115" s="29"/>
      <c r="S115" s="29"/>
      <c r="T115" s="29"/>
      <c r="U115" s="29"/>
      <c r="V115" s="29"/>
      <c r="W115" s="29"/>
      <c r="X115" s="29"/>
      <c r="Y115" s="29"/>
    </row>
    <row r="116" spans="1:25" ht="12.75" customHeight="1" x14ac:dyDescent="0.15">
      <c r="A116" s="29"/>
      <c r="B116" s="29"/>
      <c r="C116" s="29"/>
      <c r="D116" s="45"/>
      <c r="E116" s="45"/>
      <c r="F116" s="29"/>
      <c r="G116" s="29"/>
      <c r="H116" s="29"/>
      <c r="I116" s="29"/>
      <c r="J116" s="29"/>
      <c r="K116" s="29"/>
      <c r="L116" s="29"/>
      <c r="M116" s="29"/>
      <c r="N116" s="29"/>
      <c r="O116" s="29"/>
      <c r="P116" s="29"/>
      <c r="Q116" s="29"/>
      <c r="R116" s="29"/>
      <c r="S116" s="29"/>
      <c r="T116" s="29"/>
      <c r="U116" s="29"/>
      <c r="V116" s="29"/>
      <c r="W116" s="29"/>
      <c r="X116" s="29"/>
      <c r="Y116" s="29"/>
    </row>
    <row r="117" spans="1:25" ht="12.75" customHeight="1" x14ac:dyDescent="0.15">
      <c r="A117" s="29"/>
      <c r="B117" s="29"/>
      <c r="C117" s="29"/>
      <c r="D117" s="45"/>
      <c r="E117" s="45"/>
      <c r="F117" s="29"/>
      <c r="G117" s="29"/>
      <c r="H117" s="29"/>
      <c r="I117" s="29"/>
      <c r="J117" s="29"/>
      <c r="K117" s="29"/>
      <c r="L117" s="29"/>
      <c r="M117" s="29"/>
      <c r="N117" s="29"/>
      <c r="O117" s="29"/>
      <c r="P117" s="29"/>
      <c r="Q117" s="29"/>
      <c r="R117" s="29"/>
      <c r="S117" s="29"/>
      <c r="T117" s="29"/>
      <c r="U117" s="29"/>
      <c r="V117" s="29"/>
      <c r="W117" s="29"/>
      <c r="X117" s="29"/>
      <c r="Y117" s="29"/>
    </row>
    <row r="118" spans="1:25" ht="12.75" customHeight="1" x14ac:dyDescent="0.15">
      <c r="A118" s="29"/>
      <c r="B118" s="29"/>
      <c r="C118" s="29"/>
      <c r="D118" s="45"/>
      <c r="E118" s="45"/>
      <c r="F118" s="29"/>
      <c r="G118" s="29"/>
      <c r="H118" s="29"/>
      <c r="I118" s="29"/>
      <c r="J118" s="29"/>
      <c r="K118" s="29"/>
      <c r="L118" s="29"/>
      <c r="M118" s="29"/>
      <c r="N118" s="29"/>
      <c r="O118" s="29"/>
      <c r="P118" s="29"/>
      <c r="Q118" s="29"/>
      <c r="R118" s="29"/>
      <c r="S118" s="29"/>
      <c r="T118" s="29"/>
      <c r="U118" s="29"/>
      <c r="V118" s="29"/>
      <c r="W118" s="29"/>
      <c r="X118" s="29"/>
      <c r="Y118" s="29"/>
    </row>
    <row r="119" spans="1:25" ht="12.75" customHeight="1" x14ac:dyDescent="0.15">
      <c r="A119" s="29"/>
      <c r="B119" s="29"/>
      <c r="C119" s="29"/>
      <c r="D119" s="45"/>
      <c r="E119" s="45"/>
      <c r="F119" s="29"/>
      <c r="G119" s="29"/>
      <c r="H119" s="29"/>
      <c r="I119" s="29"/>
      <c r="J119" s="29"/>
      <c r="K119" s="29"/>
      <c r="L119" s="29"/>
      <c r="M119" s="29"/>
      <c r="N119" s="29"/>
      <c r="O119" s="29"/>
      <c r="P119" s="29"/>
      <c r="Q119" s="29"/>
      <c r="R119" s="29"/>
      <c r="S119" s="29"/>
      <c r="T119" s="29"/>
      <c r="U119" s="29"/>
      <c r="V119" s="29"/>
      <c r="W119" s="29"/>
      <c r="X119" s="29"/>
      <c r="Y119" s="29"/>
    </row>
    <row r="120" spans="1:25" ht="12.75" customHeight="1" x14ac:dyDescent="0.15">
      <c r="A120" s="29"/>
      <c r="B120" s="29"/>
      <c r="C120" s="29"/>
      <c r="D120" s="45"/>
      <c r="E120" s="45"/>
      <c r="F120" s="29"/>
      <c r="G120" s="29"/>
      <c r="H120" s="29"/>
      <c r="I120" s="29"/>
      <c r="J120" s="29"/>
      <c r="K120" s="29"/>
      <c r="L120" s="29"/>
      <c r="M120" s="29"/>
      <c r="N120" s="29"/>
      <c r="O120" s="29"/>
      <c r="P120" s="29"/>
      <c r="Q120" s="29"/>
      <c r="R120" s="29"/>
      <c r="S120" s="29"/>
      <c r="T120" s="29"/>
      <c r="U120" s="29"/>
      <c r="V120" s="29"/>
      <c r="W120" s="29"/>
      <c r="X120" s="29"/>
      <c r="Y120" s="29"/>
    </row>
    <row r="121" spans="1:25" ht="12.75" customHeight="1" x14ac:dyDescent="0.15">
      <c r="A121" s="29"/>
      <c r="B121" s="29"/>
      <c r="C121" s="29"/>
      <c r="D121" s="45"/>
      <c r="E121" s="45"/>
      <c r="F121" s="29"/>
      <c r="G121" s="29"/>
      <c r="H121" s="29"/>
      <c r="I121" s="29"/>
      <c r="J121" s="29"/>
      <c r="K121" s="29"/>
      <c r="L121" s="29"/>
      <c r="M121" s="29"/>
      <c r="N121" s="29"/>
      <c r="O121" s="29"/>
      <c r="P121" s="29"/>
      <c r="Q121" s="29"/>
      <c r="R121" s="29"/>
      <c r="S121" s="29"/>
      <c r="T121" s="29"/>
      <c r="U121" s="29"/>
      <c r="V121" s="29"/>
      <c r="W121" s="29"/>
      <c r="X121" s="29"/>
      <c r="Y121" s="29"/>
    </row>
    <row r="122" spans="1:25" ht="12.75" customHeight="1" x14ac:dyDescent="0.15">
      <c r="A122" s="29"/>
      <c r="B122" s="29"/>
      <c r="C122" s="29"/>
      <c r="D122" s="45"/>
      <c r="E122" s="45"/>
      <c r="F122" s="29"/>
      <c r="G122" s="29"/>
      <c r="H122" s="29"/>
      <c r="I122" s="29"/>
      <c r="J122" s="29"/>
      <c r="K122" s="29"/>
      <c r="L122" s="29"/>
      <c r="M122" s="29"/>
      <c r="N122" s="29"/>
      <c r="O122" s="29"/>
      <c r="P122" s="29"/>
      <c r="Q122" s="29"/>
      <c r="R122" s="29"/>
      <c r="S122" s="29"/>
      <c r="T122" s="29"/>
      <c r="U122" s="29"/>
      <c r="V122" s="29"/>
      <c r="W122" s="29"/>
      <c r="X122" s="29"/>
      <c r="Y122" s="29"/>
    </row>
    <row r="123" spans="1:25" ht="12.75" customHeight="1" x14ac:dyDescent="0.15">
      <c r="A123" s="29"/>
      <c r="B123" s="29"/>
      <c r="C123" s="29"/>
      <c r="D123" s="45"/>
      <c r="E123" s="45"/>
      <c r="F123" s="29"/>
      <c r="G123" s="29"/>
      <c r="H123" s="29"/>
      <c r="I123" s="29"/>
      <c r="J123" s="29"/>
      <c r="K123" s="29"/>
      <c r="L123" s="29"/>
      <c r="M123" s="29"/>
      <c r="N123" s="29"/>
      <c r="O123" s="29"/>
      <c r="P123" s="29"/>
      <c r="Q123" s="29"/>
      <c r="R123" s="29"/>
      <c r="S123" s="29"/>
      <c r="T123" s="29"/>
      <c r="U123" s="29"/>
      <c r="V123" s="29"/>
      <c r="W123" s="29"/>
      <c r="X123" s="29"/>
      <c r="Y123" s="29"/>
    </row>
    <row r="124" spans="1:25" ht="12.75" customHeight="1" x14ac:dyDescent="0.15">
      <c r="A124" s="29"/>
      <c r="B124" s="29"/>
      <c r="C124" s="29"/>
      <c r="D124" s="45"/>
      <c r="E124" s="45"/>
      <c r="F124" s="29"/>
      <c r="G124" s="29"/>
      <c r="H124" s="29"/>
      <c r="I124" s="29"/>
      <c r="J124" s="29"/>
      <c r="K124" s="29"/>
      <c r="L124" s="29"/>
      <c r="M124" s="29"/>
      <c r="N124" s="29"/>
      <c r="O124" s="29"/>
      <c r="P124" s="29"/>
      <c r="Q124" s="29"/>
      <c r="R124" s="29"/>
      <c r="S124" s="29"/>
      <c r="T124" s="29"/>
      <c r="U124" s="29"/>
      <c r="V124" s="29"/>
      <c r="W124" s="29"/>
      <c r="X124" s="29"/>
      <c r="Y124" s="29"/>
    </row>
    <row r="125" spans="1:25" ht="12.75" customHeight="1" x14ac:dyDescent="0.15">
      <c r="A125" s="29"/>
      <c r="B125" s="29"/>
      <c r="C125" s="29"/>
      <c r="D125" s="45"/>
      <c r="E125" s="45"/>
      <c r="F125" s="29"/>
      <c r="G125" s="29"/>
      <c r="H125" s="29"/>
      <c r="I125" s="29"/>
      <c r="J125" s="29"/>
      <c r="K125" s="29"/>
      <c r="L125" s="29"/>
      <c r="M125" s="29"/>
      <c r="N125" s="29"/>
      <c r="O125" s="29"/>
      <c r="P125" s="29"/>
      <c r="Q125" s="29"/>
      <c r="R125" s="29"/>
      <c r="S125" s="29"/>
      <c r="T125" s="29"/>
      <c r="U125" s="29"/>
      <c r="V125" s="29"/>
      <c r="W125" s="29"/>
      <c r="X125" s="29"/>
      <c r="Y125" s="29"/>
    </row>
    <row r="126" spans="1:25" ht="12.75" customHeight="1" x14ac:dyDescent="0.15">
      <c r="A126" s="29"/>
      <c r="B126" s="29"/>
      <c r="C126" s="29"/>
      <c r="D126" s="45"/>
      <c r="E126" s="45"/>
      <c r="F126" s="29"/>
      <c r="G126" s="29"/>
      <c r="H126" s="29"/>
      <c r="I126" s="29"/>
      <c r="J126" s="29"/>
      <c r="K126" s="29"/>
      <c r="L126" s="29"/>
      <c r="M126" s="29"/>
      <c r="N126" s="29"/>
      <c r="O126" s="29"/>
      <c r="P126" s="29"/>
      <c r="Q126" s="29"/>
      <c r="R126" s="29"/>
      <c r="S126" s="29"/>
      <c r="T126" s="29"/>
      <c r="U126" s="29"/>
      <c r="V126" s="29"/>
      <c r="W126" s="29"/>
      <c r="X126" s="29"/>
      <c r="Y126" s="29"/>
    </row>
    <row r="127" spans="1:25" ht="12.75" customHeight="1" x14ac:dyDescent="0.15">
      <c r="A127" s="29"/>
      <c r="B127" s="29"/>
      <c r="C127" s="29"/>
      <c r="D127" s="45"/>
      <c r="E127" s="45"/>
      <c r="F127" s="29"/>
      <c r="G127" s="29"/>
      <c r="H127" s="29"/>
      <c r="I127" s="29"/>
      <c r="J127" s="29"/>
      <c r="K127" s="29"/>
      <c r="L127" s="29"/>
      <c r="M127" s="29"/>
      <c r="N127" s="29"/>
      <c r="O127" s="29"/>
      <c r="P127" s="29"/>
      <c r="Q127" s="29"/>
      <c r="R127" s="29"/>
      <c r="S127" s="29"/>
      <c r="T127" s="29"/>
      <c r="U127" s="29"/>
      <c r="V127" s="29"/>
      <c r="W127" s="29"/>
      <c r="X127" s="29"/>
      <c r="Y127" s="29"/>
    </row>
    <row r="128" spans="1:25" ht="12.75" customHeight="1" x14ac:dyDescent="0.15">
      <c r="A128" s="29"/>
      <c r="B128" s="29"/>
      <c r="C128" s="29"/>
      <c r="D128" s="45"/>
      <c r="E128" s="45"/>
      <c r="F128" s="29"/>
      <c r="G128" s="29"/>
      <c r="H128" s="29"/>
      <c r="I128" s="29"/>
      <c r="J128" s="29"/>
      <c r="K128" s="29"/>
      <c r="L128" s="29"/>
      <c r="M128" s="29"/>
      <c r="N128" s="29"/>
      <c r="O128" s="29"/>
      <c r="P128" s="29"/>
      <c r="Q128" s="29"/>
      <c r="R128" s="29"/>
      <c r="S128" s="29"/>
      <c r="T128" s="29"/>
      <c r="U128" s="29"/>
      <c r="V128" s="29"/>
      <c r="W128" s="29"/>
      <c r="X128" s="29"/>
      <c r="Y128" s="29"/>
    </row>
    <row r="129" spans="1:25" ht="12.75" customHeight="1" x14ac:dyDescent="0.15">
      <c r="A129" s="29"/>
      <c r="B129" s="29"/>
      <c r="C129" s="29"/>
      <c r="D129" s="45"/>
      <c r="E129" s="45"/>
      <c r="F129" s="29"/>
      <c r="G129" s="29"/>
      <c r="H129" s="29"/>
      <c r="I129" s="29"/>
      <c r="J129" s="29"/>
      <c r="K129" s="29"/>
      <c r="L129" s="29"/>
      <c r="M129" s="29"/>
      <c r="N129" s="29"/>
      <c r="O129" s="29"/>
      <c r="P129" s="29"/>
      <c r="Q129" s="29"/>
      <c r="R129" s="29"/>
      <c r="S129" s="29"/>
      <c r="T129" s="29"/>
      <c r="U129" s="29"/>
      <c r="V129" s="29"/>
      <c r="W129" s="29"/>
      <c r="X129" s="29"/>
      <c r="Y129" s="29"/>
    </row>
    <row r="130" spans="1:25" ht="12.75" customHeight="1" x14ac:dyDescent="0.15">
      <c r="A130" s="29"/>
      <c r="B130" s="29"/>
      <c r="C130" s="29"/>
      <c r="D130" s="45"/>
      <c r="E130" s="45"/>
      <c r="F130" s="29"/>
      <c r="G130" s="29"/>
      <c r="H130" s="29"/>
      <c r="I130" s="29"/>
      <c r="J130" s="29"/>
      <c r="K130" s="29"/>
      <c r="L130" s="29"/>
      <c r="M130" s="29"/>
      <c r="N130" s="29"/>
      <c r="O130" s="29"/>
      <c r="P130" s="29"/>
      <c r="Q130" s="29"/>
      <c r="R130" s="29"/>
      <c r="S130" s="29"/>
      <c r="T130" s="29"/>
      <c r="U130" s="29"/>
      <c r="V130" s="29"/>
      <c r="W130" s="29"/>
      <c r="X130" s="29"/>
      <c r="Y130" s="29"/>
    </row>
    <row r="131" spans="1:25" ht="12.75" customHeight="1" x14ac:dyDescent="0.15">
      <c r="A131" s="29"/>
      <c r="B131" s="29"/>
      <c r="C131" s="29"/>
      <c r="D131" s="45"/>
      <c r="E131" s="45"/>
      <c r="F131" s="29"/>
      <c r="G131" s="29"/>
      <c r="H131" s="29"/>
      <c r="I131" s="29"/>
      <c r="J131" s="29"/>
      <c r="K131" s="29"/>
      <c r="L131" s="29"/>
      <c r="M131" s="29"/>
      <c r="N131" s="29"/>
      <c r="O131" s="29"/>
      <c r="P131" s="29"/>
      <c r="Q131" s="29"/>
      <c r="R131" s="29"/>
      <c r="S131" s="29"/>
      <c r="T131" s="29"/>
      <c r="U131" s="29"/>
      <c r="V131" s="29"/>
      <c r="W131" s="29"/>
      <c r="X131" s="29"/>
      <c r="Y131" s="29"/>
    </row>
    <row r="132" spans="1:25" ht="12.75" customHeight="1" x14ac:dyDescent="0.15">
      <c r="A132" s="29"/>
      <c r="B132" s="29"/>
      <c r="C132" s="29"/>
      <c r="D132" s="45"/>
      <c r="E132" s="45"/>
      <c r="F132" s="29"/>
      <c r="G132" s="29"/>
      <c r="H132" s="29"/>
      <c r="I132" s="29"/>
      <c r="J132" s="29"/>
      <c r="K132" s="29"/>
      <c r="L132" s="29"/>
      <c r="M132" s="29"/>
      <c r="N132" s="29"/>
      <c r="O132" s="29"/>
      <c r="P132" s="29"/>
      <c r="Q132" s="29"/>
      <c r="R132" s="29"/>
      <c r="S132" s="29"/>
      <c r="T132" s="29"/>
      <c r="U132" s="29"/>
      <c r="V132" s="29"/>
      <c r="W132" s="29"/>
      <c r="X132" s="29"/>
      <c r="Y132" s="29"/>
    </row>
    <row r="133" spans="1:25" ht="12.75" customHeight="1" x14ac:dyDescent="0.15">
      <c r="A133" s="29"/>
      <c r="B133" s="29"/>
      <c r="C133" s="29"/>
      <c r="D133" s="45"/>
      <c r="E133" s="45"/>
      <c r="F133" s="29"/>
      <c r="G133" s="29"/>
      <c r="H133" s="29"/>
      <c r="I133" s="29"/>
      <c r="J133" s="29"/>
      <c r="K133" s="29"/>
      <c r="L133" s="29"/>
      <c r="M133" s="29"/>
      <c r="N133" s="29"/>
      <c r="O133" s="29"/>
      <c r="P133" s="29"/>
      <c r="Q133" s="29"/>
      <c r="R133" s="29"/>
      <c r="S133" s="29"/>
      <c r="T133" s="29"/>
      <c r="U133" s="29"/>
      <c r="V133" s="29"/>
      <c r="W133" s="29"/>
      <c r="X133" s="29"/>
      <c r="Y133" s="29"/>
    </row>
    <row r="134" spans="1:25" ht="12.75" customHeight="1" x14ac:dyDescent="0.15">
      <c r="A134" s="29"/>
      <c r="B134" s="29"/>
      <c r="C134" s="29"/>
      <c r="D134" s="45"/>
      <c r="E134" s="45"/>
      <c r="F134" s="29"/>
      <c r="G134" s="29"/>
      <c r="H134" s="29"/>
      <c r="I134" s="29"/>
      <c r="J134" s="29"/>
      <c r="K134" s="29"/>
      <c r="L134" s="29"/>
      <c r="M134" s="29"/>
      <c r="N134" s="29"/>
      <c r="O134" s="29"/>
      <c r="P134" s="29"/>
      <c r="Q134" s="29"/>
      <c r="R134" s="29"/>
      <c r="S134" s="29"/>
      <c r="T134" s="29"/>
      <c r="U134" s="29"/>
      <c r="V134" s="29"/>
      <c r="W134" s="29"/>
      <c r="X134" s="29"/>
      <c r="Y134" s="29"/>
    </row>
    <row r="135" spans="1:25" ht="12.75" customHeight="1" x14ac:dyDescent="0.15">
      <c r="A135" s="29"/>
      <c r="B135" s="29"/>
      <c r="C135" s="29"/>
      <c r="D135" s="45"/>
      <c r="E135" s="45"/>
      <c r="F135" s="29"/>
      <c r="G135" s="29"/>
      <c r="H135" s="29"/>
      <c r="I135" s="29"/>
      <c r="J135" s="29"/>
      <c r="K135" s="29"/>
      <c r="L135" s="29"/>
      <c r="M135" s="29"/>
      <c r="N135" s="29"/>
      <c r="O135" s="29"/>
      <c r="P135" s="29"/>
      <c r="Q135" s="29"/>
      <c r="R135" s="29"/>
      <c r="S135" s="29"/>
      <c r="T135" s="29"/>
      <c r="U135" s="29"/>
      <c r="V135" s="29"/>
      <c r="W135" s="29"/>
      <c r="X135" s="29"/>
      <c r="Y135" s="29"/>
    </row>
    <row r="136" spans="1:25" ht="12.75" customHeight="1" x14ac:dyDescent="0.15">
      <c r="A136" s="29"/>
      <c r="B136" s="29"/>
      <c r="C136" s="29"/>
      <c r="D136" s="45"/>
      <c r="E136" s="45"/>
      <c r="F136" s="29"/>
      <c r="G136" s="29"/>
      <c r="H136" s="29"/>
      <c r="I136" s="29"/>
      <c r="J136" s="29"/>
      <c r="K136" s="29"/>
      <c r="L136" s="29"/>
      <c r="M136" s="29"/>
      <c r="N136" s="29"/>
      <c r="O136" s="29"/>
      <c r="P136" s="29"/>
      <c r="Q136" s="29"/>
      <c r="R136" s="29"/>
      <c r="S136" s="29"/>
      <c r="T136" s="29"/>
      <c r="U136" s="29"/>
      <c r="V136" s="29"/>
      <c r="W136" s="29"/>
      <c r="X136" s="29"/>
      <c r="Y136" s="29"/>
    </row>
    <row r="137" spans="1:25" ht="12.75" customHeight="1" x14ac:dyDescent="0.15">
      <c r="A137" s="29"/>
      <c r="B137" s="29"/>
      <c r="C137" s="29"/>
      <c r="D137" s="45"/>
      <c r="E137" s="45"/>
      <c r="F137" s="29"/>
      <c r="G137" s="29"/>
      <c r="H137" s="29"/>
      <c r="I137" s="29"/>
      <c r="J137" s="29"/>
      <c r="K137" s="29"/>
      <c r="L137" s="29"/>
      <c r="M137" s="29"/>
      <c r="N137" s="29"/>
      <c r="O137" s="29"/>
      <c r="P137" s="29"/>
      <c r="Q137" s="29"/>
      <c r="R137" s="29"/>
      <c r="S137" s="29"/>
      <c r="T137" s="29"/>
      <c r="U137" s="29"/>
      <c r="V137" s="29"/>
      <c r="W137" s="29"/>
      <c r="X137" s="29"/>
      <c r="Y137" s="29"/>
    </row>
    <row r="138" spans="1:25" ht="12.75" customHeight="1" x14ac:dyDescent="0.15">
      <c r="A138" s="29"/>
      <c r="B138" s="29"/>
      <c r="C138" s="29"/>
      <c r="D138" s="45"/>
      <c r="E138" s="45"/>
      <c r="F138" s="29"/>
      <c r="G138" s="29"/>
      <c r="H138" s="29"/>
      <c r="I138" s="29"/>
      <c r="J138" s="29"/>
      <c r="K138" s="29"/>
      <c r="L138" s="29"/>
      <c r="M138" s="29"/>
      <c r="N138" s="29"/>
      <c r="O138" s="29"/>
      <c r="P138" s="29"/>
      <c r="Q138" s="29"/>
      <c r="R138" s="29"/>
      <c r="S138" s="29"/>
      <c r="T138" s="29"/>
      <c r="U138" s="29"/>
      <c r="V138" s="29"/>
      <c r="W138" s="29"/>
      <c r="X138" s="29"/>
      <c r="Y138" s="29"/>
    </row>
    <row r="139" spans="1:25" ht="12.75" customHeight="1" x14ac:dyDescent="0.15">
      <c r="A139" s="29"/>
      <c r="B139" s="29"/>
      <c r="C139" s="29"/>
      <c r="D139" s="45"/>
      <c r="E139" s="45"/>
      <c r="F139" s="29"/>
      <c r="G139" s="29"/>
      <c r="H139" s="29"/>
      <c r="I139" s="29"/>
      <c r="J139" s="29"/>
      <c r="K139" s="29"/>
      <c r="L139" s="29"/>
      <c r="M139" s="29"/>
      <c r="N139" s="29"/>
      <c r="O139" s="29"/>
      <c r="P139" s="29"/>
      <c r="Q139" s="29"/>
      <c r="R139" s="29"/>
      <c r="S139" s="29"/>
      <c r="T139" s="29"/>
      <c r="U139" s="29"/>
      <c r="V139" s="29"/>
      <c r="W139" s="29"/>
      <c r="X139" s="29"/>
      <c r="Y139" s="29"/>
    </row>
    <row r="140" spans="1:25" ht="12.75" customHeight="1" x14ac:dyDescent="0.15">
      <c r="A140" s="29"/>
      <c r="B140" s="29"/>
      <c r="C140" s="29"/>
      <c r="D140" s="45"/>
      <c r="E140" s="45"/>
      <c r="F140" s="29"/>
      <c r="G140" s="29"/>
      <c r="H140" s="29"/>
      <c r="I140" s="29"/>
      <c r="J140" s="29"/>
      <c r="K140" s="29"/>
      <c r="L140" s="29"/>
      <c r="M140" s="29"/>
      <c r="N140" s="29"/>
      <c r="O140" s="29"/>
      <c r="P140" s="29"/>
      <c r="Q140" s="29"/>
      <c r="R140" s="29"/>
      <c r="S140" s="29"/>
      <c r="T140" s="29"/>
      <c r="U140" s="29"/>
      <c r="V140" s="29"/>
      <c r="W140" s="29"/>
      <c r="X140" s="29"/>
      <c r="Y140" s="29"/>
    </row>
    <row r="141" spans="1:25" ht="12.75" customHeight="1" x14ac:dyDescent="0.15">
      <c r="A141" s="29"/>
      <c r="B141" s="29"/>
      <c r="C141" s="29"/>
      <c r="D141" s="45"/>
      <c r="E141" s="45"/>
      <c r="F141" s="29"/>
      <c r="G141" s="29"/>
      <c r="H141" s="29"/>
      <c r="I141" s="29"/>
      <c r="J141" s="29"/>
      <c r="K141" s="29"/>
      <c r="L141" s="29"/>
      <c r="M141" s="29"/>
      <c r="N141" s="29"/>
      <c r="O141" s="29"/>
      <c r="P141" s="29"/>
      <c r="Q141" s="29"/>
      <c r="R141" s="29"/>
      <c r="S141" s="29"/>
      <c r="T141" s="29"/>
      <c r="U141" s="29"/>
      <c r="V141" s="29"/>
      <c r="W141" s="29"/>
      <c r="X141" s="29"/>
      <c r="Y141" s="29"/>
    </row>
    <row r="142" spans="1:25" ht="12.75" customHeight="1" x14ac:dyDescent="0.15">
      <c r="A142" s="29"/>
      <c r="B142" s="29"/>
      <c r="C142" s="29"/>
      <c r="D142" s="45"/>
      <c r="E142" s="45"/>
      <c r="F142" s="29"/>
      <c r="G142" s="29"/>
      <c r="H142" s="29"/>
      <c r="I142" s="29"/>
      <c r="J142" s="29"/>
      <c r="K142" s="29"/>
      <c r="L142" s="29"/>
      <c r="M142" s="29"/>
      <c r="N142" s="29"/>
      <c r="O142" s="29"/>
      <c r="P142" s="29"/>
      <c r="Q142" s="29"/>
      <c r="R142" s="29"/>
      <c r="S142" s="29"/>
      <c r="T142" s="29"/>
      <c r="U142" s="29"/>
      <c r="V142" s="29"/>
      <c r="W142" s="29"/>
      <c r="X142" s="29"/>
      <c r="Y142" s="29"/>
    </row>
    <row r="143" spans="1:25" ht="12.75" customHeight="1" x14ac:dyDescent="0.15">
      <c r="A143" s="29"/>
      <c r="B143" s="29"/>
      <c r="C143" s="29"/>
      <c r="D143" s="45"/>
      <c r="E143" s="45"/>
      <c r="F143" s="29"/>
      <c r="G143" s="29"/>
      <c r="H143" s="29"/>
      <c r="I143" s="29"/>
      <c r="J143" s="29"/>
      <c r="K143" s="29"/>
      <c r="L143" s="29"/>
      <c r="M143" s="29"/>
      <c r="N143" s="29"/>
      <c r="O143" s="29"/>
      <c r="P143" s="29"/>
      <c r="Q143" s="29"/>
      <c r="R143" s="29"/>
      <c r="S143" s="29"/>
      <c r="T143" s="29"/>
      <c r="U143" s="29"/>
      <c r="V143" s="29"/>
      <c r="W143" s="29"/>
      <c r="X143" s="29"/>
      <c r="Y143" s="29"/>
    </row>
    <row r="144" spans="1:25" ht="12.75" customHeight="1" x14ac:dyDescent="0.15">
      <c r="A144" s="29"/>
      <c r="B144" s="29"/>
      <c r="C144" s="29"/>
      <c r="D144" s="45"/>
      <c r="E144" s="45"/>
      <c r="F144" s="29"/>
      <c r="G144" s="29"/>
      <c r="H144" s="29"/>
      <c r="I144" s="29"/>
      <c r="J144" s="29"/>
      <c r="K144" s="29"/>
      <c r="L144" s="29"/>
      <c r="M144" s="29"/>
      <c r="N144" s="29"/>
      <c r="O144" s="29"/>
      <c r="P144" s="29"/>
      <c r="Q144" s="29"/>
      <c r="R144" s="29"/>
      <c r="S144" s="29"/>
      <c r="T144" s="29"/>
      <c r="U144" s="29"/>
      <c r="V144" s="29"/>
      <c r="W144" s="29"/>
      <c r="X144" s="29"/>
      <c r="Y144" s="29"/>
    </row>
    <row r="145" spans="1:25" ht="12.75" customHeight="1" x14ac:dyDescent="0.15">
      <c r="A145" s="29"/>
      <c r="B145" s="29"/>
      <c r="C145" s="29"/>
      <c r="D145" s="45"/>
      <c r="E145" s="45"/>
      <c r="F145" s="29"/>
      <c r="G145" s="29"/>
      <c r="H145" s="29"/>
      <c r="I145" s="29"/>
      <c r="J145" s="29"/>
      <c r="K145" s="29"/>
      <c r="L145" s="29"/>
      <c r="M145" s="29"/>
      <c r="N145" s="29"/>
      <c r="O145" s="29"/>
      <c r="P145" s="29"/>
      <c r="Q145" s="29"/>
      <c r="R145" s="29"/>
      <c r="S145" s="29"/>
      <c r="T145" s="29"/>
      <c r="U145" s="29"/>
      <c r="V145" s="29"/>
      <c r="W145" s="29"/>
      <c r="X145" s="29"/>
      <c r="Y145" s="29"/>
    </row>
    <row r="146" spans="1:25" ht="12.75" customHeight="1" x14ac:dyDescent="0.15">
      <c r="A146" s="29"/>
      <c r="B146" s="29"/>
      <c r="C146" s="29"/>
      <c r="D146" s="45"/>
      <c r="E146" s="45"/>
      <c r="F146" s="29"/>
      <c r="G146" s="29"/>
      <c r="H146" s="29"/>
      <c r="I146" s="29"/>
      <c r="J146" s="29"/>
      <c r="K146" s="29"/>
      <c r="L146" s="29"/>
      <c r="M146" s="29"/>
      <c r="N146" s="29"/>
      <c r="O146" s="29"/>
      <c r="P146" s="29"/>
      <c r="Q146" s="29"/>
      <c r="R146" s="29"/>
      <c r="S146" s="29"/>
      <c r="T146" s="29"/>
      <c r="U146" s="29"/>
      <c r="V146" s="29"/>
      <c r="W146" s="29"/>
      <c r="X146" s="29"/>
      <c r="Y146" s="29"/>
    </row>
    <row r="147" spans="1:25" ht="12.75" customHeight="1" x14ac:dyDescent="0.15">
      <c r="A147" s="29"/>
      <c r="B147" s="29"/>
      <c r="C147" s="29"/>
      <c r="D147" s="45"/>
      <c r="E147" s="45"/>
      <c r="F147" s="29"/>
      <c r="G147" s="29"/>
      <c r="H147" s="29"/>
      <c r="I147" s="29"/>
      <c r="J147" s="29"/>
      <c r="K147" s="29"/>
      <c r="L147" s="29"/>
      <c r="M147" s="29"/>
      <c r="N147" s="29"/>
      <c r="O147" s="29"/>
      <c r="P147" s="29"/>
      <c r="Q147" s="29"/>
      <c r="R147" s="29"/>
      <c r="S147" s="29"/>
      <c r="T147" s="29"/>
      <c r="U147" s="29"/>
      <c r="V147" s="29"/>
      <c r="W147" s="29"/>
      <c r="X147" s="29"/>
      <c r="Y147" s="29"/>
    </row>
    <row r="148" spans="1:25" ht="12.75" customHeight="1" x14ac:dyDescent="0.15">
      <c r="A148" s="29"/>
      <c r="B148" s="29"/>
      <c r="C148" s="29"/>
      <c r="D148" s="45"/>
      <c r="E148" s="45"/>
      <c r="F148" s="29"/>
      <c r="G148" s="29"/>
      <c r="H148" s="29"/>
      <c r="I148" s="29"/>
      <c r="J148" s="29"/>
      <c r="K148" s="29"/>
      <c r="L148" s="29"/>
      <c r="M148" s="29"/>
      <c r="N148" s="29"/>
      <c r="O148" s="29"/>
      <c r="P148" s="29"/>
      <c r="Q148" s="29"/>
      <c r="R148" s="29"/>
      <c r="S148" s="29"/>
      <c r="T148" s="29"/>
      <c r="U148" s="29"/>
      <c r="V148" s="29"/>
      <c r="W148" s="29"/>
      <c r="X148" s="29"/>
      <c r="Y148" s="29"/>
    </row>
    <row r="149" spans="1:25" ht="12.75" customHeight="1" x14ac:dyDescent="0.15">
      <c r="A149" s="29"/>
      <c r="B149" s="29"/>
      <c r="C149" s="29"/>
      <c r="D149" s="45"/>
      <c r="E149" s="45"/>
      <c r="F149" s="29"/>
      <c r="G149" s="29"/>
      <c r="H149" s="29"/>
      <c r="I149" s="29"/>
      <c r="J149" s="29"/>
      <c r="K149" s="29"/>
      <c r="L149" s="29"/>
      <c r="M149" s="29"/>
      <c r="N149" s="29"/>
      <c r="O149" s="29"/>
      <c r="P149" s="29"/>
      <c r="Q149" s="29"/>
      <c r="R149" s="29"/>
      <c r="S149" s="29"/>
      <c r="T149" s="29"/>
      <c r="U149" s="29"/>
      <c r="V149" s="29"/>
      <c r="W149" s="29"/>
      <c r="X149" s="29"/>
      <c r="Y149" s="29"/>
    </row>
    <row r="150" spans="1:25" ht="12.75" customHeight="1" x14ac:dyDescent="0.15">
      <c r="A150" s="29"/>
      <c r="B150" s="29"/>
      <c r="C150" s="29"/>
      <c r="D150" s="45"/>
      <c r="E150" s="45"/>
      <c r="F150" s="29"/>
      <c r="G150" s="29"/>
      <c r="H150" s="29"/>
      <c r="I150" s="29"/>
      <c r="J150" s="29"/>
      <c r="K150" s="29"/>
      <c r="L150" s="29"/>
      <c r="M150" s="29"/>
      <c r="N150" s="29"/>
      <c r="O150" s="29"/>
      <c r="P150" s="29"/>
      <c r="Q150" s="29"/>
      <c r="R150" s="29"/>
      <c r="S150" s="29"/>
      <c r="T150" s="29"/>
      <c r="U150" s="29"/>
      <c r="V150" s="29"/>
      <c r="W150" s="29"/>
      <c r="X150" s="29"/>
      <c r="Y150" s="29"/>
    </row>
    <row r="151" spans="1:25" ht="12.75" customHeight="1" x14ac:dyDescent="0.15">
      <c r="A151" s="29"/>
      <c r="B151" s="29"/>
      <c r="C151" s="29"/>
      <c r="D151" s="45"/>
      <c r="E151" s="45"/>
      <c r="F151" s="29"/>
      <c r="G151" s="29"/>
      <c r="H151" s="29"/>
      <c r="I151" s="29"/>
      <c r="J151" s="29"/>
      <c r="K151" s="29"/>
      <c r="L151" s="29"/>
      <c r="M151" s="29"/>
      <c r="N151" s="29"/>
      <c r="O151" s="29"/>
      <c r="P151" s="29"/>
      <c r="Q151" s="29"/>
      <c r="R151" s="29"/>
      <c r="S151" s="29"/>
      <c r="T151" s="29"/>
      <c r="U151" s="29"/>
      <c r="V151" s="29"/>
      <c r="W151" s="29"/>
      <c r="X151" s="29"/>
      <c r="Y151" s="29"/>
    </row>
    <row r="152" spans="1:25" ht="12.75" customHeight="1" x14ac:dyDescent="0.15">
      <c r="A152" s="29"/>
      <c r="B152" s="29"/>
      <c r="C152" s="29"/>
      <c r="D152" s="45"/>
      <c r="E152" s="45"/>
      <c r="F152" s="29"/>
      <c r="G152" s="29"/>
      <c r="H152" s="29"/>
      <c r="I152" s="29"/>
      <c r="J152" s="29"/>
      <c r="K152" s="29"/>
      <c r="L152" s="29"/>
      <c r="M152" s="29"/>
      <c r="N152" s="29"/>
      <c r="O152" s="29"/>
      <c r="P152" s="29"/>
      <c r="Q152" s="29"/>
      <c r="R152" s="29"/>
      <c r="S152" s="29"/>
      <c r="T152" s="29"/>
      <c r="U152" s="29"/>
      <c r="V152" s="29"/>
      <c r="W152" s="29"/>
      <c r="X152" s="29"/>
      <c r="Y152" s="29"/>
    </row>
    <row r="153" spans="1:25" ht="12.75" customHeight="1" x14ac:dyDescent="0.15">
      <c r="A153" s="29"/>
      <c r="B153" s="29"/>
      <c r="C153" s="29"/>
      <c r="D153" s="45"/>
      <c r="E153" s="45"/>
      <c r="F153" s="29"/>
      <c r="G153" s="29"/>
      <c r="H153" s="29"/>
      <c r="I153" s="29"/>
      <c r="J153" s="29"/>
      <c r="K153" s="29"/>
      <c r="L153" s="29"/>
      <c r="M153" s="29"/>
      <c r="N153" s="29"/>
      <c r="O153" s="29"/>
      <c r="P153" s="29"/>
      <c r="Q153" s="29"/>
      <c r="R153" s="29"/>
      <c r="S153" s="29"/>
      <c r="T153" s="29"/>
      <c r="U153" s="29"/>
      <c r="V153" s="29"/>
      <c r="W153" s="29"/>
      <c r="X153" s="29"/>
      <c r="Y153" s="29"/>
    </row>
    <row r="154" spans="1:25" ht="12.75" customHeight="1" x14ac:dyDescent="0.15">
      <c r="A154" s="29"/>
      <c r="B154" s="29"/>
      <c r="C154" s="29"/>
      <c r="D154" s="45"/>
      <c r="E154" s="45"/>
      <c r="F154" s="29"/>
      <c r="G154" s="29"/>
      <c r="H154" s="29"/>
      <c r="I154" s="29"/>
      <c r="J154" s="29"/>
      <c r="K154" s="29"/>
      <c r="L154" s="29"/>
      <c r="M154" s="29"/>
      <c r="N154" s="29"/>
      <c r="O154" s="29"/>
      <c r="P154" s="29"/>
      <c r="Q154" s="29"/>
      <c r="R154" s="29"/>
      <c r="S154" s="29"/>
      <c r="T154" s="29"/>
      <c r="U154" s="29"/>
      <c r="V154" s="29"/>
      <c r="W154" s="29"/>
      <c r="X154" s="29"/>
      <c r="Y154" s="29"/>
    </row>
    <row r="155" spans="1:25" ht="12.75" customHeight="1" x14ac:dyDescent="0.15">
      <c r="A155" s="29"/>
      <c r="B155" s="29"/>
      <c r="C155" s="29"/>
      <c r="D155" s="45"/>
      <c r="E155" s="45"/>
      <c r="F155" s="29"/>
      <c r="G155" s="29"/>
      <c r="H155" s="29"/>
      <c r="I155" s="29"/>
      <c r="J155" s="29"/>
      <c r="K155" s="29"/>
      <c r="L155" s="29"/>
      <c r="M155" s="29"/>
      <c r="N155" s="29"/>
      <c r="O155" s="29"/>
      <c r="P155" s="29"/>
      <c r="Q155" s="29"/>
      <c r="R155" s="29"/>
      <c r="S155" s="29"/>
      <c r="T155" s="29"/>
      <c r="U155" s="29"/>
      <c r="V155" s="29"/>
      <c r="W155" s="29"/>
      <c r="X155" s="29"/>
      <c r="Y155" s="29"/>
    </row>
    <row r="156" spans="1:25" ht="12.75" customHeight="1" x14ac:dyDescent="0.15">
      <c r="A156" s="29"/>
      <c r="B156" s="29"/>
      <c r="C156" s="29"/>
      <c r="D156" s="45"/>
      <c r="E156" s="45"/>
      <c r="F156" s="29"/>
      <c r="G156" s="29"/>
      <c r="H156" s="29"/>
      <c r="I156" s="29"/>
      <c r="J156" s="29"/>
      <c r="K156" s="29"/>
      <c r="L156" s="29"/>
      <c r="M156" s="29"/>
      <c r="N156" s="29"/>
      <c r="O156" s="29"/>
      <c r="P156" s="29"/>
      <c r="Q156" s="29"/>
      <c r="R156" s="29"/>
      <c r="S156" s="29"/>
      <c r="T156" s="29"/>
      <c r="U156" s="29"/>
      <c r="V156" s="29"/>
      <c r="W156" s="29"/>
      <c r="X156" s="29"/>
      <c r="Y156" s="29"/>
    </row>
    <row r="157" spans="1:25" ht="12.75" customHeight="1" x14ac:dyDescent="0.15">
      <c r="A157" s="29"/>
      <c r="B157" s="29"/>
      <c r="C157" s="29"/>
      <c r="D157" s="45"/>
      <c r="E157" s="45"/>
      <c r="F157" s="29"/>
      <c r="G157" s="29"/>
      <c r="H157" s="29"/>
      <c r="I157" s="29"/>
      <c r="J157" s="29"/>
      <c r="K157" s="29"/>
      <c r="L157" s="29"/>
      <c r="M157" s="29"/>
      <c r="N157" s="29"/>
      <c r="O157" s="29"/>
      <c r="P157" s="29"/>
      <c r="Q157" s="29"/>
      <c r="R157" s="29"/>
      <c r="S157" s="29"/>
      <c r="T157" s="29"/>
      <c r="U157" s="29"/>
      <c r="V157" s="29"/>
      <c r="W157" s="29"/>
      <c r="X157" s="29"/>
      <c r="Y157" s="29"/>
    </row>
    <row r="158" spans="1:25" ht="12.75" customHeight="1" x14ac:dyDescent="0.15">
      <c r="A158" s="29"/>
      <c r="B158" s="29"/>
      <c r="C158" s="29"/>
      <c r="D158" s="45"/>
      <c r="E158" s="45"/>
      <c r="F158" s="29"/>
      <c r="G158" s="29"/>
      <c r="H158" s="29"/>
      <c r="I158" s="29"/>
      <c r="J158" s="29"/>
      <c r="K158" s="29"/>
      <c r="L158" s="29"/>
      <c r="M158" s="29"/>
      <c r="N158" s="29"/>
      <c r="O158" s="29"/>
      <c r="P158" s="29"/>
      <c r="Q158" s="29"/>
      <c r="R158" s="29"/>
      <c r="S158" s="29"/>
      <c r="T158" s="29"/>
      <c r="U158" s="29"/>
      <c r="V158" s="29"/>
      <c r="W158" s="29"/>
      <c r="X158" s="29"/>
      <c r="Y158" s="29"/>
    </row>
    <row r="159" spans="1:25" ht="12.75" customHeight="1" x14ac:dyDescent="0.15">
      <c r="A159" s="29"/>
      <c r="B159" s="29"/>
      <c r="C159" s="29"/>
      <c r="D159" s="45"/>
      <c r="E159" s="45"/>
      <c r="F159" s="29"/>
      <c r="G159" s="29"/>
      <c r="H159" s="29"/>
      <c r="I159" s="29"/>
      <c r="J159" s="29"/>
      <c r="K159" s="29"/>
      <c r="L159" s="29"/>
      <c r="M159" s="29"/>
      <c r="N159" s="29"/>
      <c r="O159" s="29"/>
      <c r="P159" s="29"/>
      <c r="Q159" s="29"/>
      <c r="R159" s="29"/>
      <c r="S159" s="29"/>
      <c r="T159" s="29"/>
      <c r="U159" s="29"/>
      <c r="V159" s="29"/>
      <c r="W159" s="29"/>
      <c r="X159" s="29"/>
      <c r="Y159" s="29"/>
    </row>
    <row r="160" spans="1:25" ht="12.75" customHeight="1" x14ac:dyDescent="0.15">
      <c r="A160" s="29"/>
      <c r="B160" s="29"/>
      <c r="C160" s="29"/>
      <c r="D160" s="45"/>
      <c r="E160" s="45"/>
      <c r="F160" s="29"/>
      <c r="G160" s="29"/>
      <c r="H160" s="29"/>
      <c r="I160" s="29"/>
      <c r="J160" s="29"/>
      <c r="K160" s="29"/>
      <c r="L160" s="29"/>
      <c r="M160" s="29"/>
      <c r="N160" s="29"/>
      <c r="O160" s="29"/>
      <c r="P160" s="29"/>
      <c r="Q160" s="29"/>
      <c r="R160" s="29"/>
      <c r="S160" s="29"/>
      <c r="T160" s="29"/>
      <c r="U160" s="29"/>
      <c r="V160" s="29"/>
      <c r="W160" s="29"/>
      <c r="X160" s="29"/>
      <c r="Y160" s="29"/>
    </row>
    <row r="161" spans="1:25" ht="12.75" customHeight="1" x14ac:dyDescent="0.15">
      <c r="A161" s="29"/>
      <c r="B161" s="29"/>
      <c r="C161" s="29"/>
      <c r="D161" s="45"/>
      <c r="E161" s="45"/>
      <c r="F161" s="29"/>
      <c r="G161" s="29"/>
      <c r="H161" s="29"/>
      <c r="I161" s="29"/>
      <c r="J161" s="29"/>
      <c r="K161" s="29"/>
      <c r="L161" s="29"/>
      <c r="M161" s="29"/>
      <c r="N161" s="29"/>
      <c r="O161" s="29"/>
      <c r="P161" s="29"/>
      <c r="Q161" s="29"/>
      <c r="R161" s="29"/>
      <c r="S161" s="29"/>
      <c r="T161" s="29"/>
      <c r="U161" s="29"/>
      <c r="V161" s="29"/>
      <c r="W161" s="29"/>
      <c r="X161" s="29"/>
      <c r="Y161" s="29"/>
    </row>
    <row r="162" spans="1:25" ht="12.75" customHeight="1" x14ac:dyDescent="0.15">
      <c r="A162" s="29"/>
      <c r="B162" s="29"/>
      <c r="C162" s="29"/>
      <c r="D162" s="45"/>
      <c r="E162" s="45"/>
      <c r="F162" s="29"/>
      <c r="G162" s="29"/>
      <c r="H162" s="29"/>
      <c r="I162" s="29"/>
      <c r="J162" s="29"/>
      <c r="K162" s="29"/>
      <c r="L162" s="29"/>
      <c r="M162" s="29"/>
      <c r="N162" s="29"/>
      <c r="O162" s="29"/>
      <c r="P162" s="29"/>
      <c r="Q162" s="29"/>
      <c r="R162" s="29"/>
      <c r="S162" s="29"/>
      <c r="T162" s="29"/>
      <c r="U162" s="29"/>
      <c r="V162" s="29"/>
      <c r="W162" s="29"/>
      <c r="X162" s="29"/>
      <c r="Y162" s="29"/>
    </row>
    <row r="163" spans="1:25" ht="12.75" customHeight="1" x14ac:dyDescent="0.15">
      <c r="A163" s="29"/>
      <c r="B163" s="29"/>
      <c r="C163" s="29"/>
      <c r="D163" s="45"/>
      <c r="E163" s="45"/>
      <c r="F163" s="29"/>
      <c r="G163" s="29"/>
      <c r="H163" s="29"/>
      <c r="I163" s="29"/>
      <c r="J163" s="29"/>
      <c r="K163" s="29"/>
      <c r="L163" s="29"/>
      <c r="M163" s="29"/>
      <c r="N163" s="29"/>
      <c r="O163" s="29"/>
      <c r="P163" s="29"/>
      <c r="Q163" s="29"/>
      <c r="R163" s="29"/>
      <c r="S163" s="29"/>
      <c r="T163" s="29"/>
      <c r="U163" s="29"/>
      <c r="V163" s="29"/>
      <c r="W163" s="29"/>
      <c r="X163" s="29"/>
      <c r="Y163" s="29"/>
    </row>
    <row r="164" spans="1:25" ht="12.75" customHeight="1" x14ac:dyDescent="0.15">
      <c r="A164" s="29"/>
      <c r="B164" s="29"/>
      <c r="C164" s="29"/>
      <c r="D164" s="45"/>
      <c r="E164" s="45"/>
      <c r="F164" s="29"/>
      <c r="G164" s="29"/>
      <c r="H164" s="29"/>
      <c r="I164" s="29"/>
      <c r="J164" s="29"/>
      <c r="K164" s="29"/>
      <c r="L164" s="29"/>
      <c r="M164" s="29"/>
      <c r="N164" s="29"/>
      <c r="O164" s="29"/>
      <c r="P164" s="29"/>
      <c r="Q164" s="29"/>
      <c r="R164" s="29"/>
      <c r="S164" s="29"/>
      <c r="T164" s="29"/>
      <c r="U164" s="29"/>
      <c r="V164" s="29"/>
      <c r="W164" s="29"/>
      <c r="X164" s="29"/>
      <c r="Y164" s="29"/>
    </row>
    <row r="165" spans="1:25" ht="12.75" customHeight="1" x14ac:dyDescent="0.15">
      <c r="A165" s="29"/>
      <c r="B165" s="29"/>
      <c r="C165" s="29"/>
      <c r="D165" s="45"/>
      <c r="E165" s="45"/>
      <c r="F165" s="29"/>
      <c r="G165" s="29"/>
      <c r="H165" s="29"/>
      <c r="I165" s="29"/>
      <c r="J165" s="29"/>
      <c r="K165" s="29"/>
      <c r="L165" s="29"/>
      <c r="M165" s="29"/>
      <c r="N165" s="29"/>
      <c r="O165" s="29"/>
      <c r="P165" s="29"/>
      <c r="Q165" s="29"/>
      <c r="R165" s="29"/>
      <c r="S165" s="29"/>
      <c r="T165" s="29"/>
      <c r="U165" s="29"/>
      <c r="V165" s="29"/>
      <c r="W165" s="29"/>
      <c r="X165" s="29"/>
      <c r="Y165" s="29"/>
    </row>
    <row r="166" spans="1:25" ht="12.75" customHeight="1" x14ac:dyDescent="0.15">
      <c r="A166" s="29"/>
      <c r="B166" s="29"/>
      <c r="C166" s="29"/>
      <c r="D166" s="45"/>
      <c r="E166" s="45"/>
      <c r="F166" s="29"/>
      <c r="G166" s="29"/>
      <c r="H166" s="29"/>
      <c r="I166" s="29"/>
      <c r="J166" s="29"/>
      <c r="K166" s="29"/>
      <c r="L166" s="29"/>
      <c r="M166" s="29"/>
      <c r="N166" s="29"/>
      <c r="O166" s="29"/>
      <c r="P166" s="29"/>
      <c r="Q166" s="29"/>
      <c r="R166" s="29"/>
      <c r="S166" s="29"/>
      <c r="T166" s="29"/>
      <c r="U166" s="29"/>
      <c r="V166" s="29"/>
      <c r="W166" s="29"/>
      <c r="X166" s="29"/>
      <c r="Y166" s="29"/>
    </row>
    <row r="167" spans="1:25" ht="12.75" customHeight="1" x14ac:dyDescent="0.15">
      <c r="A167" s="29"/>
      <c r="B167" s="29"/>
      <c r="C167" s="29"/>
      <c r="D167" s="45"/>
      <c r="E167" s="45"/>
      <c r="F167" s="29"/>
      <c r="G167" s="29"/>
      <c r="H167" s="29"/>
      <c r="I167" s="29"/>
      <c r="J167" s="29"/>
      <c r="K167" s="29"/>
      <c r="L167" s="29"/>
      <c r="M167" s="29"/>
      <c r="N167" s="29"/>
      <c r="O167" s="29"/>
      <c r="P167" s="29"/>
      <c r="Q167" s="29"/>
      <c r="R167" s="29"/>
      <c r="S167" s="29"/>
      <c r="T167" s="29"/>
      <c r="U167" s="29"/>
      <c r="V167" s="29"/>
      <c r="W167" s="29"/>
      <c r="X167" s="29"/>
      <c r="Y167" s="29"/>
    </row>
    <row r="168" spans="1:25" ht="12.75" customHeight="1" x14ac:dyDescent="0.15">
      <c r="A168" s="29"/>
      <c r="B168" s="29"/>
      <c r="C168" s="29"/>
      <c r="D168" s="45"/>
      <c r="E168" s="45"/>
      <c r="F168" s="29"/>
      <c r="G168" s="29"/>
      <c r="H168" s="29"/>
      <c r="I168" s="29"/>
      <c r="J168" s="29"/>
      <c r="K168" s="29"/>
      <c r="L168" s="29"/>
      <c r="M168" s="29"/>
      <c r="N168" s="29"/>
      <c r="O168" s="29"/>
      <c r="P168" s="29"/>
      <c r="Q168" s="29"/>
      <c r="R168" s="29"/>
      <c r="S168" s="29"/>
      <c r="T168" s="29"/>
      <c r="U168" s="29"/>
      <c r="V168" s="29"/>
      <c r="W168" s="29"/>
      <c r="X168" s="29"/>
      <c r="Y168" s="29"/>
    </row>
    <row r="169" spans="1:25" ht="12.75" customHeight="1" x14ac:dyDescent="0.15">
      <c r="A169" s="29"/>
      <c r="B169" s="29"/>
      <c r="C169" s="29"/>
      <c r="D169" s="45"/>
      <c r="E169" s="45"/>
      <c r="F169" s="29"/>
      <c r="G169" s="29"/>
      <c r="H169" s="29"/>
      <c r="I169" s="29"/>
      <c r="J169" s="29"/>
      <c r="K169" s="29"/>
      <c r="L169" s="29"/>
      <c r="M169" s="29"/>
      <c r="N169" s="29"/>
      <c r="O169" s="29"/>
      <c r="P169" s="29"/>
      <c r="Q169" s="29"/>
      <c r="R169" s="29"/>
      <c r="S169" s="29"/>
      <c r="T169" s="29"/>
      <c r="U169" s="29"/>
      <c r="V169" s="29"/>
      <c r="W169" s="29"/>
      <c r="X169" s="29"/>
      <c r="Y169" s="29"/>
    </row>
    <row r="170" spans="1:25" ht="12.75" customHeight="1" x14ac:dyDescent="0.15">
      <c r="A170" s="29"/>
      <c r="B170" s="29"/>
      <c r="C170" s="29"/>
      <c r="D170" s="45"/>
      <c r="E170" s="45"/>
      <c r="F170" s="29"/>
      <c r="G170" s="29"/>
      <c r="H170" s="29"/>
      <c r="I170" s="29"/>
      <c r="J170" s="29"/>
      <c r="K170" s="29"/>
      <c r="L170" s="29"/>
      <c r="M170" s="29"/>
      <c r="N170" s="29"/>
      <c r="O170" s="29"/>
      <c r="P170" s="29"/>
      <c r="Q170" s="29"/>
      <c r="R170" s="29"/>
      <c r="S170" s="29"/>
      <c r="T170" s="29"/>
      <c r="U170" s="29"/>
      <c r="V170" s="29"/>
      <c r="W170" s="29"/>
      <c r="X170" s="29"/>
      <c r="Y170" s="29"/>
    </row>
    <row r="171" spans="1:25" ht="12.75" customHeight="1" x14ac:dyDescent="0.15">
      <c r="A171" s="29"/>
      <c r="B171" s="29"/>
      <c r="C171" s="29"/>
      <c r="D171" s="45"/>
      <c r="E171" s="45"/>
      <c r="F171" s="29"/>
      <c r="G171" s="29"/>
      <c r="H171" s="29"/>
      <c r="I171" s="29"/>
      <c r="J171" s="29"/>
      <c r="K171" s="29"/>
      <c r="L171" s="29"/>
      <c r="M171" s="29"/>
      <c r="N171" s="29"/>
      <c r="O171" s="29"/>
      <c r="P171" s="29"/>
      <c r="Q171" s="29"/>
      <c r="R171" s="29"/>
      <c r="S171" s="29"/>
      <c r="T171" s="29"/>
      <c r="U171" s="29"/>
      <c r="V171" s="29"/>
      <c r="W171" s="29"/>
      <c r="X171" s="29"/>
      <c r="Y171" s="29"/>
    </row>
    <row r="172" spans="1:25" ht="12.75" customHeight="1" x14ac:dyDescent="0.15">
      <c r="A172" s="29"/>
      <c r="B172" s="29"/>
      <c r="C172" s="29"/>
      <c r="D172" s="45"/>
      <c r="E172" s="45"/>
      <c r="F172" s="29"/>
      <c r="G172" s="29"/>
      <c r="H172" s="29"/>
      <c r="I172" s="29"/>
      <c r="J172" s="29"/>
      <c r="K172" s="29"/>
      <c r="L172" s="29"/>
      <c r="M172" s="29"/>
      <c r="N172" s="29"/>
      <c r="O172" s="29"/>
      <c r="P172" s="29"/>
      <c r="Q172" s="29"/>
      <c r="R172" s="29"/>
      <c r="S172" s="29"/>
      <c r="T172" s="29"/>
      <c r="U172" s="29"/>
      <c r="V172" s="29"/>
      <c r="W172" s="29"/>
      <c r="X172" s="29"/>
      <c r="Y172" s="29"/>
    </row>
    <row r="173" spans="1:25" ht="12.75" customHeight="1" x14ac:dyDescent="0.15">
      <c r="A173" s="29"/>
      <c r="B173" s="29"/>
      <c r="C173" s="29"/>
      <c r="D173" s="45"/>
      <c r="E173" s="45"/>
      <c r="F173" s="29"/>
      <c r="G173" s="29"/>
      <c r="H173" s="29"/>
      <c r="I173" s="29"/>
      <c r="J173" s="29"/>
      <c r="K173" s="29"/>
      <c r="L173" s="29"/>
      <c r="M173" s="29"/>
      <c r="N173" s="29"/>
      <c r="O173" s="29"/>
      <c r="P173" s="29"/>
      <c r="Q173" s="29"/>
      <c r="R173" s="29"/>
      <c r="S173" s="29"/>
      <c r="T173" s="29"/>
      <c r="U173" s="29"/>
      <c r="V173" s="29"/>
      <c r="W173" s="29"/>
      <c r="X173" s="29"/>
      <c r="Y173" s="29"/>
    </row>
    <row r="174" spans="1:25" ht="12.75" customHeight="1" x14ac:dyDescent="0.15">
      <c r="A174" s="29"/>
      <c r="B174" s="29"/>
      <c r="C174" s="29"/>
      <c r="D174" s="45"/>
      <c r="E174" s="45"/>
      <c r="F174" s="29"/>
      <c r="G174" s="29"/>
      <c r="H174" s="29"/>
      <c r="I174" s="29"/>
      <c r="J174" s="29"/>
      <c r="K174" s="29"/>
      <c r="L174" s="29"/>
      <c r="M174" s="29"/>
      <c r="N174" s="29"/>
      <c r="O174" s="29"/>
      <c r="P174" s="29"/>
      <c r="Q174" s="29"/>
      <c r="R174" s="29"/>
      <c r="S174" s="29"/>
      <c r="T174" s="29"/>
      <c r="U174" s="29"/>
      <c r="V174" s="29"/>
      <c r="W174" s="29"/>
      <c r="X174" s="29"/>
      <c r="Y174" s="29"/>
    </row>
    <row r="175" spans="1:25" ht="12.75" customHeight="1" x14ac:dyDescent="0.15">
      <c r="A175" s="29"/>
      <c r="B175" s="29"/>
      <c r="C175" s="29"/>
      <c r="D175" s="45"/>
      <c r="E175" s="45"/>
      <c r="F175" s="29"/>
      <c r="G175" s="29"/>
      <c r="H175" s="29"/>
      <c r="I175" s="29"/>
      <c r="J175" s="29"/>
      <c r="K175" s="29"/>
      <c r="L175" s="29"/>
      <c r="M175" s="29"/>
      <c r="N175" s="29"/>
      <c r="O175" s="29"/>
      <c r="P175" s="29"/>
      <c r="Q175" s="29"/>
      <c r="R175" s="29"/>
      <c r="S175" s="29"/>
      <c r="T175" s="29"/>
      <c r="U175" s="29"/>
      <c r="V175" s="29"/>
      <c r="W175" s="29"/>
      <c r="X175" s="29"/>
      <c r="Y175" s="29"/>
    </row>
    <row r="176" spans="1:25" ht="12.75" customHeight="1" x14ac:dyDescent="0.15">
      <c r="A176" s="29"/>
      <c r="B176" s="29"/>
      <c r="C176" s="29"/>
      <c r="D176" s="45"/>
      <c r="E176" s="45"/>
      <c r="F176" s="29"/>
      <c r="G176" s="29"/>
      <c r="H176" s="29"/>
      <c r="I176" s="29"/>
      <c r="J176" s="29"/>
      <c r="K176" s="29"/>
      <c r="L176" s="29"/>
      <c r="M176" s="29"/>
      <c r="N176" s="29"/>
      <c r="O176" s="29"/>
      <c r="P176" s="29"/>
      <c r="Q176" s="29"/>
      <c r="R176" s="29"/>
      <c r="S176" s="29"/>
      <c r="T176" s="29"/>
      <c r="U176" s="29"/>
      <c r="V176" s="29"/>
      <c r="W176" s="29"/>
      <c r="X176" s="29"/>
      <c r="Y176" s="29"/>
    </row>
    <row r="177" spans="1:25" ht="12.75" customHeight="1" x14ac:dyDescent="0.15">
      <c r="A177" s="29"/>
      <c r="B177" s="29"/>
      <c r="C177" s="29"/>
      <c r="D177" s="45"/>
      <c r="E177" s="45"/>
      <c r="F177" s="29"/>
      <c r="G177" s="29"/>
      <c r="H177" s="29"/>
      <c r="I177" s="29"/>
      <c r="J177" s="29"/>
      <c r="K177" s="29"/>
      <c r="L177" s="29"/>
      <c r="M177" s="29"/>
      <c r="N177" s="29"/>
      <c r="O177" s="29"/>
      <c r="P177" s="29"/>
      <c r="Q177" s="29"/>
      <c r="R177" s="29"/>
      <c r="S177" s="29"/>
      <c r="T177" s="29"/>
      <c r="U177" s="29"/>
      <c r="V177" s="29"/>
      <c r="W177" s="29"/>
      <c r="X177" s="29"/>
      <c r="Y177" s="29"/>
    </row>
    <row r="178" spans="1:25" ht="12.75" customHeight="1" x14ac:dyDescent="0.15">
      <c r="A178" s="29"/>
      <c r="B178" s="29"/>
      <c r="C178" s="29"/>
      <c r="D178" s="45"/>
      <c r="E178" s="45"/>
      <c r="F178" s="29"/>
      <c r="G178" s="29"/>
      <c r="H178" s="29"/>
      <c r="I178" s="29"/>
      <c r="J178" s="29"/>
      <c r="K178" s="29"/>
      <c r="L178" s="29"/>
      <c r="M178" s="29"/>
      <c r="N178" s="29"/>
      <c r="O178" s="29"/>
      <c r="P178" s="29"/>
      <c r="Q178" s="29"/>
      <c r="R178" s="29"/>
      <c r="S178" s="29"/>
      <c r="T178" s="29"/>
      <c r="U178" s="29"/>
      <c r="V178" s="29"/>
      <c r="W178" s="29"/>
      <c r="X178" s="29"/>
      <c r="Y178" s="29"/>
    </row>
    <row r="179" spans="1:25" ht="12.75" customHeight="1" x14ac:dyDescent="0.15">
      <c r="A179" s="29"/>
      <c r="B179" s="29"/>
      <c r="C179" s="29"/>
      <c r="D179" s="45"/>
      <c r="E179" s="45"/>
      <c r="F179" s="29"/>
      <c r="G179" s="29"/>
      <c r="H179" s="29"/>
      <c r="I179" s="29"/>
      <c r="J179" s="29"/>
      <c r="K179" s="29"/>
      <c r="L179" s="29"/>
      <c r="M179" s="29"/>
      <c r="N179" s="29"/>
      <c r="O179" s="29"/>
      <c r="P179" s="29"/>
      <c r="Q179" s="29"/>
      <c r="R179" s="29"/>
      <c r="S179" s="29"/>
      <c r="T179" s="29"/>
      <c r="U179" s="29"/>
      <c r="V179" s="29"/>
      <c r="W179" s="29"/>
      <c r="X179" s="29"/>
      <c r="Y179" s="29"/>
    </row>
    <row r="180" spans="1:25" ht="12.75" customHeight="1" x14ac:dyDescent="0.15">
      <c r="A180" s="29"/>
      <c r="B180" s="29"/>
      <c r="C180" s="29"/>
      <c r="D180" s="45"/>
      <c r="E180" s="45"/>
      <c r="F180" s="29"/>
      <c r="G180" s="29"/>
      <c r="H180" s="29"/>
      <c r="I180" s="29"/>
      <c r="J180" s="29"/>
      <c r="K180" s="29"/>
      <c r="L180" s="29"/>
      <c r="M180" s="29"/>
      <c r="N180" s="29"/>
      <c r="O180" s="29"/>
      <c r="P180" s="29"/>
      <c r="Q180" s="29"/>
      <c r="R180" s="29"/>
      <c r="S180" s="29"/>
      <c r="T180" s="29"/>
      <c r="U180" s="29"/>
      <c r="V180" s="29"/>
      <c r="W180" s="29"/>
      <c r="X180" s="29"/>
      <c r="Y180" s="29"/>
    </row>
    <row r="181" spans="1:25" ht="12.75" customHeight="1" x14ac:dyDescent="0.15">
      <c r="A181" s="29"/>
      <c r="B181" s="29"/>
      <c r="C181" s="29"/>
      <c r="D181" s="45"/>
      <c r="E181" s="45"/>
      <c r="F181" s="29"/>
      <c r="G181" s="29"/>
      <c r="H181" s="29"/>
      <c r="I181" s="29"/>
      <c r="J181" s="29"/>
      <c r="K181" s="29"/>
      <c r="L181" s="29"/>
      <c r="M181" s="29"/>
      <c r="N181" s="29"/>
      <c r="O181" s="29"/>
      <c r="P181" s="29"/>
      <c r="Q181" s="29"/>
      <c r="R181" s="29"/>
      <c r="S181" s="29"/>
      <c r="T181" s="29"/>
      <c r="U181" s="29"/>
      <c r="V181" s="29"/>
      <c r="W181" s="29"/>
      <c r="X181" s="29"/>
      <c r="Y181" s="29"/>
    </row>
    <row r="182" spans="1:25" ht="12.75" customHeight="1" x14ac:dyDescent="0.15">
      <c r="A182" s="29"/>
      <c r="B182" s="29"/>
      <c r="C182" s="29"/>
      <c r="D182" s="45"/>
      <c r="E182" s="45"/>
      <c r="F182" s="29"/>
      <c r="G182" s="29"/>
      <c r="H182" s="29"/>
      <c r="I182" s="29"/>
      <c r="J182" s="29"/>
      <c r="K182" s="29"/>
      <c r="L182" s="29"/>
      <c r="M182" s="29"/>
      <c r="N182" s="29"/>
      <c r="O182" s="29"/>
      <c r="P182" s="29"/>
      <c r="Q182" s="29"/>
      <c r="R182" s="29"/>
      <c r="S182" s="29"/>
      <c r="T182" s="29"/>
      <c r="U182" s="29"/>
      <c r="V182" s="29"/>
      <c r="W182" s="29"/>
      <c r="X182" s="29"/>
      <c r="Y182" s="29"/>
    </row>
    <row r="183" spans="1:25" ht="12.75" customHeight="1" x14ac:dyDescent="0.15">
      <c r="A183" s="29"/>
      <c r="B183" s="29"/>
      <c r="C183" s="29"/>
      <c r="D183" s="45"/>
      <c r="E183" s="45"/>
      <c r="F183" s="29"/>
      <c r="G183" s="29"/>
      <c r="H183" s="29"/>
      <c r="I183" s="29"/>
      <c r="J183" s="29"/>
      <c r="K183" s="29"/>
      <c r="L183" s="29"/>
      <c r="M183" s="29"/>
      <c r="N183" s="29"/>
      <c r="O183" s="29"/>
      <c r="P183" s="29"/>
      <c r="Q183" s="29"/>
      <c r="R183" s="29"/>
      <c r="S183" s="29"/>
      <c r="T183" s="29"/>
      <c r="U183" s="29"/>
      <c r="V183" s="29"/>
      <c r="W183" s="29"/>
      <c r="X183" s="29"/>
      <c r="Y183" s="29"/>
    </row>
    <row r="184" spans="1:25" ht="12.75" customHeight="1" x14ac:dyDescent="0.15">
      <c r="A184" s="29"/>
      <c r="B184" s="29"/>
      <c r="C184" s="29"/>
      <c r="D184" s="45"/>
      <c r="E184" s="45"/>
      <c r="F184" s="29"/>
      <c r="G184" s="29"/>
      <c r="H184" s="29"/>
      <c r="I184" s="29"/>
      <c r="J184" s="29"/>
      <c r="K184" s="29"/>
      <c r="L184" s="29"/>
      <c r="M184" s="29"/>
      <c r="N184" s="29"/>
      <c r="O184" s="29"/>
      <c r="P184" s="29"/>
      <c r="Q184" s="29"/>
      <c r="R184" s="29"/>
      <c r="S184" s="29"/>
      <c r="T184" s="29"/>
      <c r="U184" s="29"/>
      <c r="V184" s="29"/>
      <c r="W184" s="29"/>
      <c r="X184" s="29"/>
      <c r="Y184" s="29"/>
    </row>
    <row r="185" spans="1:25" ht="12.75" customHeight="1" x14ac:dyDescent="0.15">
      <c r="A185" s="29"/>
      <c r="B185" s="29"/>
      <c r="C185" s="29"/>
      <c r="D185" s="45"/>
      <c r="E185" s="45"/>
      <c r="F185" s="29"/>
      <c r="G185" s="29"/>
      <c r="H185" s="29"/>
      <c r="I185" s="29"/>
      <c r="J185" s="29"/>
      <c r="K185" s="29"/>
      <c r="L185" s="29"/>
      <c r="M185" s="29"/>
      <c r="N185" s="29"/>
      <c r="O185" s="29"/>
      <c r="P185" s="29"/>
      <c r="Q185" s="29"/>
      <c r="R185" s="29"/>
      <c r="S185" s="29"/>
      <c r="T185" s="29"/>
      <c r="U185" s="29"/>
      <c r="V185" s="29"/>
      <c r="W185" s="29"/>
      <c r="X185" s="29"/>
      <c r="Y185" s="29"/>
    </row>
    <row r="186" spans="1:25" ht="12.75" customHeight="1" x14ac:dyDescent="0.15">
      <c r="A186" s="29"/>
      <c r="B186" s="29"/>
      <c r="C186" s="29"/>
      <c r="D186" s="45"/>
      <c r="E186" s="45"/>
      <c r="F186" s="29"/>
      <c r="G186" s="29"/>
      <c r="H186" s="29"/>
      <c r="I186" s="29"/>
      <c r="J186" s="29"/>
      <c r="K186" s="29"/>
      <c r="L186" s="29"/>
      <c r="M186" s="29"/>
      <c r="N186" s="29"/>
      <c r="O186" s="29"/>
      <c r="P186" s="29"/>
      <c r="Q186" s="29"/>
      <c r="R186" s="29"/>
      <c r="S186" s="29"/>
      <c r="T186" s="29"/>
      <c r="U186" s="29"/>
      <c r="V186" s="29"/>
      <c r="W186" s="29"/>
      <c r="X186" s="29"/>
      <c r="Y186" s="29"/>
    </row>
    <row r="187" spans="1:25" ht="12.75" customHeight="1" x14ac:dyDescent="0.15">
      <c r="A187" s="29"/>
      <c r="B187" s="29"/>
      <c r="C187" s="29"/>
      <c r="D187" s="45"/>
      <c r="E187" s="45"/>
      <c r="F187" s="29"/>
      <c r="G187" s="29"/>
      <c r="H187" s="29"/>
      <c r="I187" s="29"/>
      <c r="J187" s="29"/>
      <c r="K187" s="29"/>
      <c r="L187" s="29"/>
      <c r="M187" s="29"/>
      <c r="N187" s="29"/>
      <c r="O187" s="29"/>
      <c r="P187" s="29"/>
      <c r="Q187" s="29"/>
      <c r="R187" s="29"/>
      <c r="S187" s="29"/>
      <c r="T187" s="29"/>
      <c r="U187" s="29"/>
      <c r="V187" s="29"/>
      <c r="W187" s="29"/>
      <c r="X187" s="29"/>
      <c r="Y187" s="29"/>
    </row>
    <row r="188" spans="1:25" ht="12.75" customHeight="1" x14ac:dyDescent="0.15">
      <c r="A188" s="29"/>
      <c r="B188" s="29"/>
      <c r="C188" s="29"/>
      <c r="D188" s="45"/>
      <c r="E188" s="45"/>
      <c r="F188" s="29"/>
      <c r="G188" s="29"/>
      <c r="H188" s="29"/>
      <c r="I188" s="29"/>
      <c r="J188" s="29"/>
      <c r="K188" s="29"/>
      <c r="L188" s="29"/>
      <c r="M188" s="29"/>
      <c r="N188" s="29"/>
      <c r="O188" s="29"/>
      <c r="P188" s="29"/>
      <c r="Q188" s="29"/>
      <c r="R188" s="29"/>
      <c r="S188" s="29"/>
      <c r="T188" s="29"/>
      <c r="U188" s="29"/>
      <c r="V188" s="29"/>
      <c r="W188" s="29"/>
      <c r="X188" s="29"/>
      <c r="Y188" s="29"/>
    </row>
    <row r="189" spans="1:25" ht="12.75" customHeight="1" x14ac:dyDescent="0.15">
      <c r="A189" s="29"/>
      <c r="B189" s="29"/>
      <c r="C189" s="29"/>
      <c r="D189" s="45"/>
      <c r="E189" s="45"/>
      <c r="F189" s="29"/>
      <c r="G189" s="29"/>
      <c r="H189" s="29"/>
      <c r="I189" s="29"/>
      <c r="J189" s="29"/>
      <c r="K189" s="29"/>
      <c r="L189" s="29"/>
      <c r="M189" s="29"/>
      <c r="N189" s="29"/>
      <c r="O189" s="29"/>
      <c r="P189" s="29"/>
      <c r="Q189" s="29"/>
      <c r="R189" s="29"/>
      <c r="S189" s="29"/>
      <c r="T189" s="29"/>
      <c r="U189" s="29"/>
      <c r="V189" s="29"/>
      <c r="W189" s="29"/>
      <c r="X189" s="29"/>
      <c r="Y189" s="29"/>
    </row>
    <row r="190" spans="1:25" ht="12.75" customHeight="1" x14ac:dyDescent="0.15">
      <c r="A190" s="29"/>
      <c r="B190" s="29"/>
      <c r="C190" s="29"/>
      <c r="D190" s="45"/>
      <c r="E190" s="45"/>
      <c r="F190" s="29"/>
      <c r="G190" s="29"/>
      <c r="H190" s="29"/>
      <c r="I190" s="29"/>
      <c r="J190" s="29"/>
      <c r="K190" s="29"/>
      <c r="L190" s="29"/>
      <c r="M190" s="29"/>
      <c r="N190" s="29"/>
      <c r="O190" s="29"/>
      <c r="P190" s="29"/>
      <c r="Q190" s="29"/>
      <c r="R190" s="29"/>
      <c r="S190" s="29"/>
      <c r="T190" s="29"/>
      <c r="U190" s="29"/>
      <c r="V190" s="29"/>
      <c r="W190" s="29"/>
      <c r="X190" s="29"/>
      <c r="Y190" s="29"/>
    </row>
    <row r="191" spans="1:25" ht="12.75" customHeight="1" x14ac:dyDescent="0.15">
      <c r="A191" s="29"/>
      <c r="B191" s="29"/>
      <c r="C191" s="29"/>
      <c r="D191" s="45"/>
      <c r="E191" s="45"/>
      <c r="F191" s="29"/>
      <c r="G191" s="29"/>
      <c r="H191" s="29"/>
      <c r="I191" s="29"/>
      <c r="J191" s="29"/>
      <c r="K191" s="29"/>
      <c r="L191" s="29"/>
      <c r="M191" s="29"/>
      <c r="N191" s="29"/>
      <c r="O191" s="29"/>
      <c r="P191" s="29"/>
      <c r="Q191" s="29"/>
      <c r="R191" s="29"/>
      <c r="S191" s="29"/>
      <c r="T191" s="29"/>
      <c r="U191" s="29"/>
      <c r="V191" s="29"/>
      <c r="W191" s="29"/>
      <c r="X191" s="29"/>
      <c r="Y191" s="29"/>
    </row>
    <row r="192" spans="1:25" ht="12.75" customHeight="1" x14ac:dyDescent="0.15">
      <c r="A192" s="29"/>
      <c r="B192" s="29"/>
      <c r="C192" s="29"/>
      <c r="D192" s="45"/>
      <c r="E192" s="45"/>
      <c r="F192" s="29"/>
      <c r="G192" s="29"/>
      <c r="H192" s="29"/>
      <c r="I192" s="29"/>
      <c r="J192" s="29"/>
      <c r="K192" s="29"/>
      <c r="L192" s="29"/>
      <c r="M192" s="29"/>
      <c r="N192" s="29"/>
      <c r="O192" s="29"/>
      <c r="P192" s="29"/>
      <c r="Q192" s="29"/>
      <c r="R192" s="29"/>
      <c r="S192" s="29"/>
      <c r="T192" s="29"/>
      <c r="U192" s="29"/>
      <c r="V192" s="29"/>
      <c r="W192" s="29"/>
      <c r="X192" s="29"/>
      <c r="Y192" s="29"/>
    </row>
    <row r="193" spans="1:25" ht="12.75" customHeight="1" x14ac:dyDescent="0.15">
      <c r="A193" s="29"/>
      <c r="B193" s="29"/>
      <c r="C193" s="29"/>
      <c r="D193" s="45"/>
      <c r="E193" s="45"/>
      <c r="F193" s="29"/>
      <c r="G193" s="29"/>
      <c r="H193" s="29"/>
      <c r="I193" s="29"/>
      <c r="J193" s="29"/>
      <c r="K193" s="29"/>
      <c r="L193" s="29"/>
      <c r="M193" s="29"/>
      <c r="N193" s="29"/>
      <c r="O193" s="29"/>
      <c r="P193" s="29"/>
      <c r="Q193" s="29"/>
      <c r="R193" s="29"/>
      <c r="S193" s="29"/>
      <c r="T193" s="29"/>
      <c r="U193" s="29"/>
      <c r="V193" s="29"/>
      <c r="W193" s="29"/>
      <c r="X193" s="29"/>
      <c r="Y193" s="29"/>
    </row>
    <row r="194" spans="1:25" ht="12.75" customHeight="1" x14ac:dyDescent="0.15">
      <c r="A194" s="29"/>
      <c r="B194" s="29"/>
      <c r="C194" s="29"/>
      <c r="D194" s="45"/>
      <c r="E194" s="45"/>
      <c r="F194" s="29"/>
      <c r="G194" s="29"/>
      <c r="H194" s="29"/>
      <c r="I194" s="29"/>
      <c r="J194" s="29"/>
      <c r="K194" s="29"/>
      <c r="L194" s="29"/>
      <c r="M194" s="29"/>
      <c r="N194" s="29"/>
      <c r="O194" s="29"/>
      <c r="P194" s="29"/>
      <c r="Q194" s="29"/>
      <c r="R194" s="29"/>
      <c r="S194" s="29"/>
      <c r="T194" s="29"/>
      <c r="U194" s="29"/>
      <c r="V194" s="29"/>
      <c r="W194" s="29"/>
      <c r="X194" s="29"/>
      <c r="Y194" s="29"/>
    </row>
    <row r="195" spans="1:25" ht="15.75" customHeight="1" x14ac:dyDescent="0.15"/>
    <row r="196" spans="1:25" ht="15.75" customHeight="1" x14ac:dyDescent="0.15"/>
    <row r="197" spans="1:25" ht="15.75" customHeight="1" x14ac:dyDescent="0.15"/>
    <row r="198" spans="1:25" ht="15.75" customHeight="1" x14ac:dyDescent="0.15"/>
    <row r="199" spans="1:25" ht="15.75" customHeight="1" x14ac:dyDescent="0.15"/>
    <row r="200" spans="1:25" ht="15.75" customHeight="1" x14ac:dyDescent="0.15"/>
    <row r="201" spans="1:25" ht="15.75" customHeight="1" x14ac:dyDescent="0.15"/>
    <row r="202" spans="1:25" ht="15.75" customHeight="1" x14ac:dyDescent="0.15"/>
    <row r="203" spans="1:25" ht="15.75" customHeight="1" x14ac:dyDescent="0.15"/>
    <row r="204" spans="1:25" ht="15.75" customHeight="1" x14ac:dyDescent="0.15"/>
    <row r="205" spans="1:25" ht="15.75" customHeight="1" x14ac:dyDescent="0.15"/>
    <row r="206" spans="1:25" ht="15.75" customHeight="1" x14ac:dyDescent="0.15"/>
    <row r="207" spans="1:25" ht="15.75" customHeight="1" x14ac:dyDescent="0.15"/>
    <row r="208" spans="1:25" ht="15.75" customHeight="1" x14ac:dyDescent="0.15"/>
    <row r="209" ht="15.75" customHeight="1" x14ac:dyDescent="0.15"/>
    <row r="210" ht="15.7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sheetData>
  <mergeCells count="6">
    <mergeCell ref="B17:C17"/>
    <mergeCell ref="A1:E1"/>
    <mergeCell ref="B15:C15"/>
    <mergeCell ref="D15:E15"/>
    <mergeCell ref="B16:C16"/>
    <mergeCell ref="D16:E16"/>
  </mergeCells>
  <printOptions horizontalCentered="1"/>
  <pageMargins left="0.70866141732283472" right="0.70866141732283472" top="0.74803149606299213" bottom="0.74803149606299213" header="0" footer="0"/>
  <pageSetup scale="17" orientation="landscape" r:id="rId1"/>
  <drawing r:id="rId2"/>
  <tableParts count="1">
    <tablePart r:id="rId3"/>
  </tablePart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CCCCFF"/>
  </sheetPr>
  <dimension ref="A1:C20"/>
  <sheetViews>
    <sheetView showGridLines="0" zoomScaleNormal="100" workbookViewId="0">
      <pane ySplit="1" topLeftCell="A2" activePane="bottomLeft" state="frozen"/>
      <selection pane="bottomLeft" activeCell="A3" sqref="A3"/>
    </sheetView>
  </sheetViews>
  <sheetFormatPr baseColWidth="10" defaultColWidth="11.5" defaultRowHeight="13" x14ac:dyDescent="0.15"/>
  <cols>
    <col min="1" max="1" width="12.1640625" style="31" customWidth="1"/>
    <col min="2" max="2" width="47.1640625" style="31" customWidth="1"/>
    <col min="3" max="3" width="12.1640625" style="31" customWidth="1"/>
    <col min="4" max="4" width="25.1640625" style="31" customWidth="1"/>
    <col min="5" max="5" width="37.1640625" style="31" customWidth="1"/>
    <col min="6" max="16384" width="11.5" style="31"/>
  </cols>
  <sheetData>
    <row r="1" spans="1:3" ht="19" x14ac:dyDescent="0.25">
      <c r="A1" s="1165" t="s">
        <v>1131</v>
      </c>
      <c r="B1" s="1165"/>
      <c r="C1" s="1165"/>
    </row>
    <row r="2" spans="1:3" ht="16" x14ac:dyDescent="0.2">
      <c r="A2" s="1166" t="s">
        <v>2225</v>
      </c>
      <c r="B2" s="1166"/>
      <c r="C2" s="605"/>
    </row>
    <row r="3" spans="1:3" ht="17" x14ac:dyDescent="0.15">
      <c r="A3" s="577" t="s">
        <v>0</v>
      </c>
      <c r="B3" s="577" t="s">
        <v>20</v>
      </c>
      <c r="C3" s="577" t="s">
        <v>4</v>
      </c>
    </row>
    <row r="4" spans="1:3" ht="16" x14ac:dyDescent="0.2">
      <c r="A4" s="606" t="s">
        <v>5</v>
      </c>
      <c r="B4" s="607" t="s">
        <v>36</v>
      </c>
      <c r="C4" s="608">
        <v>12</v>
      </c>
    </row>
    <row r="5" spans="1:3" ht="16" x14ac:dyDescent="0.2">
      <c r="A5" s="609"/>
      <c r="B5" s="607" t="s">
        <v>80</v>
      </c>
      <c r="C5" s="608">
        <v>8</v>
      </c>
    </row>
    <row r="6" spans="1:3" ht="16" x14ac:dyDescent="0.2">
      <c r="A6" s="609"/>
      <c r="B6" s="607" t="s">
        <v>81</v>
      </c>
      <c r="C6" s="608">
        <v>6</v>
      </c>
    </row>
    <row r="7" spans="1:3" ht="16" x14ac:dyDescent="0.2">
      <c r="A7" s="610"/>
      <c r="B7" s="607" t="s">
        <v>171</v>
      </c>
      <c r="C7" s="608">
        <v>9</v>
      </c>
    </row>
    <row r="8" spans="1:3" ht="16" x14ac:dyDescent="0.2">
      <c r="A8" s="606" t="s">
        <v>6</v>
      </c>
      <c r="B8" s="607" t="s">
        <v>83</v>
      </c>
      <c r="C8" s="608">
        <v>10</v>
      </c>
    </row>
    <row r="9" spans="1:3" ht="16" x14ac:dyDescent="0.2">
      <c r="A9" s="609"/>
      <c r="B9" s="607" t="s">
        <v>84</v>
      </c>
      <c r="C9" s="608">
        <v>11</v>
      </c>
    </row>
    <row r="10" spans="1:3" ht="16" x14ac:dyDescent="0.2">
      <c r="A10" s="609"/>
      <c r="B10" s="607" t="s">
        <v>85</v>
      </c>
      <c r="C10" s="608">
        <v>8</v>
      </c>
    </row>
    <row r="11" spans="1:3" ht="16" x14ac:dyDescent="0.2">
      <c r="A11" s="609"/>
      <c r="B11" s="607" t="s">
        <v>86</v>
      </c>
      <c r="C11" s="608">
        <v>4</v>
      </c>
    </row>
    <row r="12" spans="1:3" ht="16" x14ac:dyDescent="0.2">
      <c r="A12" s="609"/>
      <c r="B12" s="607" t="s">
        <v>195</v>
      </c>
      <c r="C12" s="608">
        <v>3</v>
      </c>
    </row>
    <row r="13" spans="1:3" ht="16" x14ac:dyDescent="0.2">
      <c r="A13" s="610"/>
      <c r="B13" s="607" t="s">
        <v>196</v>
      </c>
      <c r="C13" s="608">
        <v>0</v>
      </c>
    </row>
    <row r="14" spans="1:3" ht="16" x14ac:dyDescent="0.2">
      <c r="A14" s="606" t="s">
        <v>7</v>
      </c>
      <c r="B14" s="607" t="s">
        <v>88</v>
      </c>
      <c r="C14" s="608">
        <v>20</v>
      </c>
    </row>
    <row r="15" spans="1:3" ht="16" x14ac:dyDescent="0.2">
      <c r="A15" s="609"/>
      <c r="B15" s="607" t="s">
        <v>89</v>
      </c>
      <c r="C15" s="608">
        <v>5</v>
      </c>
    </row>
    <row r="16" spans="1:3" ht="16" x14ac:dyDescent="0.2">
      <c r="A16" s="609"/>
      <c r="B16" s="607" t="s">
        <v>45</v>
      </c>
      <c r="C16" s="608">
        <v>4</v>
      </c>
    </row>
    <row r="17" spans="1:3" ht="16" x14ac:dyDescent="0.2">
      <c r="A17" s="609"/>
      <c r="B17" s="607" t="s">
        <v>90</v>
      </c>
      <c r="C17" s="608">
        <v>8</v>
      </c>
    </row>
    <row r="18" spans="1:3" ht="16" x14ac:dyDescent="0.2">
      <c r="A18" s="610"/>
      <c r="B18" s="607" t="s">
        <v>1091</v>
      </c>
      <c r="C18" s="608">
        <v>2</v>
      </c>
    </row>
    <row r="19" spans="1:3" ht="16" x14ac:dyDescent="0.2">
      <c r="A19" s="611" t="s">
        <v>4</v>
      </c>
      <c r="B19" s="612"/>
      <c r="C19" s="613">
        <f>SUM(C4:C18)</f>
        <v>110</v>
      </c>
    </row>
    <row r="20" spans="1:3" ht="14" x14ac:dyDescent="0.2">
      <c r="A20" s="469" t="s">
        <v>1132</v>
      </c>
      <c r="B20" s="469"/>
      <c r="C20" s="469"/>
    </row>
  </sheetData>
  <mergeCells count="2">
    <mergeCell ref="A1:C1"/>
    <mergeCell ref="A2:B2"/>
  </mergeCells>
  <pageMargins left="0.7" right="0.7" top="0.75" bottom="0.75" header="0.3" footer="0.3"/>
  <pageSetup paperSize="257" orientation="portrait" horizontalDpi="300" verticalDpi="300" r:id="rId1"/>
  <drawing r:id="rId2"/>
  <tableParts count="1">
    <tablePart r:id="rId3"/>
  </tablePart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CCCCFF"/>
  </sheetPr>
  <dimension ref="A1:F4"/>
  <sheetViews>
    <sheetView showGridLines="0" workbookViewId="0">
      <selection activeCell="B4" sqref="B4"/>
    </sheetView>
  </sheetViews>
  <sheetFormatPr baseColWidth="10" defaultColWidth="11.5" defaultRowHeight="13" x14ac:dyDescent="0.15"/>
  <cols>
    <col min="1" max="1" width="27.6640625" style="4" customWidth="1"/>
    <col min="2" max="2" width="11.1640625" style="4" customWidth="1"/>
    <col min="3" max="3" width="25.33203125" style="4" customWidth="1"/>
    <col min="4" max="4" width="29.6640625" style="4" customWidth="1"/>
    <col min="5" max="5" width="22" style="4" customWidth="1"/>
    <col min="6" max="6" width="14.1640625" style="4" customWidth="1"/>
    <col min="7" max="16384" width="11.5" style="4"/>
  </cols>
  <sheetData>
    <row r="1" spans="1:6" ht="19" x14ac:dyDescent="0.25">
      <c r="A1" s="1051" t="s">
        <v>1021</v>
      </c>
      <c r="B1" s="1051"/>
      <c r="C1" s="1051"/>
      <c r="D1" s="1051"/>
      <c r="E1" s="1051"/>
      <c r="F1" s="1051"/>
    </row>
    <row r="2" spans="1:6" ht="17" x14ac:dyDescent="0.15">
      <c r="A2" s="271" t="s">
        <v>1022</v>
      </c>
      <c r="B2" s="253" t="s">
        <v>0</v>
      </c>
      <c r="C2" s="253" t="s">
        <v>1023</v>
      </c>
      <c r="D2" s="253" t="s">
        <v>1024</v>
      </c>
      <c r="E2" s="253" t="s">
        <v>1025</v>
      </c>
      <c r="F2" s="272" t="s">
        <v>180</v>
      </c>
    </row>
    <row r="3" spans="1:6" ht="48" x14ac:dyDescent="0.15">
      <c r="A3" s="595" t="s">
        <v>2095</v>
      </c>
      <c r="B3" s="596" t="s">
        <v>6</v>
      </c>
      <c r="C3" s="597" t="s">
        <v>1026</v>
      </c>
      <c r="D3" s="596">
        <v>424965</v>
      </c>
      <c r="E3" s="598">
        <v>45821</v>
      </c>
      <c r="F3" s="599">
        <v>51307</v>
      </c>
    </row>
    <row r="4" spans="1:6" ht="96" x14ac:dyDescent="0.15">
      <c r="A4" s="600" t="s">
        <v>1027</v>
      </c>
      <c r="B4" s="601" t="s">
        <v>2256</v>
      </c>
      <c r="C4" s="602" t="s">
        <v>1028</v>
      </c>
      <c r="D4" s="601">
        <v>427759</v>
      </c>
      <c r="E4" s="603">
        <v>45917</v>
      </c>
      <c r="F4" s="604">
        <v>52321</v>
      </c>
    </row>
  </sheetData>
  <mergeCells count="1">
    <mergeCell ref="A1:F1"/>
  </mergeCells>
  <pageMargins left="0.7" right="0.7" top="0.75" bottom="0.75" header="0.3" footer="0.3"/>
  <pageSetup orientation="portrait" r:id="rId1"/>
  <drawing r:id="rId2"/>
  <tableParts count="1">
    <tablePart r:id="rId3"/>
  </tablePart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CCCCFF"/>
  </sheetPr>
  <dimension ref="A1:E4"/>
  <sheetViews>
    <sheetView showGridLines="0" workbookViewId="0">
      <selection activeCell="B4" sqref="B4"/>
    </sheetView>
  </sheetViews>
  <sheetFormatPr baseColWidth="10" defaultColWidth="11.5" defaultRowHeight="13" x14ac:dyDescent="0.15"/>
  <cols>
    <col min="1" max="1" width="22.1640625" style="4" customWidth="1"/>
    <col min="2" max="2" width="10.83203125" style="4" customWidth="1"/>
    <col min="3" max="3" width="22.5" style="4" customWidth="1"/>
    <col min="4" max="4" width="18.1640625" style="4" customWidth="1"/>
    <col min="5" max="5" width="20.1640625" style="4" customWidth="1"/>
    <col min="6" max="16384" width="11.5" style="4"/>
  </cols>
  <sheetData>
    <row r="1" spans="1:5" ht="18" x14ac:dyDescent="0.2">
      <c r="A1" s="1055" t="s">
        <v>1029</v>
      </c>
      <c r="B1" s="1055"/>
      <c r="C1" s="1055"/>
      <c r="D1" s="1055"/>
      <c r="E1" s="1055"/>
    </row>
    <row r="2" spans="1:5" ht="17" x14ac:dyDescent="0.15">
      <c r="A2" s="650" t="s">
        <v>1030</v>
      </c>
      <c r="B2" s="651" t="s">
        <v>0</v>
      </c>
      <c r="C2" s="651" t="s">
        <v>1031</v>
      </c>
      <c r="D2" s="651" t="s">
        <v>1032</v>
      </c>
      <c r="E2" s="652" t="s">
        <v>1025</v>
      </c>
    </row>
    <row r="3" spans="1:5" ht="80" x14ac:dyDescent="0.15">
      <c r="A3" s="653" t="s">
        <v>1033</v>
      </c>
      <c r="B3" s="654" t="s">
        <v>6</v>
      </c>
      <c r="C3" s="655" t="s">
        <v>1034</v>
      </c>
      <c r="D3" s="656">
        <v>45953</v>
      </c>
      <c r="E3" s="657" t="s">
        <v>1035</v>
      </c>
    </row>
    <row r="4" spans="1:5" ht="128" x14ac:dyDescent="0.15">
      <c r="A4" s="658" t="s">
        <v>1036</v>
      </c>
      <c r="B4" s="659" t="s">
        <v>2256</v>
      </c>
      <c r="C4" s="660" t="s">
        <v>1037</v>
      </c>
      <c r="D4" s="661">
        <v>45961</v>
      </c>
      <c r="E4" s="662" t="s">
        <v>1035</v>
      </c>
    </row>
  </sheetData>
  <mergeCells count="1">
    <mergeCell ref="A1:E1"/>
  </mergeCells>
  <pageMargins left="0.7" right="0.7" top="0.75" bottom="0.75" header="0.3" footer="0.3"/>
  <drawing r:id="rId1"/>
  <tableParts count="1">
    <tablePart r:id="rId2"/>
  </tablePart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CCCCFF"/>
  </sheetPr>
  <dimension ref="A1:E9"/>
  <sheetViews>
    <sheetView showGridLines="0" workbookViewId="0">
      <selection activeCell="E9" sqref="E9"/>
    </sheetView>
  </sheetViews>
  <sheetFormatPr baseColWidth="10" defaultColWidth="11.5" defaultRowHeight="16" x14ac:dyDescent="0.2"/>
  <cols>
    <col min="1" max="1" width="18.1640625" style="1" customWidth="1"/>
    <col min="2" max="4" width="31.6640625" style="1" customWidth="1"/>
    <col min="5" max="5" width="10.1640625" style="1" customWidth="1"/>
    <col min="6" max="16384" width="11.5" style="1"/>
  </cols>
  <sheetData>
    <row r="1" spans="1:5" ht="19" x14ac:dyDescent="0.25">
      <c r="A1" s="1051" t="s">
        <v>1038</v>
      </c>
      <c r="B1" s="1051"/>
      <c r="C1" s="1051"/>
      <c r="D1" s="1051"/>
      <c r="E1" s="1051"/>
    </row>
    <row r="2" spans="1:5" ht="17" x14ac:dyDescent="0.2">
      <c r="A2" s="271" t="s">
        <v>1032</v>
      </c>
      <c r="B2" s="253" t="s">
        <v>1039</v>
      </c>
      <c r="C2" s="253" t="s">
        <v>1040</v>
      </c>
      <c r="D2" s="253" t="s">
        <v>1041</v>
      </c>
      <c r="E2" s="272" t="s">
        <v>0</v>
      </c>
    </row>
    <row r="3" spans="1:5" ht="32" x14ac:dyDescent="0.2">
      <c r="A3" s="663">
        <v>45698</v>
      </c>
      <c r="B3" s="597" t="s">
        <v>1042</v>
      </c>
      <c r="C3" s="597" t="s">
        <v>1043</v>
      </c>
      <c r="D3" s="597" t="s">
        <v>1044</v>
      </c>
      <c r="E3" s="664" t="s">
        <v>6</v>
      </c>
    </row>
    <row r="4" spans="1:5" ht="96" x14ac:dyDescent="0.2">
      <c r="A4" s="663">
        <v>45763</v>
      </c>
      <c r="B4" s="597" t="s">
        <v>1045</v>
      </c>
      <c r="C4" s="597" t="s">
        <v>1046</v>
      </c>
      <c r="D4" s="597" t="s">
        <v>1047</v>
      </c>
      <c r="E4" s="664" t="s">
        <v>6</v>
      </c>
    </row>
    <row r="5" spans="1:5" ht="32" x14ac:dyDescent="0.2">
      <c r="A5" s="663">
        <v>45775</v>
      </c>
      <c r="B5" s="597" t="s">
        <v>1042</v>
      </c>
      <c r="C5" s="597" t="s">
        <v>1048</v>
      </c>
      <c r="D5" s="597" t="s">
        <v>1049</v>
      </c>
      <c r="E5" s="664" t="s">
        <v>6</v>
      </c>
    </row>
    <row r="6" spans="1:5" ht="64" x14ac:dyDescent="0.2">
      <c r="A6" s="663">
        <v>45813</v>
      </c>
      <c r="B6" s="597" t="s">
        <v>1042</v>
      </c>
      <c r="C6" s="597" t="s">
        <v>1050</v>
      </c>
      <c r="D6" s="597" t="s">
        <v>1051</v>
      </c>
      <c r="E6" s="664" t="s">
        <v>5</v>
      </c>
    </row>
    <row r="7" spans="1:5" ht="32" x14ac:dyDescent="0.2">
      <c r="A7" s="663">
        <v>45883</v>
      </c>
      <c r="B7" s="597" t="s">
        <v>1052</v>
      </c>
      <c r="C7" s="597" t="s">
        <v>1053</v>
      </c>
      <c r="D7" s="597" t="s">
        <v>1054</v>
      </c>
      <c r="E7" s="664" t="s">
        <v>6</v>
      </c>
    </row>
    <row r="8" spans="1:5" ht="32" x14ac:dyDescent="0.2">
      <c r="A8" s="663">
        <v>45937</v>
      </c>
      <c r="B8" s="597" t="s">
        <v>1042</v>
      </c>
      <c r="C8" s="597" t="s">
        <v>1055</v>
      </c>
      <c r="D8" s="597" t="s">
        <v>1056</v>
      </c>
      <c r="E8" s="664" t="s">
        <v>7</v>
      </c>
    </row>
    <row r="9" spans="1:5" ht="32" x14ac:dyDescent="0.2">
      <c r="A9" s="665">
        <v>46000</v>
      </c>
      <c r="B9" s="602" t="s">
        <v>1042</v>
      </c>
      <c r="C9" s="602" t="s">
        <v>1057</v>
      </c>
      <c r="D9" s="602" t="s">
        <v>1058</v>
      </c>
      <c r="E9" s="666" t="s">
        <v>5</v>
      </c>
    </row>
  </sheetData>
  <mergeCells count="1">
    <mergeCell ref="A1:E1"/>
  </mergeCells>
  <pageMargins left="0.7" right="0.7" top="0.75" bottom="0.75" header="0.3" footer="0.3"/>
  <drawing r:id="rId1"/>
  <tableParts count="1">
    <tablePart r:id="rId2"/>
  </tablePart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CCCCFF"/>
  </sheetPr>
  <dimension ref="A1:F8"/>
  <sheetViews>
    <sheetView showGridLines="0" workbookViewId="0">
      <selection activeCell="G13" sqref="G13"/>
    </sheetView>
  </sheetViews>
  <sheetFormatPr baseColWidth="10" defaultColWidth="11.5" defaultRowHeight="13" x14ac:dyDescent="0.15"/>
  <cols>
    <col min="1" max="1" width="14.6640625" style="4" customWidth="1"/>
    <col min="2" max="2" width="20.83203125" style="4" customWidth="1"/>
    <col min="3" max="3" width="27.5" style="4" customWidth="1"/>
    <col min="4" max="4" width="30.5" style="4" customWidth="1"/>
    <col min="5" max="5" width="13.1640625" style="4" customWidth="1"/>
    <col min="6" max="6" width="13" style="4" customWidth="1"/>
    <col min="7" max="16384" width="11.5" style="4"/>
  </cols>
  <sheetData>
    <row r="1" spans="1:6" ht="18" x14ac:dyDescent="0.2">
      <c r="A1" s="1055" t="s">
        <v>1059</v>
      </c>
      <c r="B1" s="1055"/>
      <c r="C1" s="1055"/>
      <c r="D1" s="1055"/>
      <c r="E1" s="1055"/>
      <c r="F1" s="1055"/>
    </row>
    <row r="2" spans="1:6" ht="17" x14ac:dyDescent="0.15">
      <c r="A2" s="592" t="s">
        <v>179</v>
      </c>
      <c r="B2" s="593" t="s">
        <v>1060</v>
      </c>
      <c r="C2" s="593" t="s">
        <v>1061</v>
      </c>
      <c r="D2" s="593" t="s">
        <v>1062</v>
      </c>
      <c r="E2" s="593" t="s">
        <v>67</v>
      </c>
      <c r="F2" s="594" t="s">
        <v>1063</v>
      </c>
    </row>
    <row r="3" spans="1:6" ht="26" x14ac:dyDescent="0.15">
      <c r="A3" s="667">
        <v>45716</v>
      </c>
      <c r="B3" s="668" t="s">
        <v>1064</v>
      </c>
      <c r="C3" s="668" t="s">
        <v>1065</v>
      </c>
      <c r="D3" s="668" t="s">
        <v>1066</v>
      </c>
      <c r="E3" s="669" t="s">
        <v>752</v>
      </c>
      <c r="F3" s="670">
        <v>5</v>
      </c>
    </row>
    <row r="4" spans="1:6" ht="26" x14ac:dyDescent="0.15">
      <c r="A4" s="667">
        <v>45744</v>
      </c>
      <c r="B4" s="668" t="s">
        <v>1064</v>
      </c>
      <c r="C4" s="668" t="s">
        <v>1067</v>
      </c>
      <c r="D4" s="668" t="s">
        <v>1066</v>
      </c>
      <c r="E4" s="669" t="s">
        <v>752</v>
      </c>
      <c r="F4" s="670">
        <v>15</v>
      </c>
    </row>
    <row r="5" spans="1:6" ht="26" x14ac:dyDescent="0.15">
      <c r="A5" s="667">
        <v>45749</v>
      </c>
      <c r="B5" s="668" t="s">
        <v>1068</v>
      </c>
      <c r="C5" s="668" t="s">
        <v>1069</v>
      </c>
      <c r="D5" s="668" t="s">
        <v>1070</v>
      </c>
      <c r="E5" s="669" t="s">
        <v>1071</v>
      </c>
      <c r="F5" s="670">
        <v>39</v>
      </c>
    </row>
    <row r="6" spans="1:6" ht="26" x14ac:dyDescent="0.15">
      <c r="A6" s="667">
        <v>45758</v>
      </c>
      <c r="B6" s="668" t="s">
        <v>1064</v>
      </c>
      <c r="C6" s="668" t="s">
        <v>1072</v>
      </c>
      <c r="D6" s="668" t="s">
        <v>1073</v>
      </c>
      <c r="E6" s="669" t="s">
        <v>752</v>
      </c>
      <c r="F6" s="670">
        <v>17</v>
      </c>
    </row>
    <row r="7" spans="1:6" ht="26" x14ac:dyDescent="0.15">
      <c r="A7" s="667">
        <v>45819</v>
      </c>
      <c r="B7" s="668" t="s">
        <v>1074</v>
      </c>
      <c r="C7" s="668" t="s">
        <v>1075</v>
      </c>
      <c r="D7" s="668" t="s">
        <v>1076</v>
      </c>
      <c r="E7" s="669" t="s">
        <v>1071</v>
      </c>
      <c r="F7" s="670">
        <v>71</v>
      </c>
    </row>
    <row r="8" spans="1:6" ht="26" x14ac:dyDescent="0.15">
      <c r="A8" s="671">
        <v>45994</v>
      </c>
      <c r="B8" s="672" t="s">
        <v>1077</v>
      </c>
      <c r="C8" s="672" t="s">
        <v>1078</v>
      </c>
      <c r="D8" s="672" t="s">
        <v>1079</v>
      </c>
      <c r="E8" s="673" t="s">
        <v>752</v>
      </c>
      <c r="F8" s="674">
        <v>17</v>
      </c>
    </row>
  </sheetData>
  <mergeCells count="1">
    <mergeCell ref="A1:F1"/>
  </mergeCells>
  <pageMargins left="0.7" right="0.7" top="0.75" bottom="0.75" header="0.3" footer="0.3"/>
  <drawing r:id="rId1"/>
  <tableParts count="1">
    <tablePart r:id="rId2"/>
  </tablePart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CCCCFF"/>
  </sheetPr>
  <dimension ref="A1:A10"/>
  <sheetViews>
    <sheetView showGridLines="0" workbookViewId="0"/>
  </sheetViews>
  <sheetFormatPr baseColWidth="10" defaultColWidth="11.5" defaultRowHeight="13" x14ac:dyDescent="0.15"/>
  <cols>
    <col min="1" max="1" width="117" style="4" customWidth="1"/>
    <col min="2" max="16384" width="11.5" style="4"/>
  </cols>
  <sheetData>
    <row r="1" spans="1:1" ht="20" x14ac:dyDescent="0.25">
      <c r="A1" s="675" t="s">
        <v>1260</v>
      </c>
    </row>
    <row r="2" spans="1:1" ht="16" x14ac:dyDescent="0.2">
      <c r="A2" s="382" t="s">
        <v>1080</v>
      </c>
    </row>
    <row r="3" spans="1:1" ht="16" x14ac:dyDescent="0.15">
      <c r="A3" s="676" t="s">
        <v>1081</v>
      </c>
    </row>
    <row r="4" spans="1:1" ht="16" x14ac:dyDescent="0.15">
      <c r="A4" s="676" t="s">
        <v>1082</v>
      </c>
    </row>
    <row r="5" spans="1:1" ht="32" x14ac:dyDescent="0.15">
      <c r="A5" s="676" t="s">
        <v>1083</v>
      </c>
    </row>
    <row r="6" spans="1:1" ht="32" x14ac:dyDescent="0.15">
      <c r="A6" s="676" t="s">
        <v>1084</v>
      </c>
    </row>
    <row r="7" spans="1:1" ht="32" x14ac:dyDescent="0.15">
      <c r="A7" s="676" t="s">
        <v>1085</v>
      </c>
    </row>
    <row r="8" spans="1:1" ht="16" x14ac:dyDescent="0.15">
      <c r="A8" s="676" t="s">
        <v>1086</v>
      </c>
    </row>
    <row r="9" spans="1:1" ht="16" x14ac:dyDescent="0.15">
      <c r="A9" s="676" t="s">
        <v>1087</v>
      </c>
    </row>
    <row r="10" spans="1:1" ht="16" x14ac:dyDescent="0.15">
      <c r="A10" s="677" t="s">
        <v>1088</v>
      </c>
    </row>
  </sheetData>
  <pageMargins left="0.7" right="0.7" top="0.75" bottom="0.75" header="0.3" footer="0.3"/>
  <drawing r:id="rId1"/>
  <tableParts count="1">
    <tablePart r:id="rId2"/>
  </tablePart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CCCCFF"/>
  </sheetPr>
  <dimension ref="A1:C31"/>
  <sheetViews>
    <sheetView showGridLines="0" workbookViewId="0">
      <selection sqref="A1:C1"/>
    </sheetView>
  </sheetViews>
  <sheetFormatPr baseColWidth="10" defaultColWidth="11.5" defaultRowHeight="13" x14ac:dyDescent="0.15"/>
  <cols>
    <col min="1" max="1" width="12.83203125" style="4" customWidth="1"/>
    <col min="2" max="2" width="19.1640625" style="4" customWidth="1"/>
    <col min="3" max="3" width="70.6640625" style="4" customWidth="1"/>
    <col min="4" max="16384" width="11.5" style="4"/>
  </cols>
  <sheetData>
    <row r="1" spans="1:3" ht="19" x14ac:dyDescent="0.25">
      <c r="A1" s="1051" t="s">
        <v>1543</v>
      </c>
      <c r="B1" s="1051"/>
      <c r="C1" s="1051"/>
    </row>
    <row r="2" spans="1:3" ht="16" x14ac:dyDescent="0.2">
      <c r="A2" s="678" t="s">
        <v>1544</v>
      </c>
      <c r="B2" s="679" t="s">
        <v>179</v>
      </c>
      <c r="C2" s="680" t="s">
        <v>1545</v>
      </c>
    </row>
    <row r="3" spans="1:3" ht="32" x14ac:dyDescent="0.15">
      <c r="A3" s="681">
        <v>1</v>
      </c>
      <c r="B3" s="682">
        <v>45709</v>
      </c>
      <c r="C3" s="683" t="s">
        <v>1546</v>
      </c>
    </row>
    <row r="4" spans="1:3" ht="48" x14ac:dyDescent="0.15">
      <c r="A4" s="681"/>
      <c r="B4" s="682"/>
      <c r="C4" s="683" t="s">
        <v>1547</v>
      </c>
    </row>
    <row r="5" spans="1:3" ht="32" x14ac:dyDescent="0.15">
      <c r="A5" s="681"/>
      <c r="B5" s="682"/>
      <c r="C5" s="683" t="s">
        <v>1548</v>
      </c>
    </row>
    <row r="6" spans="1:3" ht="48" x14ac:dyDescent="0.15">
      <c r="A6" s="681"/>
      <c r="B6" s="682"/>
      <c r="C6" s="683" t="s">
        <v>1549</v>
      </c>
    </row>
    <row r="7" spans="1:3" ht="32" x14ac:dyDescent="0.15">
      <c r="A7" s="681">
        <v>2</v>
      </c>
      <c r="B7" s="682">
        <v>45827</v>
      </c>
      <c r="C7" s="683" t="s">
        <v>1550</v>
      </c>
    </row>
    <row r="8" spans="1:3" ht="32" x14ac:dyDescent="0.15">
      <c r="A8" s="681"/>
      <c r="B8" s="682"/>
      <c r="C8" s="683" t="s">
        <v>1551</v>
      </c>
    </row>
    <row r="9" spans="1:3" ht="32" x14ac:dyDescent="0.15">
      <c r="A9" s="681"/>
      <c r="B9" s="682"/>
      <c r="C9" s="683" t="s">
        <v>1552</v>
      </c>
    </row>
    <row r="10" spans="1:3" ht="32" x14ac:dyDescent="0.15">
      <c r="A10" s="681"/>
      <c r="B10" s="682"/>
      <c r="C10" s="683" t="s">
        <v>1553</v>
      </c>
    </row>
    <row r="11" spans="1:3" ht="48" x14ac:dyDescent="0.15">
      <c r="A11" s="681"/>
      <c r="B11" s="682"/>
      <c r="C11" s="683" t="s">
        <v>1554</v>
      </c>
    </row>
    <row r="12" spans="1:3" ht="48" x14ac:dyDescent="0.15">
      <c r="A12" s="681"/>
      <c r="B12" s="682"/>
      <c r="C12" s="683" t="s">
        <v>1555</v>
      </c>
    </row>
    <row r="13" spans="1:3" ht="48" x14ac:dyDescent="0.15">
      <c r="A13" s="681"/>
      <c r="B13" s="682"/>
      <c r="C13" s="683" t="s">
        <v>1556</v>
      </c>
    </row>
    <row r="14" spans="1:3" ht="16" x14ac:dyDescent="0.15">
      <c r="A14" s="681"/>
      <c r="B14" s="682"/>
      <c r="C14" s="683" t="s">
        <v>1557</v>
      </c>
    </row>
    <row r="15" spans="1:3" ht="32" x14ac:dyDescent="0.15">
      <c r="A15" s="681"/>
      <c r="B15" s="682"/>
      <c r="C15" s="683" t="s">
        <v>1558</v>
      </c>
    </row>
    <row r="16" spans="1:3" ht="64" x14ac:dyDescent="0.15">
      <c r="A16" s="681">
        <v>3</v>
      </c>
      <c r="B16" s="682">
        <v>45919</v>
      </c>
      <c r="C16" s="683" t="s">
        <v>1559</v>
      </c>
    </row>
    <row r="17" spans="1:3" ht="64" x14ac:dyDescent="0.15">
      <c r="A17" s="681"/>
      <c r="B17" s="682"/>
      <c r="C17" s="683" t="s">
        <v>1560</v>
      </c>
    </row>
    <row r="18" spans="1:3" ht="32" x14ac:dyDescent="0.15">
      <c r="A18" s="681"/>
      <c r="B18" s="682"/>
      <c r="C18" s="683" t="s">
        <v>1561</v>
      </c>
    </row>
    <row r="19" spans="1:3" ht="192" x14ac:dyDescent="0.15">
      <c r="A19" s="681"/>
      <c r="B19" s="682"/>
      <c r="C19" s="683" t="s">
        <v>1562</v>
      </c>
    </row>
    <row r="20" spans="1:3" ht="32" x14ac:dyDescent="0.15">
      <c r="A20" s="684">
        <v>4</v>
      </c>
      <c r="B20" s="685">
        <v>45996</v>
      </c>
      <c r="C20" s="683" t="s">
        <v>1563</v>
      </c>
    </row>
    <row r="21" spans="1:3" ht="32" x14ac:dyDescent="0.15">
      <c r="A21" s="686"/>
      <c r="B21" s="687"/>
      <c r="C21" s="683" t="s">
        <v>1564</v>
      </c>
    </row>
    <row r="22" spans="1:3" ht="32" x14ac:dyDescent="0.15">
      <c r="A22" s="686"/>
      <c r="B22" s="687"/>
      <c r="C22" s="688" t="s">
        <v>1565</v>
      </c>
    </row>
    <row r="23" spans="1:3" x14ac:dyDescent="0.15">
      <c r="A23" s="18"/>
      <c r="B23" s="55"/>
      <c r="C23" s="12"/>
    </row>
    <row r="27" spans="1:3" x14ac:dyDescent="0.15">
      <c r="C27" s="12"/>
    </row>
    <row r="28" spans="1:3" x14ac:dyDescent="0.15">
      <c r="C28" s="12"/>
    </row>
    <row r="29" spans="1:3" x14ac:dyDescent="0.15">
      <c r="C29" s="12"/>
    </row>
    <row r="30" spans="1:3" x14ac:dyDescent="0.15">
      <c r="C30" s="12"/>
    </row>
    <row r="31" spans="1:3" x14ac:dyDescent="0.15">
      <c r="C31" s="12"/>
    </row>
  </sheetData>
  <mergeCells count="1">
    <mergeCell ref="A1:C1"/>
  </mergeCells>
  <pageMargins left="0.7" right="0.7" top="0.75" bottom="0.75" header="0.3" footer="0.3"/>
  <pageSetup orientation="portrait" r:id="rId1"/>
  <drawing r:id="rId2"/>
  <tableParts count="1">
    <tablePart r:id="rId3"/>
  </tablePar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99FF"/>
  </sheetPr>
  <dimension ref="A1:F15"/>
  <sheetViews>
    <sheetView showGridLines="0" workbookViewId="0">
      <selection sqref="A1:B1"/>
    </sheetView>
  </sheetViews>
  <sheetFormatPr baseColWidth="10" defaultColWidth="14.5" defaultRowHeight="13" x14ac:dyDescent="0.15"/>
  <cols>
    <col min="1" max="1" width="25.6640625" style="4" customWidth="1"/>
    <col min="2" max="2" width="20" style="4" customWidth="1"/>
    <col min="3" max="3" width="14.6640625" style="4" customWidth="1"/>
    <col min="4" max="4" width="28.6640625" style="4" customWidth="1"/>
    <col min="5" max="6" width="11.5" style="4" customWidth="1"/>
    <col min="7" max="26" width="10.6640625" style="4" customWidth="1"/>
    <col min="27" max="16384" width="14.5" style="4"/>
  </cols>
  <sheetData>
    <row r="1" spans="1:6" ht="19" x14ac:dyDescent="0.25">
      <c r="A1" s="1167" t="s">
        <v>1261</v>
      </c>
      <c r="B1" s="1168"/>
      <c r="C1" s="2"/>
      <c r="D1" s="2"/>
    </row>
    <row r="2" spans="1:6" ht="17" x14ac:dyDescent="0.2">
      <c r="A2" s="696" t="s">
        <v>1262</v>
      </c>
      <c r="B2" s="697" t="s">
        <v>1263</v>
      </c>
      <c r="C2" s="2"/>
      <c r="D2" s="2"/>
    </row>
    <row r="3" spans="1:6" ht="16" x14ac:dyDescent="0.2">
      <c r="A3" s="691" t="s">
        <v>1386</v>
      </c>
      <c r="B3" s="693">
        <v>102825</v>
      </c>
      <c r="C3" s="2"/>
      <c r="D3" s="2"/>
    </row>
    <row r="4" spans="1:6" ht="16" x14ac:dyDescent="0.2">
      <c r="A4" s="691" t="s">
        <v>1264</v>
      </c>
      <c r="B4" s="694">
        <v>18181</v>
      </c>
      <c r="C4" s="2"/>
      <c r="D4" s="2"/>
    </row>
    <row r="5" spans="1:6" ht="16" x14ac:dyDescent="0.2">
      <c r="A5" s="691" t="s">
        <v>1265</v>
      </c>
      <c r="B5" s="694">
        <v>6767</v>
      </c>
      <c r="C5" s="2"/>
      <c r="D5" s="2"/>
    </row>
    <row r="6" spans="1:6" ht="16" x14ac:dyDescent="0.2">
      <c r="A6" s="691" t="s">
        <v>1266</v>
      </c>
      <c r="B6" s="694">
        <v>2467</v>
      </c>
      <c r="C6" s="2"/>
      <c r="D6" s="2"/>
    </row>
    <row r="7" spans="1:6" ht="16" x14ac:dyDescent="0.2">
      <c r="A7" s="692" t="s">
        <v>1267</v>
      </c>
      <c r="B7" s="695">
        <f>B4+B5+B6</f>
        <v>27415</v>
      </c>
      <c r="C7" s="689"/>
      <c r="D7" s="690"/>
      <c r="E7" s="46"/>
      <c r="F7" s="46"/>
    </row>
    <row r="8" spans="1:6" ht="54" customHeight="1" x14ac:dyDescent="0.2">
      <c r="A8" s="1169" t="s">
        <v>1268</v>
      </c>
      <c r="B8" s="1169"/>
      <c r="C8" s="690"/>
      <c r="D8" s="690"/>
      <c r="E8" s="46"/>
      <c r="F8" s="46"/>
    </row>
    <row r="9" spans="1:6" ht="14" x14ac:dyDescent="0.2">
      <c r="A9" s="2"/>
      <c r="B9" s="2"/>
      <c r="C9" s="2"/>
      <c r="D9" s="2"/>
    </row>
    <row r="10" spans="1:6" ht="14" x14ac:dyDescent="0.2">
      <c r="A10" s="2"/>
      <c r="B10" s="2"/>
      <c r="C10" s="2"/>
      <c r="D10" s="2"/>
    </row>
    <row r="11" spans="1:6" ht="17" x14ac:dyDescent="0.15">
      <c r="A11" s="271" t="s">
        <v>1262</v>
      </c>
      <c r="B11" s="253" t="s">
        <v>2203</v>
      </c>
      <c r="C11" s="253" t="s">
        <v>2204</v>
      </c>
      <c r="D11" s="272" t="s">
        <v>1269</v>
      </c>
    </row>
    <row r="12" spans="1:6" ht="32" x14ac:dyDescent="0.15">
      <c r="A12" s="698" t="s">
        <v>1385</v>
      </c>
      <c r="B12" s="699">
        <v>101935</v>
      </c>
      <c r="C12" s="699">
        <v>102825</v>
      </c>
      <c r="D12" s="700">
        <v>8.8000000000000005E-3</v>
      </c>
    </row>
    <row r="13" spans="1:6" ht="32" x14ac:dyDescent="0.15">
      <c r="A13" s="698" t="s">
        <v>1270</v>
      </c>
      <c r="B13" s="699">
        <v>17144</v>
      </c>
      <c r="C13" s="699">
        <v>20648</v>
      </c>
      <c r="D13" s="701">
        <v>0.21</v>
      </c>
    </row>
    <row r="14" spans="1:6" ht="32" x14ac:dyDescent="0.15">
      <c r="A14" s="702" t="s">
        <v>1271</v>
      </c>
      <c r="B14" s="703">
        <v>9456</v>
      </c>
      <c r="C14" s="703">
        <v>6767</v>
      </c>
      <c r="D14" s="704">
        <v>-0.28000000000000003</v>
      </c>
    </row>
    <row r="15" spans="1:6" ht="50.25" customHeight="1" x14ac:dyDescent="0.15">
      <c r="A15" s="1170" t="s">
        <v>1272</v>
      </c>
      <c r="B15" s="1170"/>
      <c r="C15" s="1170"/>
      <c r="D15" s="1170"/>
    </row>
  </sheetData>
  <mergeCells count="3">
    <mergeCell ref="A1:B1"/>
    <mergeCell ref="A8:B8"/>
    <mergeCell ref="A15:D15"/>
  </mergeCells>
  <pageMargins left="0.7" right="0.7" top="0.75" bottom="0.75" header="0" footer="0"/>
  <pageSetup paperSize="9" orientation="portrait" r:id="rId1"/>
  <drawing r:id="rId2"/>
  <tableParts count="2">
    <tablePart r:id="rId3"/>
    <tablePart r:id="rId4"/>
  </tablePart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99FF"/>
  </sheetPr>
  <dimension ref="A1:C83"/>
  <sheetViews>
    <sheetView showGridLines="0" topLeftCell="A66" workbookViewId="0">
      <selection sqref="A1:B1"/>
    </sheetView>
  </sheetViews>
  <sheetFormatPr baseColWidth="10" defaultColWidth="11.5" defaultRowHeight="13" x14ac:dyDescent="0.15"/>
  <cols>
    <col min="1" max="1" width="24" style="4" customWidth="1"/>
    <col min="2" max="2" width="35.6640625" style="4" customWidth="1"/>
    <col min="3" max="3" width="14.6640625" style="4" customWidth="1"/>
    <col min="4" max="4" width="13.33203125" style="4" bestFit="1" customWidth="1"/>
    <col min="5" max="16384" width="11.5" style="4"/>
  </cols>
  <sheetData>
    <row r="1" spans="1:3" ht="19" x14ac:dyDescent="0.25">
      <c r="A1" s="1053" t="s">
        <v>1273</v>
      </c>
      <c r="B1" s="1053"/>
      <c r="C1" s="2"/>
    </row>
    <row r="2" spans="1:3" ht="14" x14ac:dyDescent="0.2">
      <c r="A2" s="2"/>
      <c r="B2" s="2"/>
      <c r="C2" s="2"/>
    </row>
    <row r="3" spans="1:3" ht="19" x14ac:dyDescent="0.25">
      <c r="A3" s="1172" t="s">
        <v>1274</v>
      </c>
      <c r="B3" s="1172"/>
      <c r="C3" s="2"/>
    </row>
    <row r="4" spans="1:3" ht="16" x14ac:dyDescent="0.2">
      <c r="A4" s="678" t="s">
        <v>0</v>
      </c>
      <c r="B4" s="680" t="s">
        <v>1275</v>
      </c>
      <c r="C4" s="2"/>
    </row>
    <row r="5" spans="1:3" ht="15" x14ac:dyDescent="0.2">
      <c r="A5" s="705" t="s">
        <v>5</v>
      </c>
      <c r="B5" s="706">
        <v>23</v>
      </c>
      <c r="C5" s="2"/>
    </row>
    <row r="6" spans="1:3" ht="15" x14ac:dyDescent="0.2">
      <c r="A6" s="705" t="s">
        <v>6</v>
      </c>
      <c r="B6" s="706">
        <v>55</v>
      </c>
      <c r="C6" s="2"/>
    </row>
    <row r="7" spans="1:3" ht="15" x14ac:dyDescent="0.2">
      <c r="A7" s="707" t="s">
        <v>7</v>
      </c>
      <c r="B7" s="708">
        <v>22</v>
      </c>
      <c r="C7" s="2"/>
    </row>
    <row r="8" spans="1:3" ht="14" x14ac:dyDescent="0.2">
      <c r="A8" s="2"/>
      <c r="B8" s="2"/>
      <c r="C8" s="2"/>
    </row>
    <row r="9" spans="1:3" ht="14" x14ac:dyDescent="0.2">
      <c r="A9" s="2"/>
      <c r="B9" s="2"/>
      <c r="C9" s="2"/>
    </row>
    <row r="10" spans="1:3" ht="14" x14ac:dyDescent="0.2">
      <c r="A10" s="2"/>
      <c r="B10" s="2"/>
      <c r="C10" s="2"/>
    </row>
    <row r="11" spans="1:3" ht="14" x14ac:dyDescent="0.2">
      <c r="A11" s="2"/>
      <c r="B11" s="2"/>
      <c r="C11" s="2"/>
    </row>
    <row r="12" spans="1:3" ht="14" x14ac:dyDescent="0.2">
      <c r="A12" s="2"/>
      <c r="B12" s="2"/>
      <c r="C12" s="2"/>
    </row>
    <row r="13" spans="1:3" ht="14" x14ac:dyDescent="0.2">
      <c r="A13" s="2"/>
      <c r="B13" s="2"/>
      <c r="C13" s="2"/>
    </row>
    <row r="14" spans="1:3" ht="14" x14ac:dyDescent="0.2">
      <c r="A14" s="2"/>
      <c r="B14" s="2"/>
      <c r="C14" s="2"/>
    </row>
    <row r="15" spans="1:3" ht="14" x14ac:dyDescent="0.2">
      <c r="A15" s="2"/>
      <c r="B15" s="2"/>
      <c r="C15" s="2"/>
    </row>
    <row r="16" spans="1:3" ht="14" x14ac:dyDescent="0.2">
      <c r="A16" s="2"/>
      <c r="B16" s="2"/>
      <c r="C16" s="2"/>
    </row>
    <row r="17" spans="1:3" ht="14" x14ac:dyDescent="0.2">
      <c r="A17" s="2"/>
      <c r="B17" s="2"/>
      <c r="C17" s="2"/>
    </row>
    <row r="18" spans="1:3" ht="14" x14ac:dyDescent="0.2">
      <c r="A18" s="2"/>
      <c r="B18" s="2"/>
      <c r="C18" s="2"/>
    </row>
    <row r="19" spans="1:3" ht="14" x14ac:dyDescent="0.2">
      <c r="A19" s="2"/>
      <c r="B19" s="2"/>
      <c r="C19" s="2"/>
    </row>
    <row r="20" spans="1:3" ht="14" x14ac:dyDescent="0.2">
      <c r="A20" s="2"/>
      <c r="B20" s="2"/>
      <c r="C20" s="2"/>
    </row>
    <row r="21" spans="1:3" ht="14" x14ac:dyDescent="0.2">
      <c r="A21" s="2"/>
      <c r="B21" s="2"/>
      <c r="C21" s="2"/>
    </row>
    <row r="22" spans="1:3" ht="14" x14ac:dyDescent="0.2">
      <c r="A22" s="2"/>
      <c r="B22" s="2"/>
      <c r="C22" s="2"/>
    </row>
    <row r="23" spans="1:3" ht="14" x14ac:dyDescent="0.2">
      <c r="A23" s="2"/>
      <c r="B23" s="2"/>
      <c r="C23" s="2"/>
    </row>
    <row r="24" spans="1:3" ht="19" x14ac:dyDescent="0.25">
      <c r="A24" s="1051" t="s">
        <v>1276</v>
      </c>
      <c r="B24" s="1051"/>
      <c r="C24" s="2"/>
    </row>
    <row r="25" spans="1:3" ht="16" x14ac:dyDescent="0.2">
      <c r="A25" s="678" t="s">
        <v>0</v>
      </c>
      <c r="B25" s="680" t="s">
        <v>1275</v>
      </c>
      <c r="C25" s="2"/>
    </row>
    <row r="26" spans="1:3" ht="15" x14ac:dyDescent="0.2">
      <c r="A26" s="138" t="s">
        <v>20</v>
      </c>
      <c r="B26" s="146">
        <v>84</v>
      </c>
      <c r="C26" s="2"/>
    </row>
    <row r="27" spans="1:3" ht="15" x14ac:dyDescent="0.2">
      <c r="A27" s="138" t="s">
        <v>105</v>
      </c>
      <c r="B27" s="146">
        <v>1</v>
      </c>
      <c r="C27" s="2"/>
    </row>
    <row r="28" spans="1:3" ht="15" x14ac:dyDescent="0.2">
      <c r="A28" s="138" t="s">
        <v>21</v>
      </c>
      <c r="B28" s="146">
        <v>9</v>
      </c>
      <c r="C28" s="2"/>
    </row>
    <row r="29" spans="1:3" ht="15" x14ac:dyDescent="0.2">
      <c r="A29" s="143" t="s">
        <v>22</v>
      </c>
      <c r="B29" s="164">
        <v>6</v>
      </c>
      <c r="C29" s="2"/>
    </row>
    <row r="30" spans="1:3" ht="14" x14ac:dyDescent="0.2">
      <c r="A30" s="2"/>
      <c r="B30" s="2"/>
      <c r="C30" s="2"/>
    </row>
    <row r="31" spans="1:3" ht="14" x14ac:dyDescent="0.2">
      <c r="A31" s="2"/>
      <c r="B31" s="2"/>
      <c r="C31" s="2"/>
    </row>
    <row r="32" spans="1:3" ht="14" x14ac:dyDescent="0.2">
      <c r="A32" s="2"/>
      <c r="B32" s="2"/>
      <c r="C32" s="2"/>
    </row>
    <row r="33" spans="1:3" ht="14" x14ac:dyDescent="0.2">
      <c r="A33" s="2"/>
      <c r="B33" s="2"/>
      <c r="C33" s="2"/>
    </row>
    <row r="34" spans="1:3" ht="14" x14ac:dyDescent="0.2">
      <c r="A34" s="2"/>
      <c r="B34" s="2"/>
      <c r="C34" s="2"/>
    </row>
    <row r="35" spans="1:3" ht="14" x14ac:dyDescent="0.2">
      <c r="A35" s="2"/>
      <c r="B35" s="2"/>
      <c r="C35" s="2"/>
    </row>
    <row r="36" spans="1:3" ht="14" x14ac:dyDescent="0.2">
      <c r="A36" s="2"/>
      <c r="B36" s="2"/>
      <c r="C36" s="2"/>
    </row>
    <row r="37" spans="1:3" ht="14" x14ac:dyDescent="0.2">
      <c r="A37" s="2"/>
      <c r="B37" s="2"/>
      <c r="C37" s="2"/>
    </row>
    <row r="38" spans="1:3" ht="14" x14ac:dyDescent="0.2">
      <c r="A38" s="2"/>
      <c r="B38" s="2"/>
      <c r="C38" s="2"/>
    </row>
    <row r="39" spans="1:3" ht="14" x14ac:dyDescent="0.2">
      <c r="A39" s="2"/>
      <c r="B39" s="2"/>
      <c r="C39" s="2"/>
    </row>
    <row r="40" spans="1:3" ht="14" x14ac:dyDescent="0.2">
      <c r="A40" s="2"/>
      <c r="B40" s="2"/>
      <c r="C40" s="2"/>
    </row>
    <row r="41" spans="1:3" ht="14" x14ac:dyDescent="0.2">
      <c r="A41" s="2"/>
      <c r="B41" s="2"/>
      <c r="C41" s="2"/>
    </row>
    <row r="42" spans="1:3" ht="14" x14ac:dyDescent="0.2">
      <c r="A42" s="2"/>
      <c r="B42" s="2"/>
      <c r="C42" s="2"/>
    </row>
    <row r="43" spans="1:3" ht="14" x14ac:dyDescent="0.2">
      <c r="A43" s="2"/>
      <c r="B43" s="2"/>
      <c r="C43" s="2"/>
    </row>
    <row r="44" spans="1:3" ht="14" x14ac:dyDescent="0.2">
      <c r="A44" s="2"/>
      <c r="B44" s="2"/>
      <c r="C44" s="2"/>
    </row>
    <row r="45" spans="1:3" ht="14" x14ac:dyDescent="0.2">
      <c r="A45" s="2"/>
      <c r="B45" s="2"/>
      <c r="C45" s="2"/>
    </row>
    <row r="46" spans="1:3" ht="19" x14ac:dyDescent="0.25">
      <c r="A46" s="1051" t="s">
        <v>1277</v>
      </c>
      <c r="B46" s="1051"/>
      <c r="C46" s="1051"/>
    </row>
    <row r="47" spans="1:3" ht="17" x14ac:dyDescent="0.15">
      <c r="A47" s="170" t="s">
        <v>1278</v>
      </c>
      <c r="B47" s="170" t="s">
        <v>79</v>
      </c>
      <c r="C47" s="170" t="s">
        <v>1279</v>
      </c>
    </row>
    <row r="48" spans="1:3" ht="16" x14ac:dyDescent="0.15">
      <c r="A48" s="1081" t="s">
        <v>705</v>
      </c>
      <c r="B48" s="1081"/>
      <c r="C48" s="1081"/>
    </row>
    <row r="49" spans="1:3" ht="15" x14ac:dyDescent="0.2">
      <c r="A49"/>
      <c r="B49"/>
      <c r="C49"/>
    </row>
    <row r="50" spans="1:3" ht="16" x14ac:dyDescent="0.15">
      <c r="A50" s="254" t="s">
        <v>1280</v>
      </c>
      <c r="B50" s="107" t="s">
        <v>1281</v>
      </c>
      <c r="C50" s="710">
        <v>1343</v>
      </c>
    </row>
    <row r="51" spans="1:3" ht="16" x14ac:dyDescent="0.15">
      <c r="A51" s="254" t="s">
        <v>1280</v>
      </c>
      <c r="B51" s="107" t="s">
        <v>1282</v>
      </c>
      <c r="C51" s="710">
        <v>2340</v>
      </c>
    </row>
    <row r="52" spans="1:3" ht="16" x14ac:dyDescent="0.15">
      <c r="A52" s="254" t="s">
        <v>1280</v>
      </c>
      <c r="B52" s="107" t="s">
        <v>1283</v>
      </c>
      <c r="C52" s="710">
        <v>3037</v>
      </c>
    </row>
    <row r="53" spans="1:3" ht="16" x14ac:dyDescent="0.15">
      <c r="A53" s="254" t="s">
        <v>1280</v>
      </c>
      <c r="B53" s="107" t="s">
        <v>1284</v>
      </c>
      <c r="C53" s="710">
        <v>1163</v>
      </c>
    </row>
    <row r="54" spans="1:3" ht="16" x14ac:dyDescent="0.15">
      <c r="A54" s="254" t="s">
        <v>1285</v>
      </c>
      <c r="B54" s="107" t="s">
        <v>251</v>
      </c>
      <c r="C54" s="710">
        <v>839</v>
      </c>
    </row>
    <row r="55" spans="1:3" ht="16" x14ac:dyDescent="0.15">
      <c r="A55" s="266" t="s">
        <v>1286</v>
      </c>
      <c r="B55" s="187" t="s">
        <v>251</v>
      </c>
      <c r="C55" s="711">
        <v>1534</v>
      </c>
    </row>
    <row r="56" spans="1:3" ht="14" x14ac:dyDescent="0.15">
      <c r="A56" s="1171" t="s">
        <v>8</v>
      </c>
      <c r="B56" s="1171"/>
      <c r="C56" s="709">
        <v>10256</v>
      </c>
    </row>
    <row r="57" spans="1:3" ht="16" x14ac:dyDescent="0.15">
      <c r="A57" s="1081" t="s">
        <v>704</v>
      </c>
      <c r="B57" s="1081"/>
      <c r="C57" s="1081"/>
    </row>
    <row r="58" spans="1:3" ht="15" x14ac:dyDescent="0.2">
      <c r="A58"/>
      <c r="B58"/>
      <c r="C58"/>
    </row>
    <row r="59" spans="1:3" ht="16" x14ac:dyDescent="0.15">
      <c r="A59" s="254" t="s">
        <v>1287</v>
      </c>
      <c r="B59" s="107" t="s">
        <v>1288</v>
      </c>
      <c r="C59" s="712" t="s">
        <v>316</v>
      </c>
    </row>
    <row r="60" spans="1:3" ht="16" x14ac:dyDescent="0.15">
      <c r="A60" s="254" t="s">
        <v>1287</v>
      </c>
      <c r="B60" s="107" t="s">
        <v>1289</v>
      </c>
      <c r="C60" s="712" t="s">
        <v>316</v>
      </c>
    </row>
    <row r="61" spans="1:3" ht="16" x14ac:dyDescent="0.15">
      <c r="A61" s="254" t="s">
        <v>1287</v>
      </c>
      <c r="B61" s="107" t="s">
        <v>1290</v>
      </c>
      <c r="C61" s="712" t="s">
        <v>316</v>
      </c>
    </row>
    <row r="62" spans="1:3" ht="16" x14ac:dyDescent="0.15">
      <c r="A62" s="254" t="s">
        <v>1287</v>
      </c>
      <c r="B62" s="107" t="s">
        <v>1291</v>
      </c>
      <c r="C62" s="712" t="s">
        <v>316</v>
      </c>
    </row>
    <row r="63" spans="1:3" ht="16" x14ac:dyDescent="0.15">
      <c r="A63" s="254" t="s">
        <v>1292</v>
      </c>
      <c r="B63" s="107" t="s">
        <v>1293</v>
      </c>
      <c r="C63" s="712" t="s">
        <v>316</v>
      </c>
    </row>
    <row r="64" spans="1:3" ht="16" x14ac:dyDescent="0.15">
      <c r="A64" s="254" t="s">
        <v>1294</v>
      </c>
      <c r="B64" s="107" t="s">
        <v>1293</v>
      </c>
      <c r="C64" s="712" t="s">
        <v>316</v>
      </c>
    </row>
    <row r="65" spans="1:3" ht="16" x14ac:dyDescent="0.15">
      <c r="A65" s="254" t="s">
        <v>1286</v>
      </c>
      <c r="B65" s="107" t="s">
        <v>1295</v>
      </c>
      <c r="C65" s="712">
        <v>273</v>
      </c>
    </row>
    <row r="66" spans="1:3" ht="16" x14ac:dyDescent="0.15">
      <c r="A66" s="254" t="s">
        <v>1296</v>
      </c>
      <c r="B66" s="107" t="s">
        <v>1293</v>
      </c>
      <c r="C66" s="712">
        <v>179</v>
      </c>
    </row>
    <row r="67" spans="1:3" ht="16" x14ac:dyDescent="0.15">
      <c r="A67" s="225" t="s">
        <v>8</v>
      </c>
      <c r="B67" s="228"/>
      <c r="C67" s="713">
        <v>26087</v>
      </c>
    </row>
    <row r="68" spans="1:3" ht="16" x14ac:dyDescent="0.15">
      <c r="A68" s="1081" t="s">
        <v>703</v>
      </c>
      <c r="B68" s="1081"/>
      <c r="C68" s="1081"/>
    </row>
    <row r="69" spans="1:3" ht="15" x14ac:dyDescent="0.2">
      <c r="A69"/>
      <c r="B69"/>
      <c r="C69"/>
    </row>
    <row r="70" spans="1:3" ht="16" x14ac:dyDescent="0.15">
      <c r="A70" s="254" t="s">
        <v>1287</v>
      </c>
      <c r="B70" s="107" t="s">
        <v>1297</v>
      </c>
      <c r="C70" s="710">
        <v>4042</v>
      </c>
    </row>
    <row r="71" spans="1:3" ht="16" x14ac:dyDescent="0.15">
      <c r="A71" s="254" t="s">
        <v>1287</v>
      </c>
      <c r="B71" s="107" t="s">
        <v>1298</v>
      </c>
      <c r="C71" s="710">
        <v>3463</v>
      </c>
    </row>
    <row r="72" spans="1:3" ht="16" x14ac:dyDescent="0.15">
      <c r="A72" s="254" t="s">
        <v>1287</v>
      </c>
      <c r="B72" s="107" t="s">
        <v>1299</v>
      </c>
      <c r="C72" s="710">
        <v>1968</v>
      </c>
    </row>
    <row r="73" spans="1:3" ht="16" x14ac:dyDescent="0.15">
      <c r="A73" s="254" t="s">
        <v>1292</v>
      </c>
      <c r="B73" s="107" t="s">
        <v>1300</v>
      </c>
      <c r="C73" s="710">
        <v>1288</v>
      </c>
    </row>
    <row r="74" spans="1:3" ht="16" x14ac:dyDescent="0.15">
      <c r="A74" s="254" t="s">
        <v>1296</v>
      </c>
      <c r="B74" s="107" t="s">
        <v>1301</v>
      </c>
      <c r="C74" s="710">
        <v>145</v>
      </c>
    </row>
    <row r="75" spans="1:3" ht="16" x14ac:dyDescent="0.15">
      <c r="A75" s="225" t="s">
        <v>8</v>
      </c>
      <c r="B75" s="228"/>
      <c r="C75" s="714">
        <v>10906</v>
      </c>
    </row>
    <row r="76" spans="1:3" ht="14" x14ac:dyDescent="0.2">
      <c r="A76" s="2"/>
      <c r="B76" s="2"/>
      <c r="C76" s="2"/>
    </row>
    <row r="77" spans="1:3" ht="17" x14ac:dyDescent="0.2">
      <c r="A77" s="715" t="s">
        <v>1302</v>
      </c>
      <c r="B77" s="716" t="s">
        <v>1303</v>
      </c>
      <c r="C77" s="2"/>
    </row>
    <row r="78" spans="1:3" ht="16" x14ac:dyDescent="0.2">
      <c r="A78" s="717" t="s">
        <v>1304</v>
      </c>
      <c r="B78" s="718">
        <v>108316</v>
      </c>
      <c r="C78" s="2"/>
    </row>
    <row r="79" spans="1:3" ht="16" x14ac:dyDescent="0.2">
      <c r="A79" s="717" t="s">
        <v>1305</v>
      </c>
      <c r="B79" s="718">
        <v>77028</v>
      </c>
      <c r="C79" s="2"/>
    </row>
    <row r="80" spans="1:3" ht="16" x14ac:dyDescent="0.2">
      <c r="A80" s="717" t="s">
        <v>1306</v>
      </c>
      <c r="B80" s="718">
        <v>154551</v>
      </c>
      <c r="C80" s="2"/>
    </row>
    <row r="81" spans="1:3" ht="16" x14ac:dyDescent="0.2">
      <c r="A81" s="717" t="s">
        <v>1307</v>
      </c>
      <c r="B81" s="718">
        <v>21547</v>
      </c>
      <c r="C81" s="2"/>
    </row>
    <row r="82" spans="1:3" ht="16" x14ac:dyDescent="0.2">
      <c r="A82" s="717" t="s">
        <v>1308</v>
      </c>
      <c r="B82" s="718">
        <v>319058</v>
      </c>
      <c r="C82" s="2"/>
    </row>
    <row r="83" spans="1:3" ht="16" x14ac:dyDescent="0.2">
      <c r="A83" s="719" t="s">
        <v>1309</v>
      </c>
      <c r="B83" s="720">
        <v>6736</v>
      </c>
      <c r="C83" s="2"/>
    </row>
  </sheetData>
  <mergeCells count="8">
    <mergeCell ref="A56:B56"/>
    <mergeCell ref="A57:C57"/>
    <mergeCell ref="A68:C68"/>
    <mergeCell ref="A1:B1"/>
    <mergeCell ref="A3:B3"/>
    <mergeCell ref="A24:B24"/>
    <mergeCell ref="A46:C46"/>
    <mergeCell ref="A48:C48"/>
  </mergeCells>
  <pageMargins left="0.7" right="0.7" top="0.75" bottom="0.75" header="0.3" footer="0.3"/>
  <drawing r:id="rId1"/>
  <tableParts count="6">
    <tablePart r:id="rId2"/>
    <tablePart r:id="rId3"/>
    <tablePart r:id="rId4"/>
    <tablePart r:id="rId5"/>
    <tablePart r:id="rId6"/>
    <tablePart r:id="rId7"/>
  </tablePar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99FF"/>
  </sheetPr>
  <dimension ref="A1:Z17"/>
  <sheetViews>
    <sheetView showGridLines="0" workbookViewId="0">
      <selection activeCell="A8" sqref="A8:C8"/>
    </sheetView>
  </sheetViews>
  <sheetFormatPr baseColWidth="10" defaultColWidth="14.5" defaultRowHeight="13" x14ac:dyDescent="0.15"/>
  <cols>
    <col min="1" max="1" width="23.6640625" style="4" customWidth="1"/>
    <col min="2" max="3" width="16.6640625" style="4" customWidth="1"/>
    <col min="4" max="4" width="17.5" style="4" customWidth="1"/>
    <col min="5" max="6" width="11.5" style="4" customWidth="1"/>
    <col min="7" max="26" width="10.6640625" style="4" customWidth="1"/>
    <col min="27" max="16384" width="14.5" style="4"/>
  </cols>
  <sheetData>
    <row r="1" spans="1:26" ht="19" x14ac:dyDescent="0.15">
      <c r="A1" s="1173" t="s">
        <v>1310</v>
      </c>
      <c r="B1" s="1173"/>
      <c r="C1" s="1173"/>
      <c r="D1" s="721"/>
    </row>
    <row r="2" spans="1:26" ht="34" x14ac:dyDescent="0.15">
      <c r="A2" s="725" t="s">
        <v>1311</v>
      </c>
      <c r="B2" s="725" t="s">
        <v>1312</v>
      </c>
      <c r="C2" s="725" t="s">
        <v>1313</v>
      </c>
      <c r="D2" s="722"/>
      <c r="E2" s="10"/>
      <c r="F2" s="10"/>
      <c r="G2" s="10"/>
      <c r="H2" s="10"/>
      <c r="I2" s="10"/>
      <c r="J2" s="10"/>
      <c r="K2" s="10"/>
      <c r="L2" s="10"/>
      <c r="M2" s="10"/>
      <c r="N2" s="10"/>
      <c r="O2" s="10"/>
      <c r="P2" s="10"/>
      <c r="Q2" s="10"/>
      <c r="R2" s="10"/>
      <c r="S2" s="10"/>
      <c r="T2" s="10"/>
      <c r="U2" s="10"/>
      <c r="V2" s="10"/>
      <c r="W2" s="10"/>
      <c r="X2" s="10"/>
      <c r="Y2" s="10"/>
      <c r="Z2" s="10"/>
    </row>
    <row r="3" spans="1:26" ht="48" x14ac:dyDescent="0.15">
      <c r="A3" s="1015">
        <v>1488</v>
      </c>
      <c r="B3" s="1015">
        <v>1488</v>
      </c>
      <c r="C3" s="1016" t="s">
        <v>1314</v>
      </c>
      <c r="D3" s="723"/>
    </row>
    <row r="4" spans="1:26" ht="32" x14ac:dyDescent="0.15">
      <c r="A4" s="726" t="s">
        <v>1315</v>
      </c>
      <c r="B4" s="726" t="s">
        <v>1316</v>
      </c>
      <c r="C4" s="726" t="s">
        <v>1317</v>
      </c>
      <c r="D4" s="722"/>
      <c r="E4" s="10"/>
      <c r="F4" s="10"/>
      <c r="G4" s="10"/>
      <c r="H4" s="10"/>
      <c r="I4" s="10"/>
      <c r="J4" s="10"/>
      <c r="K4" s="10"/>
      <c r="L4" s="10"/>
      <c r="M4" s="10"/>
      <c r="N4" s="10"/>
      <c r="O4" s="10"/>
      <c r="P4" s="10"/>
      <c r="Q4" s="10"/>
      <c r="R4" s="10"/>
      <c r="S4" s="10"/>
      <c r="T4" s="10"/>
      <c r="U4" s="10"/>
      <c r="V4" s="10"/>
      <c r="W4" s="10"/>
      <c r="X4" s="10"/>
      <c r="Y4" s="10"/>
      <c r="Z4" s="10"/>
    </row>
    <row r="5" spans="1:26" ht="15" x14ac:dyDescent="0.15">
      <c r="A5" s="1017">
        <v>665</v>
      </c>
      <c r="B5" s="1017">
        <v>499</v>
      </c>
      <c r="C5" s="1017">
        <v>166</v>
      </c>
      <c r="D5" s="724"/>
    </row>
    <row r="6" spans="1:26" ht="14" x14ac:dyDescent="0.2">
      <c r="A6" s="2"/>
      <c r="B6" s="2"/>
      <c r="C6" s="2"/>
      <c r="D6" s="2"/>
    </row>
    <row r="7" spans="1:26" ht="34" x14ac:dyDescent="0.2">
      <c r="A7" s="725" t="s">
        <v>1318</v>
      </c>
      <c r="B7" s="725" t="s">
        <v>1319</v>
      </c>
      <c r="C7" s="725" t="s">
        <v>1320</v>
      </c>
      <c r="D7" s="2"/>
    </row>
    <row r="8" spans="1:26" ht="15" x14ac:dyDescent="0.2">
      <c r="A8" s="1018">
        <v>795</v>
      </c>
      <c r="B8" s="1018">
        <v>598</v>
      </c>
      <c r="C8" s="1018">
        <v>197</v>
      </c>
      <c r="D8" s="2"/>
    </row>
    <row r="9" spans="1:26" ht="14" x14ac:dyDescent="0.2">
      <c r="A9" s="2"/>
      <c r="B9" s="2"/>
      <c r="C9" s="2"/>
      <c r="D9" s="2"/>
    </row>
    <row r="10" spans="1:26" ht="17" x14ac:dyDescent="0.15">
      <c r="A10" s="271" t="s">
        <v>1321</v>
      </c>
      <c r="B10" s="253" t="s">
        <v>2203</v>
      </c>
      <c r="C10" s="253" t="s">
        <v>2204</v>
      </c>
      <c r="D10" s="272" t="s">
        <v>1269</v>
      </c>
    </row>
    <row r="11" spans="1:26" ht="16" x14ac:dyDescent="0.15">
      <c r="A11" s="698" t="s">
        <v>1311</v>
      </c>
      <c r="B11" s="699">
        <v>1240</v>
      </c>
      <c r="C11" s="699">
        <v>1488</v>
      </c>
      <c r="D11" s="701">
        <v>0.2</v>
      </c>
    </row>
    <row r="12" spans="1:26" ht="32" x14ac:dyDescent="0.15">
      <c r="A12" s="698" t="s">
        <v>1322</v>
      </c>
      <c r="B12" s="699">
        <v>1274</v>
      </c>
      <c r="C12" s="699">
        <v>1766</v>
      </c>
      <c r="D12" s="701">
        <v>0.39</v>
      </c>
    </row>
    <row r="13" spans="1:26" ht="32" x14ac:dyDescent="0.15">
      <c r="A13" s="698" t="s">
        <v>1323</v>
      </c>
      <c r="B13" s="699">
        <v>40</v>
      </c>
      <c r="C13" s="699">
        <v>50</v>
      </c>
      <c r="D13" s="701">
        <v>0.25</v>
      </c>
    </row>
    <row r="14" spans="1:26" ht="32" x14ac:dyDescent="0.15">
      <c r="A14" s="698" t="s">
        <v>1324</v>
      </c>
      <c r="B14" s="699">
        <v>1563</v>
      </c>
      <c r="C14" s="699">
        <v>598</v>
      </c>
      <c r="D14" s="701">
        <v>-0.62</v>
      </c>
    </row>
    <row r="15" spans="1:26" ht="16" x14ac:dyDescent="0.15">
      <c r="A15" s="698" t="s">
        <v>1325</v>
      </c>
      <c r="B15" s="699">
        <v>39</v>
      </c>
      <c r="C15" s="699">
        <v>40</v>
      </c>
      <c r="D15" s="701">
        <v>0.03</v>
      </c>
    </row>
    <row r="16" spans="1:26" ht="16" x14ac:dyDescent="0.15">
      <c r="A16" s="702" t="s">
        <v>1326</v>
      </c>
      <c r="B16" s="703">
        <v>115</v>
      </c>
      <c r="C16" s="703">
        <v>212</v>
      </c>
      <c r="D16" s="704">
        <v>0.84</v>
      </c>
    </row>
    <row r="17" spans="1:1" x14ac:dyDescent="0.15">
      <c r="A17" s="48"/>
    </row>
  </sheetData>
  <mergeCells count="1">
    <mergeCell ref="A1:C1"/>
  </mergeCells>
  <pageMargins left="0.7" right="0.7" top="0.75" bottom="0.75" header="0" footer="0"/>
  <pageSetup orientation="landscape"/>
  <drawing r:id="rId1"/>
  <tableParts count="1">
    <tablePart r:id="rId2"/>
  </tablePart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99FF"/>
  </sheetPr>
  <dimension ref="A1:F12"/>
  <sheetViews>
    <sheetView showGridLines="0" workbookViewId="0">
      <selection activeCell="C17" sqref="C17"/>
    </sheetView>
  </sheetViews>
  <sheetFormatPr baseColWidth="10" defaultColWidth="14.5" defaultRowHeight="13" x14ac:dyDescent="0.15"/>
  <cols>
    <col min="1" max="1" width="25.6640625" style="4" customWidth="1"/>
    <col min="2" max="2" width="22.5" style="4" customWidth="1"/>
    <col min="3" max="3" width="26.5" style="4" customWidth="1"/>
    <col min="4" max="4" width="21.6640625" style="4" customWidth="1"/>
    <col min="5" max="5" width="14.83203125" style="4" customWidth="1"/>
    <col min="6" max="6" width="23.5" style="4" customWidth="1"/>
    <col min="7" max="26" width="10.6640625" style="4" customWidth="1"/>
    <col min="27" max="16384" width="14.5" style="4"/>
  </cols>
  <sheetData>
    <row r="1" spans="1:6" ht="19" x14ac:dyDescent="0.25">
      <c r="A1" s="1051" t="s">
        <v>1327</v>
      </c>
      <c r="B1" s="1051"/>
      <c r="C1" s="1051"/>
      <c r="D1" s="2"/>
      <c r="E1" s="2"/>
      <c r="F1" s="2"/>
    </row>
    <row r="2" spans="1:6" ht="34" x14ac:dyDescent="0.2">
      <c r="A2" s="253" t="s">
        <v>1328</v>
      </c>
      <c r="B2" s="253" t="s">
        <v>1329</v>
      </c>
      <c r="C2" s="253" t="s">
        <v>1330</v>
      </c>
      <c r="D2" s="2"/>
      <c r="E2" s="2"/>
      <c r="F2" s="2"/>
    </row>
    <row r="3" spans="1:6" ht="32" x14ac:dyDescent="0.2">
      <c r="A3" s="1019" t="s">
        <v>1331</v>
      </c>
      <c r="B3" s="1020">
        <v>131</v>
      </c>
      <c r="C3" s="1021">
        <v>2989</v>
      </c>
      <c r="D3" s="2"/>
      <c r="E3" s="2"/>
      <c r="F3" s="2"/>
    </row>
    <row r="4" spans="1:6" ht="16" x14ac:dyDescent="0.2">
      <c r="A4" s="1019" t="s">
        <v>1332</v>
      </c>
      <c r="B4" s="1020">
        <v>2</v>
      </c>
      <c r="C4" s="1021">
        <v>58</v>
      </c>
      <c r="D4" s="2"/>
      <c r="E4" s="2"/>
      <c r="F4" s="2"/>
    </row>
    <row r="5" spans="1:6" ht="32" x14ac:dyDescent="0.2">
      <c r="A5" s="1022" t="s">
        <v>1333</v>
      </c>
      <c r="B5" s="1020">
        <v>6</v>
      </c>
      <c r="C5" s="1021">
        <v>58</v>
      </c>
      <c r="D5" s="2"/>
      <c r="E5" s="2"/>
      <c r="F5" s="2"/>
    </row>
    <row r="6" spans="1:6" ht="16" x14ac:dyDescent="0.2">
      <c r="A6" s="1023" t="s">
        <v>1334</v>
      </c>
      <c r="B6" s="1024"/>
      <c r="C6" s="1025">
        <v>41</v>
      </c>
      <c r="D6" s="2"/>
      <c r="E6" s="2"/>
      <c r="F6" s="2"/>
    </row>
    <row r="7" spans="1:6" ht="14" x14ac:dyDescent="0.2">
      <c r="A7" s="2"/>
      <c r="B7" s="2"/>
      <c r="C7" s="2"/>
      <c r="D7" s="2"/>
      <c r="E7" s="2"/>
      <c r="F7" s="2"/>
    </row>
    <row r="8" spans="1:6" ht="34" x14ac:dyDescent="0.15">
      <c r="A8" s="271" t="s">
        <v>1335</v>
      </c>
      <c r="B8" s="253" t="s">
        <v>1336</v>
      </c>
      <c r="C8" s="253" t="s">
        <v>1337</v>
      </c>
      <c r="D8" s="253" t="s">
        <v>1338</v>
      </c>
      <c r="E8" s="253" t="s">
        <v>1339</v>
      </c>
      <c r="F8" s="272" t="s">
        <v>1340</v>
      </c>
    </row>
    <row r="9" spans="1:6" ht="32" x14ac:dyDescent="0.15">
      <c r="A9" s="595" t="s">
        <v>1341</v>
      </c>
      <c r="B9" s="596">
        <v>95</v>
      </c>
      <c r="C9" s="699">
        <v>1406</v>
      </c>
      <c r="D9" s="596">
        <v>82</v>
      </c>
      <c r="E9" s="699">
        <v>1615</v>
      </c>
      <c r="F9" s="701">
        <v>0.15</v>
      </c>
    </row>
    <row r="10" spans="1:6" ht="16" x14ac:dyDescent="0.15">
      <c r="A10" s="595" t="s">
        <v>1342</v>
      </c>
      <c r="B10" s="596">
        <v>3</v>
      </c>
      <c r="C10" s="596">
        <v>51</v>
      </c>
      <c r="D10" s="596">
        <v>2</v>
      </c>
      <c r="E10" s="596">
        <v>58</v>
      </c>
      <c r="F10" s="701">
        <v>0.15</v>
      </c>
    </row>
    <row r="11" spans="1:6" ht="48" x14ac:dyDescent="0.15">
      <c r="A11" s="595" t="s">
        <v>1343</v>
      </c>
      <c r="B11" s="596">
        <v>21</v>
      </c>
      <c r="C11" s="596">
        <v>525</v>
      </c>
      <c r="D11" s="596">
        <v>23</v>
      </c>
      <c r="E11" s="596">
        <v>644</v>
      </c>
      <c r="F11" s="701">
        <v>0.23</v>
      </c>
    </row>
    <row r="12" spans="1:6" ht="32" x14ac:dyDescent="0.15">
      <c r="A12" s="600" t="s">
        <v>1344</v>
      </c>
      <c r="B12" s="601">
        <v>24</v>
      </c>
      <c r="C12" s="601">
        <v>600</v>
      </c>
      <c r="D12" s="601">
        <v>24</v>
      </c>
      <c r="E12" s="601">
        <v>672</v>
      </c>
      <c r="F12" s="704">
        <v>0.12</v>
      </c>
    </row>
  </sheetData>
  <mergeCells count="1">
    <mergeCell ref="A1:C1"/>
  </mergeCells>
  <pageMargins left="0.7" right="0.7" top="0.75" bottom="0.75" header="0" footer="0"/>
  <pageSetup orientation="landscape" r:id="rId1"/>
  <drawing r:id="rId2"/>
  <tableParts count="2">
    <tablePart r:id="rId3"/>
    <tablePart r:id="rId4"/>
  </tablePart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99FF"/>
  </sheetPr>
  <dimension ref="A1:E42"/>
  <sheetViews>
    <sheetView showGridLines="0" workbookViewId="0">
      <selection activeCell="A16" sqref="A16"/>
    </sheetView>
  </sheetViews>
  <sheetFormatPr baseColWidth="10" defaultColWidth="14.5" defaultRowHeight="13" x14ac:dyDescent="0.15"/>
  <cols>
    <col min="1" max="1" width="40" style="4" customWidth="1"/>
    <col min="2" max="2" width="19.5" style="4" customWidth="1"/>
    <col min="3" max="6" width="11.5" style="4" customWidth="1"/>
    <col min="7" max="26" width="10.6640625" style="4" customWidth="1"/>
    <col min="27" max="16384" width="14.5" style="4"/>
  </cols>
  <sheetData>
    <row r="1" spans="1:4" ht="19" x14ac:dyDescent="0.25">
      <c r="A1" s="1053" t="s">
        <v>1345</v>
      </c>
      <c r="B1" s="1053"/>
    </row>
    <row r="2" spans="1:4" ht="19" x14ac:dyDescent="0.15">
      <c r="A2" s="1174" t="s">
        <v>2257</v>
      </c>
      <c r="B2" s="1174"/>
      <c r="C2" s="49"/>
      <c r="D2" s="49"/>
    </row>
    <row r="3" spans="1:4" ht="17" x14ac:dyDescent="0.15">
      <c r="A3" s="732" t="s">
        <v>0</v>
      </c>
      <c r="B3" s="733" t="s">
        <v>1346</v>
      </c>
      <c r="C3" s="24"/>
    </row>
    <row r="4" spans="1:4" ht="16" x14ac:dyDescent="0.2">
      <c r="A4" s="730" t="s">
        <v>705</v>
      </c>
      <c r="B4" s="731">
        <v>10256</v>
      </c>
      <c r="C4" s="50"/>
    </row>
    <row r="5" spans="1:4" ht="16" x14ac:dyDescent="0.2">
      <c r="A5" s="730" t="s">
        <v>704</v>
      </c>
      <c r="B5" s="731">
        <v>26087</v>
      </c>
      <c r="C5" s="50"/>
    </row>
    <row r="6" spans="1:4" ht="16" x14ac:dyDescent="0.2">
      <c r="A6" s="730" t="s">
        <v>703</v>
      </c>
      <c r="B6" s="731">
        <v>10906</v>
      </c>
      <c r="C6" s="50"/>
    </row>
    <row r="7" spans="1:4" ht="16" x14ac:dyDescent="0.2">
      <c r="A7" s="730" t="s">
        <v>1347</v>
      </c>
      <c r="B7" s="731">
        <v>6</v>
      </c>
      <c r="C7" s="50"/>
    </row>
    <row r="8" spans="1:4" ht="16" x14ac:dyDescent="0.2">
      <c r="A8" s="730" t="s">
        <v>1348</v>
      </c>
      <c r="B8" s="731">
        <v>21981</v>
      </c>
      <c r="C8" s="50"/>
    </row>
    <row r="9" spans="1:4" ht="16" x14ac:dyDescent="0.2">
      <c r="A9" s="734" t="s">
        <v>4</v>
      </c>
      <c r="B9" s="735">
        <f>SUM(B4:B8)</f>
        <v>69236</v>
      </c>
      <c r="C9" s="50"/>
    </row>
    <row r="10" spans="1:4" ht="14" x14ac:dyDescent="0.15">
      <c r="A10" s="727"/>
      <c r="B10" s="728"/>
      <c r="C10" s="24"/>
    </row>
    <row r="11" spans="1:4" ht="19" x14ac:dyDescent="0.15">
      <c r="A11" s="1175" t="s">
        <v>1349</v>
      </c>
      <c r="B11" s="1175"/>
      <c r="C11" s="49"/>
      <c r="D11" s="49"/>
    </row>
    <row r="12" spans="1:4" ht="17" x14ac:dyDescent="0.15">
      <c r="A12" s="739" t="s">
        <v>79</v>
      </c>
      <c r="B12" s="740" t="s">
        <v>1346</v>
      </c>
      <c r="C12" s="47"/>
    </row>
    <row r="13" spans="1:4" ht="16" x14ac:dyDescent="0.15">
      <c r="A13" s="736" t="s">
        <v>90</v>
      </c>
      <c r="B13" s="737">
        <v>1343</v>
      </c>
      <c r="C13" s="50"/>
    </row>
    <row r="14" spans="1:4" ht="16" x14ac:dyDescent="0.15">
      <c r="A14" s="736" t="s">
        <v>45</v>
      </c>
      <c r="B14" s="737">
        <v>2340</v>
      </c>
      <c r="C14" s="50"/>
    </row>
    <row r="15" spans="1:4" ht="16" x14ac:dyDescent="0.15">
      <c r="A15" s="736" t="s">
        <v>88</v>
      </c>
      <c r="B15" s="737">
        <v>3037</v>
      </c>
      <c r="C15" s="50"/>
    </row>
    <row r="16" spans="1:4" ht="16" x14ac:dyDescent="0.15">
      <c r="A16" s="736" t="s">
        <v>89</v>
      </c>
      <c r="B16" s="737">
        <v>1163</v>
      </c>
      <c r="C16" s="51"/>
    </row>
    <row r="17" spans="1:5" ht="16" x14ac:dyDescent="0.15">
      <c r="A17" s="736" t="s">
        <v>198</v>
      </c>
      <c r="B17" s="84">
        <v>839</v>
      </c>
      <c r="C17" s="50"/>
    </row>
    <row r="18" spans="1:5" ht="16" x14ac:dyDescent="0.15">
      <c r="A18" s="736" t="s">
        <v>199</v>
      </c>
      <c r="B18" s="737">
        <v>1534</v>
      </c>
      <c r="C18" s="50"/>
    </row>
    <row r="19" spans="1:5" ht="16" x14ac:dyDescent="0.2">
      <c r="A19" s="736" t="s">
        <v>1350</v>
      </c>
      <c r="B19" s="738">
        <v>0</v>
      </c>
      <c r="C19" s="50"/>
    </row>
    <row r="20" spans="1:5" ht="16" x14ac:dyDescent="0.15">
      <c r="A20" s="741" t="s">
        <v>4</v>
      </c>
      <c r="B20" s="742">
        <f>SUM(B13:B19)</f>
        <v>10256</v>
      </c>
      <c r="C20" s="50"/>
    </row>
    <row r="21" spans="1:5" ht="14" x14ac:dyDescent="0.2">
      <c r="A21" s="2" t="s">
        <v>1351</v>
      </c>
      <c r="B21" s="2"/>
    </row>
    <row r="22" spans="1:5" ht="14" x14ac:dyDescent="0.2">
      <c r="A22" s="2"/>
      <c r="B22" s="2"/>
    </row>
    <row r="23" spans="1:5" ht="19" x14ac:dyDescent="0.15">
      <c r="A23" s="1175" t="s">
        <v>1352</v>
      </c>
      <c r="B23" s="1175"/>
      <c r="C23" s="49"/>
      <c r="D23" s="49"/>
      <c r="E23" s="49"/>
    </row>
    <row r="24" spans="1:5" ht="17" x14ac:dyDescent="0.15">
      <c r="A24" s="739" t="s">
        <v>1353</v>
      </c>
      <c r="B24" s="740" t="s">
        <v>1346</v>
      </c>
      <c r="C24" s="47"/>
      <c r="D24" s="47"/>
    </row>
    <row r="25" spans="1:5" ht="16" x14ac:dyDescent="0.15">
      <c r="A25" s="736" t="s">
        <v>83</v>
      </c>
      <c r="B25" s="737">
        <v>12334</v>
      </c>
      <c r="C25" s="50"/>
      <c r="D25" s="24"/>
    </row>
    <row r="26" spans="1:5" ht="16" x14ac:dyDescent="0.15">
      <c r="A26" s="736" t="s">
        <v>84</v>
      </c>
      <c r="B26" s="737">
        <v>6591</v>
      </c>
      <c r="C26" s="50"/>
      <c r="D26" s="47"/>
    </row>
    <row r="27" spans="1:5" ht="16" x14ac:dyDescent="0.15">
      <c r="A27" s="736" t="s">
        <v>85</v>
      </c>
      <c r="B27" s="737">
        <v>1896</v>
      </c>
      <c r="C27" s="50"/>
      <c r="D27" s="47"/>
    </row>
    <row r="28" spans="1:5" ht="16" x14ac:dyDescent="0.15">
      <c r="A28" s="736" t="s">
        <v>86</v>
      </c>
      <c r="B28" s="737">
        <v>1561</v>
      </c>
      <c r="C28" s="50"/>
      <c r="D28" s="47"/>
    </row>
    <row r="29" spans="1:5" ht="16" x14ac:dyDescent="0.15">
      <c r="A29" s="736" t="s">
        <v>195</v>
      </c>
      <c r="B29" s="737">
        <v>2299</v>
      </c>
      <c r="C29" s="50"/>
      <c r="D29" s="52"/>
    </row>
    <row r="30" spans="1:5" ht="16" x14ac:dyDescent="0.15">
      <c r="A30" s="736" t="s">
        <v>196</v>
      </c>
      <c r="B30" s="84">
        <v>954</v>
      </c>
      <c r="C30" s="50"/>
      <c r="D30" s="52"/>
    </row>
    <row r="31" spans="1:5" ht="16" x14ac:dyDescent="0.15">
      <c r="A31" s="736" t="s">
        <v>108</v>
      </c>
      <c r="B31" s="84">
        <v>273</v>
      </c>
      <c r="C31" s="50"/>
      <c r="D31" s="47"/>
    </row>
    <row r="32" spans="1:5" ht="16" x14ac:dyDescent="0.15">
      <c r="A32" s="736" t="s">
        <v>1354</v>
      </c>
      <c r="B32" s="84">
        <v>179</v>
      </c>
      <c r="C32" s="50"/>
      <c r="D32" s="47"/>
    </row>
    <row r="33" spans="1:5" ht="16" x14ac:dyDescent="0.15">
      <c r="A33" s="741" t="s">
        <v>4</v>
      </c>
      <c r="B33" s="742">
        <f>SUM(B25:B32)</f>
        <v>26087</v>
      </c>
      <c r="C33" s="24"/>
      <c r="D33" s="24"/>
    </row>
    <row r="34" spans="1:5" ht="14" x14ac:dyDescent="0.2">
      <c r="A34" s="2"/>
      <c r="B34" s="729"/>
      <c r="C34" s="49"/>
      <c r="D34" s="49"/>
      <c r="E34" s="49"/>
    </row>
    <row r="35" spans="1:5" ht="19" x14ac:dyDescent="0.15">
      <c r="A35" s="1175" t="s">
        <v>1355</v>
      </c>
      <c r="B35" s="1175"/>
      <c r="C35" s="49"/>
      <c r="D35" s="49"/>
      <c r="E35" s="49"/>
    </row>
    <row r="36" spans="1:5" ht="17" x14ac:dyDescent="0.15">
      <c r="A36" s="739" t="s">
        <v>1353</v>
      </c>
      <c r="B36" s="740" t="s">
        <v>1346</v>
      </c>
      <c r="C36" s="24"/>
    </row>
    <row r="37" spans="1:5" ht="16" x14ac:dyDescent="0.15">
      <c r="A37" s="736" t="s">
        <v>36</v>
      </c>
      <c r="B37" s="737">
        <v>4042</v>
      </c>
      <c r="C37" s="50"/>
    </row>
    <row r="38" spans="1:5" ht="16" x14ac:dyDescent="0.15">
      <c r="A38" s="736" t="s">
        <v>80</v>
      </c>
      <c r="B38" s="737">
        <v>3463</v>
      </c>
      <c r="C38" s="50"/>
    </row>
    <row r="39" spans="1:5" ht="16" x14ac:dyDescent="0.15">
      <c r="A39" s="736" t="s">
        <v>81</v>
      </c>
      <c r="B39" s="737">
        <v>1968</v>
      </c>
      <c r="C39" s="50"/>
    </row>
    <row r="40" spans="1:5" ht="16" x14ac:dyDescent="0.15">
      <c r="A40" s="736" t="s">
        <v>171</v>
      </c>
      <c r="B40" s="737">
        <v>1288</v>
      </c>
      <c r="C40" s="51"/>
    </row>
    <row r="41" spans="1:5" ht="32" x14ac:dyDescent="0.15">
      <c r="A41" s="736" t="s">
        <v>104</v>
      </c>
      <c r="B41" s="84">
        <v>145</v>
      </c>
      <c r="C41" s="50"/>
    </row>
    <row r="42" spans="1:5" ht="16" x14ac:dyDescent="0.15">
      <c r="A42" s="741" t="s">
        <v>4</v>
      </c>
      <c r="B42" s="742">
        <f>SUM(B37:B41)</f>
        <v>10906</v>
      </c>
      <c r="C42" s="24"/>
    </row>
  </sheetData>
  <mergeCells count="5">
    <mergeCell ref="A2:B2"/>
    <mergeCell ref="A1:B1"/>
    <mergeCell ref="A11:B11"/>
    <mergeCell ref="A23:B23"/>
    <mergeCell ref="A35:B35"/>
  </mergeCells>
  <pageMargins left="0.7" right="0.7" top="0.75" bottom="0.75" header="0" footer="0"/>
  <pageSetup orientation="landscape"/>
  <drawing r:id="rId1"/>
  <tableParts count="4">
    <tablePart r:id="rId2"/>
    <tablePart r:id="rId3"/>
    <tablePart r:id="rId4"/>
    <tablePart r:id="rId5"/>
  </tablePart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99FF"/>
  </sheetPr>
  <dimension ref="A1:D22"/>
  <sheetViews>
    <sheetView showGridLines="0" zoomScaleNormal="100" workbookViewId="0"/>
  </sheetViews>
  <sheetFormatPr baseColWidth="10" defaultColWidth="14.5" defaultRowHeight="13" x14ac:dyDescent="0.15"/>
  <cols>
    <col min="1" max="1" width="41.33203125" style="4" customWidth="1"/>
    <col min="2" max="2" width="20.1640625" style="4" customWidth="1"/>
    <col min="3" max="3" width="21.5" style="4" customWidth="1"/>
    <col min="4" max="4" width="16.6640625" style="4" customWidth="1"/>
    <col min="5" max="6" width="11.5" style="4" customWidth="1"/>
    <col min="7" max="26" width="10.6640625" style="4" customWidth="1"/>
    <col min="27" max="16384" width="14.5" style="4"/>
  </cols>
  <sheetData>
    <row r="1" spans="1:4" ht="17" x14ac:dyDescent="0.2">
      <c r="A1" s="748" t="s">
        <v>733</v>
      </c>
      <c r="B1" s="749" t="s">
        <v>1356</v>
      </c>
      <c r="C1" s="733" t="s">
        <v>1108</v>
      </c>
      <c r="D1" s="2"/>
    </row>
    <row r="2" spans="1:4" ht="16" x14ac:dyDescent="0.2">
      <c r="A2" s="745" t="s">
        <v>709</v>
      </c>
      <c r="B2" s="744">
        <v>4</v>
      </c>
      <c r="C2" s="746">
        <v>125</v>
      </c>
      <c r="D2" s="2"/>
    </row>
    <row r="3" spans="1:4" ht="16" x14ac:dyDescent="0.2">
      <c r="A3" s="745" t="s">
        <v>1357</v>
      </c>
      <c r="B3" s="744">
        <v>5</v>
      </c>
      <c r="C3" s="746">
        <v>440</v>
      </c>
      <c r="D3" s="2"/>
    </row>
    <row r="4" spans="1:4" ht="16" x14ac:dyDescent="0.2">
      <c r="A4" s="745" t="s">
        <v>1358</v>
      </c>
      <c r="B4" s="744">
        <v>11</v>
      </c>
      <c r="C4" s="746">
        <v>610</v>
      </c>
      <c r="D4" s="2"/>
    </row>
    <row r="5" spans="1:4" ht="16" x14ac:dyDescent="0.2">
      <c r="A5" s="745" t="s">
        <v>1359</v>
      </c>
      <c r="B5" s="744">
        <v>9</v>
      </c>
      <c r="C5" s="746">
        <v>140</v>
      </c>
      <c r="D5" s="2"/>
    </row>
    <row r="6" spans="1:4" ht="16" x14ac:dyDescent="0.2">
      <c r="A6" s="745" t="s">
        <v>1360</v>
      </c>
      <c r="B6" s="744">
        <v>2</v>
      </c>
      <c r="C6" s="747">
        <v>1200</v>
      </c>
      <c r="D6" s="2"/>
    </row>
    <row r="7" spans="1:4" ht="16" x14ac:dyDescent="0.2">
      <c r="A7" s="745" t="s">
        <v>1361</v>
      </c>
      <c r="B7" s="744">
        <v>5</v>
      </c>
      <c r="C7" s="746">
        <v>290</v>
      </c>
      <c r="D7" s="2"/>
    </row>
    <row r="8" spans="1:4" ht="16" x14ac:dyDescent="0.2">
      <c r="A8" s="745" t="s">
        <v>1362</v>
      </c>
      <c r="B8" s="744">
        <v>3</v>
      </c>
      <c r="C8" s="746">
        <v>421</v>
      </c>
      <c r="D8" s="2"/>
    </row>
    <row r="9" spans="1:4" ht="16" x14ac:dyDescent="0.2">
      <c r="A9" s="745" t="s">
        <v>1363</v>
      </c>
      <c r="B9" s="744">
        <v>1</v>
      </c>
      <c r="C9" s="747">
        <v>600</v>
      </c>
      <c r="D9" s="2"/>
    </row>
    <row r="10" spans="1:4" ht="16" x14ac:dyDescent="0.2">
      <c r="A10" s="745" t="s">
        <v>1364</v>
      </c>
      <c r="B10" s="744">
        <v>1</v>
      </c>
      <c r="C10" s="747">
        <v>700</v>
      </c>
      <c r="D10" s="2"/>
    </row>
    <row r="11" spans="1:4" ht="16" x14ac:dyDescent="0.2">
      <c r="A11" s="750" t="s">
        <v>1365</v>
      </c>
      <c r="B11" s="751">
        <v>2</v>
      </c>
      <c r="C11" s="752">
        <v>773</v>
      </c>
      <c r="D11" s="2"/>
    </row>
    <row r="12" spans="1:4" ht="14" x14ac:dyDescent="0.2">
      <c r="A12" s="2"/>
      <c r="B12" s="2"/>
      <c r="C12" s="743"/>
      <c r="D12" s="2"/>
    </row>
    <row r="13" spans="1:4" ht="17" x14ac:dyDescent="0.15">
      <c r="A13" s="271" t="s">
        <v>733</v>
      </c>
      <c r="B13" s="253" t="s">
        <v>1366</v>
      </c>
      <c r="C13" s="253" t="s">
        <v>1367</v>
      </c>
      <c r="D13" s="272" t="s">
        <v>1368</v>
      </c>
    </row>
    <row r="14" spans="1:4" ht="16" x14ac:dyDescent="0.15">
      <c r="A14" s="698" t="s">
        <v>708</v>
      </c>
      <c r="B14" s="596">
        <v>2</v>
      </c>
      <c r="C14" s="753">
        <v>1200</v>
      </c>
      <c r="D14" s="754">
        <v>129</v>
      </c>
    </row>
    <row r="15" spans="1:4" ht="16" x14ac:dyDescent="0.15">
      <c r="A15" s="698" t="s">
        <v>1369</v>
      </c>
      <c r="B15" s="596">
        <v>16</v>
      </c>
      <c r="C15" s="755">
        <v>1050</v>
      </c>
      <c r="D15" s="754">
        <v>628</v>
      </c>
    </row>
    <row r="16" spans="1:4" ht="16" x14ac:dyDescent="0.15">
      <c r="A16" s="698" t="s">
        <v>1370</v>
      </c>
      <c r="B16" s="596">
        <v>4</v>
      </c>
      <c r="C16" s="755">
        <v>125</v>
      </c>
      <c r="D16" s="754">
        <v>120</v>
      </c>
    </row>
    <row r="17" spans="1:4" ht="16" x14ac:dyDescent="0.15">
      <c r="A17" s="698" t="s">
        <v>1371</v>
      </c>
      <c r="B17" s="596">
        <v>9</v>
      </c>
      <c r="C17" s="755">
        <v>140</v>
      </c>
      <c r="D17" s="754"/>
    </row>
    <row r="18" spans="1:4" ht="16" x14ac:dyDescent="0.15">
      <c r="A18" s="698" t="s">
        <v>1362</v>
      </c>
      <c r="B18" s="596">
        <v>3</v>
      </c>
      <c r="C18" s="755">
        <v>421</v>
      </c>
      <c r="D18" s="683"/>
    </row>
    <row r="19" spans="1:4" ht="16" x14ac:dyDescent="0.15">
      <c r="A19" s="698" t="s">
        <v>1365</v>
      </c>
      <c r="B19" s="596">
        <v>2</v>
      </c>
      <c r="C19" s="755">
        <v>773</v>
      </c>
      <c r="D19" s="754">
        <v>713</v>
      </c>
    </row>
    <row r="20" spans="1:4" ht="16" x14ac:dyDescent="0.15">
      <c r="A20" s="698" t="s">
        <v>1372</v>
      </c>
      <c r="B20" s="596">
        <v>2</v>
      </c>
      <c r="C20" s="753">
        <v>1300</v>
      </c>
      <c r="D20" s="754">
        <v>1061</v>
      </c>
    </row>
    <row r="21" spans="1:4" ht="16" x14ac:dyDescent="0.15">
      <c r="A21" s="698" t="s">
        <v>1361</v>
      </c>
      <c r="B21" s="596">
        <v>5</v>
      </c>
      <c r="C21" s="755">
        <v>290</v>
      </c>
      <c r="D21" s="754">
        <v>120</v>
      </c>
    </row>
    <row r="22" spans="1:4" ht="16" x14ac:dyDescent="0.15">
      <c r="A22" s="756" t="s">
        <v>4</v>
      </c>
      <c r="B22" s="757">
        <v>39</v>
      </c>
      <c r="C22" s="758">
        <v>5299</v>
      </c>
      <c r="D22" s="759">
        <v>2771</v>
      </c>
    </row>
  </sheetData>
  <pageMargins left="0.7" right="0.7" top="0.75" bottom="0.75" header="0" footer="0"/>
  <pageSetup orientation="landscape"/>
  <drawing r:id="rId1"/>
  <tableParts count="2">
    <tablePart r:id="rId2"/>
    <tablePart r:id="rId3"/>
  </tablePart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99FF"/>
  </sheetPr>
  <dimension ref="A1:A12"/>
  <sheetViews>
    <sheetView showGridLines="0" workbookViewId="0"/>
  </sheetViews>
  <sheetFormatPr baseColWidth="10" defaultColWidth="11.5" defaultRowHeight="14" x14ac:dyDescent="0.2"/>
  <cols>
    <col min="1" max="1" width="94.33203125" style="2" customWidth="1"/>
    <col min="2" max="16384" width="11.5" style="2"/>
  </cols>
  <sheetData>
    <row r="1" spans="1:1" ht="19" x14ac:dyDescent="0.25">
      <c r="A1" s="79" t="s">
        <v>1373</v>
      </c>
    </row>
    <row r="2" spans="1:1" ht="16" x14ac:dyDescent="0.2">
      <c r="A2" s="760" t="s">
        <v>1374</v>
      </c>
    </row>
    <row r="3" spans="1:1" ht="32" x14ac:dyDescent="0.2">
      <c r="A3" s="761" t="s">
        <v>1375</v>
      </c>
    </row>
    <row r="4" spans="1:1" ht="16" x14ac:dyDescent="0.2">
      <c r="A4" s="761" t="s">
        <v>1376</v>
      </c>
    </row>
    <row r="5" spans="1:1" ht="32" x14ac:dyDescent="0.2">
      <c r="A5" s="761" t="s">
        <v>1377</v>
      </c>
    </row>
    <row r="6" spans="1:1" ht="16" x14ac:dyDescent="0.2">
      <c r="A6" s="761" t="s">
        <v>1378</v>
      </c>
    </row>
    <row r="7" spans="1:1" ht="16" x14ac:dyDescent="0.2">
      <c r="A7" s="761" t="s">
        <v>1379</v>
      </c>
    </row>
    <row r="8" spans="1:1" ht="16" x14ac:dyDescent="0.2">
      <c r="A8" s="761" t="s">
        <v>1380</v>
      </c>
    </row>
    <row r="9" spans="1:1" ht="16" x14ac:dyDescent="0.2">
      <c r="A9" s="761" t="s">
        <v>1381</v>
      </c>
    </row>
    <row r="10" spans="1:1" ht="16" x14ac:dyDescent="0.2">
      <c r="A10" s="761" t="s">
        <v>1382</v>
      </c>
    </row>
    <row r="11" spans="1:1" ht="16" x14ac:dyDescent="0.2">
      <c r="A11" s="761" t="s">
        <v>1383</v>
      </c>
    </row>
    <row r="12" spans="1:1" ht="32" x14ac:dyDescent="0.2">
      <c r="A12" s="762" t="s">
        <v>1384</v>
      </c>
    </row>
  </sheetData>
  <pageMargins left="0.7" right="0.7" top="0.75" bottom="0.75" header="0.3" footer="0.3"/>
  <drawing r:id="rId1"/>
  <tableParts count="1">
    <tablePart r:id="rId2"/>
  </tablePart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99FF"/>
  </sheetPr>
  <dimension ref="A1:B9"/>
  <sheetViews>
    <sheetView showGridLines="0" workbookViewId="0">
      <selection sqref="A1:B1"/>
    </sheetView>
  </sheetViews>
  <sheetFormatPr baseColWidth="10" defaultColWidth="11.5" defaultRowHeight="13" x14ac:dyDescent="0.15"/>
  <cols>
    <col min="1" max="1" width="11.5" style="4"/>
    <col min="2" max="2" width="43.83203125" style="4" customWidth="1"/>
    <col min="3" max="16384" width="11.5" style="4"/>
  </cols>
  <sheetData>
    <row r="1" spans="1:2" ht="19" x14ac:dyDescent="0.25">
      <c r="A1" s="1051" t="s">
        <v>1387</v>
      </c>
      <c r="B1" s="1051"/>
    </row>
    <row r="2" spans="1:2" ht="16" x14ac:dyDescent="0.2">
      <c r="A2" s="678" t="s">
        <v>1388</v>
      </c>
      <c r="B2" s="680" t="s">
        <v>1389</v>
      </c>
    </row>
    <row r="3" spans="1:2" ht="15" x14ac:dyDescent="0.2">
      <c r="A3" s="763">
        <v>2019</v>
      </c>
      <c r="B3" s="764">
        <v>1239770.23</v>
      </c>
    </row>
    <row r="4" spans="1:2" ht="15" x14ac:dyDescent="0.2">
      <c r="A4" s="763">
        <v>2020</v>
      </c>
      <c r="B4" s="764">
        <v>783226.58</v>
      </c>
    </row>
    <row r="5" spans="1:2" ht="15" x14ac:dyDescent="0.2">
      <c r="A5" s="763">
        <v>2021</v>
      </c>
      <c r="B5" s="764">
        <v>777353.5</v>
      </c>
    </row>
    <row r="6" spans="1:2" ht="15" x14ac:dyDescent="0.2">
      <c r="A6" s="763">
        <v>2022</v>
      </c>
      <c r="B6" s="764">
        <v>1599361.61</v>
      </c>
    </row>
    <row r="7" spans="1:2" ht="15" x14ac:dyDescent="0.2">
      <c r="A7" s="763">
        <v>2023</v>
      </c>
      <c r="B7" s="764">
        <v>1449228.36</v>
      </c>
    </row>
    <row r="8" spans="1:2" ht="15" x14ac:dyDescent="0.2">
      <c r="A8" s="763">
        <v>2024</v>
      </c>
      <c r="B8" s="764">
        <v>1727918.54</v>
      </c>
    </row>
    <row r="9" spans="1:2" ht="15" x14ac:dyDescent="0.2">
      <c r="A9" s="765">
        <v>2025</v>
      </c>
      <c r="B9" s="766">
        <v>2054952.5</v>
      </c>
    </row>
  </sheetData>
  <mergeCells count="1">
    <mergeCell ref="A1:B1"/>
  </mergeCells>
  <pageMargins left="0.7" right="0.7" top="0.75" bottom="0.75" header="0.3" footer="0.3"/>
  <pageSetup orientation="portrait" r:id="rId1"/>
  <drawing r:id="rId2"/>
  <tableParts count="1">
    <tablePart r:id="rId3"/>
  </tablePart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99FF"/>
  </sheetPr>
  <dimension ref="A1:E31"/>
  <sheetViews>
    <sheetView showGridLines="0" workbookViewId="0">
      <selection sqref="A1:E1"/>
    </sheetView>
  </sheetViews>
  <sheetFormatPr baseColWidth="10" defaultColWidth="11.5" defaultRowHeight="13" x14ac:dyDescent="0.15"/>
  <cols>
    <col min="1" max="1" width="13.5" style="4" customWidth="1"/>
    <col min="2" max="2" width="11.5" style="4"/>
    <col min="3" max="3" width="13.6640625" style="4" customWidth="1"/>
    <col min="4" max="16384" width="11.5" style="4"/>
  </cols>
  <sheetData>
    <row r="1" spans="1:5" ht="19" x14ac:dyDescent="0.25">
      <c r="A1" s="1053" t="s">
        <v>1390</v>
      </c>
      <c r="B1" s="1053"/>
      <c r="C1" s="1053"/>
      <c r="D1" s="1053"/>
      <c r="E1" s="1053"/>
    </row>
    <row r="2" spans="1:5" ht="19" x14ac:dyDescent="0.25">
      <c r="A2" s="1051" t="s">
        <v>1391</v>
      </c>
      <c r="B2" s="1051"/>
      <c r="C2" s="1051"/>
      <c r="D2" s="1051"/>
      <c r="E2" s="1051"/>
    </row>
    <row r="3" spans="1:5" ht="17" x14ac:dyDescent="0.15">
      <c r="A3" s="352" t="s">
        <v>0</v>
      </c>
      <c r="B3" s="353" t="s">
        <v>33</v>
      </c>
      <c r="C3" s="353" t="s">
        <v>34</v>
      </c>
      <c r="D3" s="353" t="s">
        <v>35</v>
      </c>
      <c r="E3" s="354" t="s">
        <v>4</v>
      </c>
    </row>
    <row r="4" spans="1:5" ht="16" x14ac:dyDescent="0.15">
      <c r="A4" s="350" t="s">
        <v>14</v>
      </c>
      <c r="B4" s="211">
        <v>841</v>
      </c>
      <c r="C4" s="211">
        <v>742</v>
      </c>
      <c r="D4" s="211">
        <v>1023</v>
      </c>
      <c r="E4" s="212">
        <f>B4+C4+D4</f>
        <v>2606</v>
      </c>
    </row>
    <row r="5" spans="1:5" ht="16" x14ac:dyDescent="0.15">
      <c r="A5" s="350" t="s">
        <v>15</v>
      </c>
      <c r="B5" s="211">
        <v>336</v>
      </c>
      <c r="C5" s="211">
        <v>364</v>
      </c>
      <c r="D5" s="211">
        <v>364</v>
      </c>
      <c r="E5" s="212">
        <f>B5+C5+D5</f>
        <v>1064</v>
      </c>
    </row>
    <row r="6" spans="1:5" ht="16" x14ac:dyDescent="0.15">
      <c r="A6" s="350" t="s">
        <v>13</v>
      </c>
      <c r="B6" s="211">
        <v>891</v>
      </c>
      <c r="C6" s="211">
        <v>786</v>
      </c>
      <c r="D6" s="211">
        <v>723</v>
      </c>
      <c r="E6" s="212">
        <f>B6+C6+D6</f>
        <v>2400</v>
      </c>
    </row>
    <row r="7" spans="1:5" ht="16" x14ac:dyDescent="0.15">
      <c r="A7" s="355" t="s">
        <v>4</v>
      </c>
      <c r="B7" s="349">
        <f>SUM(B4:B6)</f>
        <v>2068</v>
      </c>
      <c r="C7" s="349">
        <f>SUM(C4:C6)</f>
        <v>1892</v>
      </c>
      <c r="D7" s="349">
        <f>SUM(D4:D6)</f>
        <v>2110</v>
      </c>
      <c r="E7" s="767">
        <f>B7+C7+D7</f>
        <v>6070</v>
      </c>
    </row>
    <row r="8" spans="1:5" ht="14" x14ac:dyDescent="0.2">
      <c r="A8" s="2"/>
      <c r="B8" s="2"/>
      <c r="C8" s="2"/>
      <c r="D8" s="2"/>
      <c r="E8" s="2"/>
    </row>
    <row r="9" spans="1:5" ht="14" x14ac:dyDescent="0.2">
      <c r="A9" s="2"/>
      <c r="B9" s="2"/>
      <c r="C9" s="2"/>
      <c r="D9" s="2"/>
      <c r="E9" s="2"/>
    </row>
    <row r="10" spans="1:5" ht="14" x14ac:dyDescent="0.2">
      <c r="A10" s="2"/>
      <c r="B10" s="2"/>
      <c r="C10" s="2"/>
      <c r="D10" s="2"/>
      <c r="E10" s="2"/>
    </row>
    <row r="11" spans="1:5" ht="14" x14ac:dyDescent="0.2">
      <c r="A11" s="2"/>
      <c r="B11" s="2"/>
      <c r="C11" s="2"/>
      <c r="D11" s="2"/>
      <c r="E11" s="2"/>
    </row>
    <row r="12" spans="1:5" ht="14" x14ac:dyDescent="0.2">
      <c r="A12" s="2"/>
      <c r="B12" s="2"/>
      <c r="C12" s="2"/>
      <c r="D12" s="2"/>
      <c r="E12" s="2"/>
    </row>
    <row r="13" spans="1:5" ht="14" x14ac:dyDescent="0.2">
      <c r="A13" s="2"/>
      <c r="B13" s="2"/>
      <c r="C13" s="2"/>
      <c r="D13" s="2"/>
      <c r="E13" s="2"/>
    </row>
    <row r="14" spans="1:5" ht="14" x14ac:dyDescent="0.2">
      <c r="A14" s="2"/>
      <c r="B14" s="2"/>
      <c r="C14" s="2"/>
      <c r="D14" s="2"/>
      <c r="E14" s="2"/>
    </row>
    <row r="15" spans="1:5" ht="14" x14ac:dyDescent="0.2">
      <c r="A15" s="2"/>
      <c r="B15" s="2"/>
      <c r="C15" s="2"/>
      <c r="D15" s="2"/>
      <c r="E15" s="2"/>
    </row>
    <row r="16" spans="1:5" ht="14" x14ac:dyDescent="0.2">
      <c r="A16" s="2"/>
      <c r="B16" s="2"/>
      <c r="C16" s="2"/>
      <c r="D16" s="2"/>
      <c r="E16" s="2"/>
    </row>
    <row r="17" spans="1:5" ht="14" x14ac:dyDescent="0.2">
      <c r="A17" s="2"/>
      <c r="B17" s="2"/>
      <c r="C17" s="2"/>
      <c r="D17" s="2"/>
      <c r="E17" s="2"/>
    </row>
    <row r="18" spans="1:5" ht="14" x14ac:dyDescent="0.2">
      <c r="A18" s="2"/>
      <c r="B18" s="2"/>
      <c r="C18" s="2"/>
      <c r="D18" s="2"/>
      <c r="E18" s="2"/>
    </row>
    <row r="19" spans="1:5" ht="14" x14ac:dyDescent="0.2">
      <c r="A19" s="2"/>
      <c r="B19" s="2"/>
      <c r="C19" s="2"/>
      <c r="D19" s="2"/>
      <c r="E19" s="2"/>
    </row>
    <row r="20" spans="1:5" ht="14" x14ac:dyDescent="0.2">
      <c r="A20" s="2"/>
      <c r="B20" s="2"/>
      <c r="C20" s="2"/>
      <c r="D20" s="2"/>
      <c r="E20" s="2"/>
    </row>
    <row r="21" spans="1:5" ht="14" x14ac:dyDescent="0.2">
      <c r="A21" s="2"/>
      <c r="B21" s="2"/>
      <c r="C21" s="2"/>
      <c r="D21" s="2"/>
      <c r="E21" s="2"/>
    </row>
    <row r="22" spans="1:5" ht="14" x14ac:dyDescent="0.2">
      <c r="A22" s="2"/>
      <c r="B22" s="2"/>
      <c r="C22" s="2"/>
      <c r="D22" s="2"/>
      <c r="E22" s="2"/>
    </row>
    <row r="23" spans="1:5" ht="14" x14ac:dyDescent="0.2">
      <c r="A23" s="2"/>
      <c r="B23" s="2"/>
      <c r="C23" s="2"/>
      <c r="D23" s="2"/>
      <c r="E23" s="2"/>
    </row>
    <row r="24" spans="1:5" ht="14" x14ac:dyDescent="0.2">
      <c r="A24" s="2"/>
      <c r="B24" s="2"/>
      <c r="C24" s="2"/>
      <c r="D24" s="2"/>
      <c r="E24" s="2"/>
    </row>
    <row r="25" spans="1:5" ht="14" x14ac:dyDescent="0.2">
      <c r="A25" s="2"/>
      <c r="B25" s="2"/>
      <c r="C25" s="2"/>
      <c r="D25" s="2"/>
      <c r="E25" s="2"/>
    </row>
    <row r="26" spans="1:5" ht="19" x14ac:dyDescent="0.25">
      <c r="A26" s="1051" t="s">
        <v>1392</v>
      </c>
      <c r="B26" s="1051"/>
      <c r="C26" s="1051"/>
      <c r="D26" s="1051"/>
      <c r="E26" s="1051"/>
    </row>
    <row r="27" spans="1:5" ht="17" x14ac:dyDescent="0.15">
      <c r="A27" s="352" t="s">
        <v>0</v>
      </c>
      <c r="B27" s="353" t="s">
        <v>33</v>
      </c>
      <c r="C27" s="353" t="s">
        <v>34</v>
      </c>
      <c r="D27" s="353" t="s">
        <v>35</v>
      </c>
      <c r="E27" s="354" t="s">
        <v>4</v>
      </c>
    </row>
    <row r="28" spans="1:5" ht="16" x14ac:dyDescent="0.15">
      <c r="A28" s="350" t="s">
        <v>14</v>
      </c>
      <c r="B28" s="211">
        <v>19</v>
      </c>
      <c r="C28" s="211">
        <v>15</v>
      </c>
      <c r="D28" s="211">
        <v>19</v>
      </c>
      <c r="E28" s="212">
        <f>B28+C28+D28</f>
        <v>53</v>
      </c>
    </row>
    <row r="29" spans="1:5" ht="16" x14ac:dyDescent="0.15">
      <c r="A29" s="350" t="s">
        <v>15</v>
      </c>
      <c r="B29" s="211">
        <v>7</v>
      </c>
      <c r="C29" s="211">
        <v>7</v>
      </c>
      <c r="D29" s="211">
        <v>6</v>
      </c>
      <c r="E29" s="212">
        <f>B29+C29+D29</f>
        <v>20</v>
      </c>
    </row>
    <row r="30" spans="1:5" ht="16" x14ac:dyDescent="0.15">
      <c r="A30" s="350" t="s">
        <v>13</v>
      </c>
      <c r="B30" s="211">
        <v>21</v>
      </c>
      <c r="C30" s="211">
        <v>19</v>
      </c>
      <c r="D30" s="211">
        <v>21</v>
      </c>
      <c r="E30" s="212">
        <f>B30+C30+D30</f>
        <v>61</v>
      </c>
    </row>
    <row r="31" spans="1:5" ht="16" x14ac:dyDescent="0.15">
      <c r="A31" s="355" t="s">
        <v>4</v>
      </c>
      <c r="B31" s="349">
        <f>SUM(B28:B30)</f>
        <v>47</v>
      </c>
      <c r="C31" s="349">
        <f>SUM(C28:C30)</f>
        <v>41</v>
      </c>
      <c r="D31" s="349">
        <f>SUM(D28:D30)</f>
        <v>46</v>
      </c>
      <c r="E31" s="767">
        <f>B31+C31+D31</f>
        <v>134</v>
      </c>
    </row>
  </sheetData>
  <mergeCells count="3">
    <mergeCell ref="A1:E1"/>
    <mergeCell ref="A2:E2"/>
    <mergeCell ref="A26:E26"/>
  </mergeCells>
  <pageMargins left="0.7" right="0.7" top="0.75" bottom="0.75" header="0.3" footer="0.3"/>
  <pageSetup orientation="portrait" r:id="rId1"/>
  <drawing r:id="rId2"/>
  <tableParts count="2">
    <tablePart r:id="rId3"/>
    <tablePart r:id="rId4"/>
  </tablePart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99FF"/>
  </sheetPr>
  <dimension ref="A1:E8"/>
  <sheetViews>
    <sheetView showGridLines="0" workbookViewId="0">
      <selection activeCell="C22" sqref="C22"/>
    </sheetView>
  </sheetViews>
  <sheetFormatPr baseColWidth="10" defaultColWidth="11.5" defaultRowHeight="13" x14ac:dyDescent="0.15"/>
  <cols>
    <col min="1" max="1" width="19.1640625" style="4" customWidth="1"/>
    <col min="2" max="2" width="15.1640625" style="4" customWidth="1"/>
    <col min="3" max="3" width="15.6640625" style="4" customWidth="1"/>
    <col min="4" max="4" width="16" style="4" customWidth="1"/>
    <col min="5" max="16384" width="11.5" style="4"/>
  </cols>
  <sheetData>
    <row r="1" spans="1:5" ht="40.5" customHeight="1" x14ac:dyDescent="0.25">
      <c r="A1" s="1176" t="s">
        <v>2258</v>
      </c>
      <c r="B1" s="1176"/>
      <c r="C1" s="1176"/>
      <c r="D1" s="1176"/>
      <c r="E1" s="1176"/>
    </row>
    <row r="2" spans="1:5" ht="17" x14ac:dyDescent="0.15">
      <c r="A2" s="352" t="s">
        <v>1393</v>
      </c>
      <c r="B2" s="353" t="s">
        <v>1394</v>
      </c>
      <c r="C2" s="353" t="s">
        <v>1395</v>
      </c>
      <c r="D2" s="353" t="s">
        <v>1396</v>
      </c>
      <c r="E2" s="354" t="s">
        <v>4</v>
      </c>
    </row>
    <row r="3" spans="1:5" ht="16" x14ac:dyDescent="0.15">
      <c r="A3" s="81" t="s">
        <v>284</v>
      </c>
      <c r="B3" s="211">
        <v>50</v>
      </c>
      <c r="C3" s="211">
        <v>25</v>
      </c>
      <c r="D3" s="211">
        <v>50</v>
      </c>
      <c r="E3" s="212">
        <f>SUM(B3:D3)</f>
        <v>125</v>
      </c>
    </row>
    <row r="4" spans="1:5" ht="16" x14ac:dyDescent="0.15">
      <c r="A4" s="81" t="s">
        <v>1397</v>
      </c>
      <c r="B4" s="211">
        <v>46</v>
      </c>
      <c r="C4" s="211">
        <v>75</v>
      </c>
      <c r="D4" s="211">
        <v>23</v>
      </c>
      <c r="E4" s="212">
        <f t="shared" ref="E4:E7" si="0">SUM(B4:D4)</f>
        <v>144</v>
      </c>
    </row>
    <row r="5" spans="1:5" ht="16" x14ac:dyDescent="0.15">
      <c r="A5" s="81" t="s">
        <v>1398</v>
      </c>
      <c r="B5" s="211">
        <v>163</v>
      </c>
      <c r="C5" s="211">
        <v>112</v>
      </c>
      <c r="D5" s="211">
        <v>126</v>
      </c>
      <c r="E5" s="212">
        <f t="shared" si="0"/>
        <v>401</v>
      </c>
    </row>
    <row r="6" spans="1:5" ht="16" x14ac:dyDescent="0.15">
      <c r="A6" s="81" t="s">
        <v>1399</v>
      </c>
      <c r="B6" s="211">
        <v>46</v>
      </c>
      <c r="C6" s="211">
        <v>72</v>
      </c>
      <c r="D6" s="211">
        <v>25</v>
      </c>
      <c r="E6" s="212">
        <f t="shared" si="0"/>
        <v>143</v>
      </c>
    </row>
    <row r="7" spans="1:5" ht="16" x14ac:dyDescent="0.15">
      <c r="A7" s="81" t="s">
        <v>1400</v>
      </c>
      <c r="B7" s="211">
        <v>25</v>
      </c>
      <c r="C7" s="211">
        <v>64</v>
      </c>
      <c r="D7" s="211">
        <v>123</v>
      </c>
      <c r="E7" s="212">
        <f t="shared" si="0"/>
        <v>212</v>
      </c>
    </row>
    <row r="8" spans="1:5" ht="16" x14ac:dyDescent="0.15">
      <c r="A8" s="355" t="s">
        <v>4</v>
      </c>
      <c r="B8" s="768">
        <f>SUM(B3:B7)</f>
        <v>330</v>
      </c>
      <c r="C8" s="768">
        <f t="shared" ref="C8:E8" si="1">SUM(C3:C7)</f>
        <v>348</v>
      </c>
      <c r="D8" s="768">
        <f t="shared" si="1"/>
        <v>347</v>
      </c>
      <c r="E8" s="769">
        <f t="shared" si="1"/>
        <v>1025</v>
      </c>
    </row>
  </sheetData>
  <mergeCells count="1">
    <mergeCell ref="A1:E1"/>
  </mergeCells>
  <pageMargins left="0.7" right="0.7" top="0.75" bottom="0.75" header="0.3" footer="0.3"/>
  <drawing r:id="rId1"/>
  <tableParts count="1">
    <tablePart r:id="rId2"/>
  </tablePart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99FF"/>
  </sheetPr>
  <dimension ref="A1:B7"/>
  <sheetViews>
    <sheetView showGridLines="0" workbookViewId="0">
      <selection sqref="A1:B1"/>
    </sheetView>
  </sheetViews>
  <sheetFormatPr baseColWidth="10" defaultColWidth="11.5" defaultRowHeight="13" x14ac:dyDescent="0.15"/>
  <cols>
    <col min="1" max="1" width="49" style="4" customWidth="1"/>
    <col min="2" max="2" width="24" style="4" customWidth="1"/>
    <col min="3" max="16384" width="11.5" style="4"/>
  </cols>
  <sheetData>
    <row r="1" spans="1:2" ht="19" x14ac:dyDescent="0.25">
      <c r="A1" s="1051" t="s">
        <v>1401</v>
      </c>
      <c r="B1" s="1051"/>
    </row>
    <row r="2" spans="1:2" ht="17" x14ac:dyDescent="0.15">
      <c r="A2" s="770" t="s">
        <v>1402</v>
      </c>
      <c r="B2" s="354" t="s">
        <v>1403</v>
      </c>
    </row>
    <row r="3" spans="1:2" ht="16" x14ac:dyDescent="0.15">
      <c r="A3" s="81" t="s">
        <v>1404</v>
      </c>
      <c r="B3" s="212">
        <v>265</v>
      </c>
    </row>
    <row r="4" spans="1:2" ht="16" x14ac:dyDescent="0.15">
      <c r="A4" s="81" t="s">
        <v>1405</v>
      </c>
      <c r="B4" s="212">
        <v>77</v>
      </c>
    </row>
    <row r="5" spans="1:2" ht="16" x14ac:dyDescent="0.15">
      <c r="A5" s="81" t="s">
        <v>1406</v>
      </c>
      <c r="B5" s="212">
        <v>8</v>
      </c>
    </row>
    <row r="6" spans="1:2" ht="16" x14ac:dyDescent="0.15">
      <c r="A6" s="81" t="s">
        <v>1407</v>
      </c>
      <c r="B6" s="212">
        <v>216</v>
      </c>
    </row>
    <row r="7" spans="1:2" ht="16" x14ac:dyDescent="0.2">
      <c r="A7" s="355" t="s">
        <v>4</v>
      </c>
      <c r="B7" s="198">
        <f>SUM(B3:B6)</f>
        <v>566</v>
      </c>
    </row>
  </sheetData>
  <mergeCells count="1">
    <mergeCell ref="A1:B1"/>
  </mergeCells>
  <pageMargins left="0.7" right="0.7" top="0.75" bottom="0.75" header="0.3" footer="0.3"/>
  <drawing r:id="rId1"/>
  <tableParts count="1">
    <tablePart r:id="rId2"/>
  </tablePart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99FF"/>
  </sheetPr>
  <dimension ref="A1:B8"/>
  <sheetViews>
    <sheetView showGridLines="0" workbookViewId="0">
      <selection sqref="A1:B1"/>
    </sheetView>
  </sheetViews>
  <sheetFormatPr baseColWidth="10" defaultColWidth="11.5" defaultRowHeight="13" x14ac:dyDescent="0.15"/>
  <cols>
    <col min="1" max="1" width="28.1640625" style="4" customWidth="1"/>
    <col min="2" max="2" width="27.6640625" style="4" customWidth="1"/>
    <col min="3" max="16384" width="11.5" style="4"/>
  </cols>
  <sheetData>
    <row r="1" spans="1:2" ht="18" x14ac:dyDescent="0.2">
      <c r="A1" s="1177" t="s">
        <v>1408</v>
      </c>
      <c r="B1" s="1177"/>
    </row>
    <row r="2" spans="1:2" ht="17" x14ac:dyDescent="0.15">
      <c r="A2" s="773" t="s">
        <v>1393</v>
      </c>
      <c r="B2" s="773" t="s">
        <v>1409</v>
      </c>
    </row>
    <row r="3" spans="1:2" ht="15" x14ac:dyDescent="0.15">
      <c r="A3" s="771" t="s">
        <v>14</v>
      </c>
      <c r="B3" s="772">
        <v>50</v>
      </c>
    </row>
    <row r="4" spans="1:2" ht="15" x14ac:dyDescent="0.15">
      <c r="A4" s="771" t="s">
        <v>13</v>
      </c>
      <c r="B4" s="772">
        <v>103</v>
      </c>
    </row>
    <row r="5" spans="1:2" ht="15" x14ac:dyDescent="0.15">
      <c r="A5" s="771" t="s">
        <v>15</v>
      </c>
      <c r="B5" s="772">
        <v>37</v>
      </c>
    </row>
    <row r="6" spans="1:2" ht="15" x14ac:dyDescent="0.15">
      <c r="A6" s="771" t="s">
        <v>1410</v>
      </c>
      <c r="B6" s="772">
        <v>95</v>
      </c>
    </row>
    <row r="7" spans="1:2" ht="15" x14ac:dyDescent="0.15">
      <c r="A7" s="771" t="s">
        <v>1411</v>
      </c>
      <c r="B7" s="772">
        <v>15</v>
      </c>
    </row>
    <row r="8" spans="1:2" ht="15" x14ac:dyDescent="0.15">
      <c r="A8" s="774" t="s">
        <v>4</v>
      </c>
      <c r="B8" s="775">
        <v>300</v>
      </c>
    </row>
  </sheetData>
  <mergeCells count="1">
    <mergeCell ref="A1:B1"/>
  </mergeCells>
  <pageMargins left="0.7" right="0.7" top="0.75" bottom="0.75" header="0.3" footer="0.3"/>
  <drawing r:id="rId1"/>
  <tableParts count="1">
    <tablePart r:id="rId2"/>
  </tablePart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99FF"/>
  </sheetPr>
  <dimension ref="A1:B8"/>
  <sheetViews>
    <sheetView showGridLines="0" workbookViewId="0">
      <selection sqref="A1:B1"/>
    </sheetView>
  </sheetViews>
  <sheetFormatPr baseColWidth="10" defaultColWidth="11.5" defaultRowHeight="13" x14ac:dyDescent="0.15"/>
  <cols>
    <col min="1" max="1" width="46.6640625" style="4" customWidth="1"/>
    <col min="2" max="2" width="23" style="4" customWidth="1"/>
    <col min="3" max="16384" width="11.5" style="4"/>
  </cols>
  <sheetData>
    <row r="1" spans="1:2" ht="19" x14ac:dyDescent="0.25">
      <c r="A1" s="1051" t="s">
        <v>710</v>
      </c>
      <c r="B1" s="1051"/>
    </row>
    <row r="2" spans="1:2" ht="17" x14ac:dyDescent="0.15">
      <c r="A2" s="271" t="s">
        <v>711</v>
      </c>
      <c r="B2" s="272" t="s">
        <v>712</v>
      </c>
    </row>
    <row r="3" spans="1:2" ht="16" x14ac:dyDescent="0.15">
      <c r="A3" s="698" t="s">
        <v>713</v>
      </c>
      <c r="B3" s="718">
        <v>1105</v>
      </c>
    </row>
    <row r="4" spans="1:2" ht="16" x14ac:dyDescent="0.15">
      <c r="A4" s="698" t="s">
        <v>714</v>
      </c>
      <c r="B4" s="754">
        <v>812</v>
      </c>
    </row>
    <row r="5" spans="1:2" ht="16" x14ac:dyDescent="0.15">
      <c r="A5" s="698" t="s">
        <v>715</v>
      </c>
      <c r="B5" s="754">
        <v>7567</v>
      </c>
    </row>
    <row r="6" spans="1:2" ht="16" x14ac:dyDescent="0.15">
      <c r="A6" s="698" t="s">
        <v>716</v>
      </c>
      <c r="B6" s="754">
        <v>402</v>
      </c>
    </row>
    <row r="7" spans="1:2" ht="16" x14ac:dyDescent="0.15">
      <c r="A7" s="698" t="s">
        <v>717</v>
      </c>
      <c r="B7" s="754">
        <v>80</v>
      </c>
    </row>
    <row r="8" spans="1:2" ht="16" x14ac:dyDescent="0.2">
      <c r="A8" s="756" t="s">
        <v>4</v>
      </c>
      <c r="B8" s="1026">
        <f>SUM(B3:B7)</f>
        <v>9966</v>
      </c>
    </row>
  </sheetData>
  <mergeCells count="1">
    <mergeCell ref="A1:B1"/>
  </mergeCells>
  <pageMargins left="0.7" right="0.7" top="0.75" bottom="0.75" header="0.3" footer="0.3"/>
  <pageSetup orientation="portrait" r:id="rId1"/>
  <drawing r:id="rId2"/>
  <tableParts count="1">
    <tablePart r:id="rId3"/>
  </tablePart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99FF"/>
  </sheetPr>
  <dimension ref="A1:E11"/>
  <sheetViews>
    <sheetView showGridLines="0" workbookViewId="0">
      <selection sqref="A1:E1"/>
    </sheetView>
  </sheetViews>
  <sheetFormatPr baseColWidth="10" defaultColWidth="11.5" defaultRowHeight="13" x14ac:dyDescent="0.15"/>
  <cols>
    <col min="1" max="1" width="18.6640625" style="53" customWidth="1"/>
    <col min="2" max="2" width="15.6640625" style="53" customWidth="1"/>
    <col min="3" max="3" width="18.6640625" style="53" bestFit="1" customWidth="1"/>
    <col min="4" max="4" width="17.5" style="53" bestFit="1" customWidth="1"/>
    <col min="5" max="5" width="18.6640625" style="53" bestFit="1" customWidth="1"/>
    <col min="6" max="6" width="15.33203125" style="53" customWidth="1"/>
    <col min="7" max="7" width="13.6640625" style="53" customWidth="1"/>
    <col min="8" max="8" width="14.6640625" style="53" customWidth="1"/>
    <col min="9" max="9" width="14.5" style="53" bestFit="1" customWidth="1"/>
    <col min="10" max="16384" width="11.5" style="53"/>
  </cols>
  <sheetData>
    <row r="1" spans="1:5" ht="19" x14ac:dyDescent="0.25">
      <c r="A1" s="1102" t="s">
        <v>1412</v>
      </c>
      <c r="B1" s="1102"/>
      <c r="C1" s="1102"/>
      <c r="D1" s="1102"/>
      <c r="E1" s="1102"/>
    </row>
    <row r="2" spans="1:5" ht="16" x14ac:dyDescent="0.2">
      <c r="A2" s="1180" t="s">
        <v>1413</v>
      </c>
      <c r="B2" s="1181"/>
      <c r="C2" s="776" t="s">
        <v>1414</v>
      </c>
      <c r="D2" s="776" t="s">
        <v>1415</v>
      </c>
      <c r="E2" s="777" t="s">
        <v>4</v>
      </c>
    </row>
    <row r="3" spans="1:5" ht="32" x14ac:dyDescent="0.15">
      <c r="A3" s="1182" t="s">
        <v>1416</v>
      </c>
      <c r="B3" s="778" t="s">
        <v>1417</v>
      </c>
      <c r="C3" s="779">
        <v>8</v>
      </c>
      <c r="D3" s="779">
        <v>0</v>
      </c>
      <c r="E3" s="780">
        <f t="shared" ref="E3:E10" si="0">SUM(C3:D3)</f>
        <v>8</v>
      </c>
    </row>
    <row r="4" spans="1:5" ht="16" x14ac:dyDescent="0.15">
      <c r="A4" s="1183"/>
      <c r="B4" s="778" t="s">
        <v>1389</v>
      </c>
      <c r="C4" s="781">
        <v>1734331.66</v>
      </c>
      <c r="D4" s="781">
        <v>0</v>
      </c>
      <c r="E4" s="781">
        <f t="shared" si="0"/>
        <v>1734331.66</v>
      </c>
    </row>
    <row r="5" spans="1:5" ht="32" x14ac:dyDescent="0.15">
      <c r="A5" s="1182" t="s">
        <v>1418</v>
      </c>
      <c r="B5" s="778" t="s">
        <v>1417</v>
      </c>
      <c r="C5" s="779">
        <v>6</v>
      </c>
      <c r="D5" s="779">
        <v>0</v>
      </c>
      <c r="E5" s="780">
        <f t="shared" si="0"/>
        <v>6</v>
      </c>
    </row>
    <row r="6" spans="1:5" ht="16" x14ac:dyDescent="0.15">
      <c r="A6" s="1183"/>
      <c r="B6" s="778" t="s">
        <v>1389</v>
      </c>
      <c r="C6" s="782">
        <v>7989791.4199999999</v>
      </c>
      <c r="D6" s="782">
        <v>0</v>
      </c>
      <c r="E6" s="781">
        <f t="shared" si="0"/>
        <v>7989791.4199999999</v>
      </c>
    </row>
    <row r="7" spans="1:5" ht="32" x14ac:dyDescent="0.15">
      <c r="A7" s="1182" t="s">
        <v>1419</v>
      </c>
      <c r="B7" s="778" t="s">
        <v>1417</v>
      </c>
      <c r="C7" s="783">
        <v>24</v>
      </c>
      <c r="D7" s="784">
        <v>62</v>
      </c>
      <c r="E7" s="780">
        <f t="shared" si="0"/>
        <v>86</v>
      </c>
    </row>
    <row r="8" spans="1:5" ht="16" x14ac:dyDescent="0.15">
      <c r="A8" s="1183"/>
      <c r="B8" s="778" t="s">
        <v>1389</v>
      </c>
      <c r="C8" s="782">
        <v>3607298.83</v>
      </c>
      <c r="D8" s="782">
        <v>3404060.27</v>
      </c>
      <c r="E8" s="781">
        <f t="shared" si="0"/>
        <v>7011359.0999999996</v>
      </c>
    </row>
    <row r="9" spans="1:5" ht="32" x14ac:dyDescent="0.15">
      <c r="A9" s="1178" t="s">
        <v>4</v>
      </c>
      <c r="B9" s="785" t="s">
        <v>1417</v>
      </c>
      <c r="C9" s="786">
        <f>C3+C5+C7</f>
        <v>38</v>
      </c>
      <c r="D9" s="786">
        <f>D3+D5+D7</f>
        <v>62</v>
      </c>
      <c r="E9" s="787">
        <f t="shared" si="0"/>
        <v>100</v>
      </c>
    </row>
    <row r="10" spans="1:5" ht="16" x14ac:dyDescent="0.15">
      <c r="A10" s="1179"/>
      <c r="B10" s="785" t="s">
        <v>1389</v>
      </c>
      <c r="C10" s="788">
        <f>C4+C6+C8</f>
        <v>13331421.91</v>
      </c>
      <c r="D10" s="788">
        <f>D4+D6+D8</f>
        <v>3404060.27</v>
      </c>
      <c r="E10" s="789">
        <f t="shared" si="0"/>
        <v>16735482.18</v>
      </c>
    </row>
    <row r="11" spans="1:5" ht="14" x14ac:dyDescent="0.2">
      <c r="A11" s="790" t="s">
        <v>1420</v>
      </c>
      <c r="B11" s="791"/>
      <c r="C11" s="791"/>
      <c r="D11" s="791"/>
      <c r="E11" s="791"/>
    </row>
  </sheetData>
  <mergeCells count="6">
    <mergeCell ref="A9:A10"/>
    <mergeCell ref="A1:E1"/>
    <mergeCell ref="A2:B2"/>
    <mergeCell ref="A3:A4"/>
    <mergeCell ref="A5:A6"/>
    <mergeCell ref="A7:A8"/>
  </mergeCells>
  <printOptions horizontalCentered="1"/>
  <pageMargins left="0.31496062992125984" right="0.31496062992125984" top="0.35433070866141736" bottom="0.35433070866141736" header="0.31496062992125984" footer="0.31496062992125984"/>
  <pageSetup scale="72" fitToHeight="7" orientation="landscape"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99FF"/>
    <pageSetUpPr fitToPage="1"/>
  </sheetPr>
  <dimension ref="A1:C104"/>
  <sheetViews>
    <sheetView showGridLines="0" zoomScaleNormal="100" workbookViewId="0">
      <selection sqref="A1:C1"/>
    </sheetView>
  </sheetViews>
  <sheetFormatPr baseColWidth="10" defaultColWidth="11.5" defaultRowHeight="13" x14ac:dyDescent="0.15"/>
  <cols>
    <col min="1" max="1" width="94.33203125" style="53" customWidth="1"/>
    <col min="2" max="2" width="23.83203125" style="54" customWidth="1"/>
    <col min="3" max="3" width="18.6640625" style="54" customWidth="1"/>
    <col min="4" max="16384" width="11.5" style="53"/>
  </cols>
  <sheetData>
    <row r="1" spans="1:3" ht="19" x14ac:dyDescent="0.25">
      <c r="A1" s="1102" t="s">
        <v>1421</v>
      </c>
      <c r="B1" s="1102"/>
      <c r="C1" s="1102"/>
    </row>
    <row r="2" spans="1:3" ht="17" x14ac:dyDescent="0.15">
      <c r="A2" s="799" t="s">
        <v>1422</v>
      </c>
      <c r="B2" s="800" t="s">
        <v>1423</v>
      </c>
      <c r="C2" s="801" t="s">
        <v>1424</v>
      </c>
    </row>
    <row r="3" spans="1:3" ht="16" x14ac:dyDescent="0.15">
      <c r="A3" s="795" t="s">
        <v>1425</v>
      </c>
      <c r="B3" s="792" t="s">
        <v>1419</v>
      </c>
      <c r="C3" s="797">
        <v>72204.78</v>
      </c>
    </row>
    <row r="4" spans="1:3" ht="16" x14ac:dyDescent="0.15">
      <c r="A4" s="795" t="s">
        <v>1426</v>
      </c>
      <c r="B4" s="792" t="s">
        <v>1419</v>
      </c>
      <c r="C4" s="797">
        <v>366678.9</v>
      </c>
    </row>
    <row r="5" spans="1:3" ht="16" x14ac:dyDescent="0.15">
      <c r="A5" s="795" t="s">
        <v>1427</v>
      </c>
      <c r="B5" s="792" t="s">
        <v>1419</v>
      </c>
      <c r="C5" s="797">
        <v>221061.56</v>
      </c>
    </row>
    <row r="6" spans="1:3" ht="16" x14ac:dyDescent="0.15">
      <c r="A6" s="795" t="s">
        <v>1428</v>
      </c>
      <c r="B6" s="792" t="s">
        <v>1419</v>
      </c>
      <c r="C6" s="797">
        <v>133351.5</v>
      </c>
    </row>
    <row r="7" spans="1:3" ht="16" x14ac:dyDescent="0.15">
      <c r="A7" s="795" t="s">
        <v>1429</v>
      </c>
      <c r="B7" s="792" t="s">
        <v>1419</v>
      </c>
      <c r="C7" s="797">
        <v>49360.21</v>
      </c>
    </row>
    <row r="8" spans="1:3" ht="16" x14ac:dyDescent="0.15">
      <c r="A8" s="795" t="s">
        <v>1430</v>
      </c>
      <c r="B8" s="792" t="s">
        <v>1419</v>
      </c>
      <c r="C8" s="797">
        <v>110625.28</v>
      </c>
    </row>
    <row r="9" spans="1:3" ht="32" x14ac:dyDescent="0.15">
      <c r="A9" s="795" t="s">
        <v>1431</v>
      </c>
      <c r="B9" s="792" t="s">
        <v>1419</v>
      </c>
      <c r="C9" s="797">
        <v>98038.56</v>
      </c>
    </row>
    <row r="10" spans="1:3" ht="32" x14ac:dyDescent="0.15">
      <c r="A10" s="795" t="s">
        <v>1432</v>
      </c>
      <c r="B10" s="792" t="s">
        <v>1419</v>
      </c>
      <c r="C10" s="797">
        <v>107184</v>
      </c>
    </row>
    <row r="11" spans="1:3" ht="16" x14ac:dyDescent="0.15">
      <c r="A11" s="795" t="s">
        <v>1433</v>
      </c>
      <c r="B11" s="792" t="s">
        <v>1419</v>
      </c>
      <c r="C11" s="797">
        <v>164899.74</v>
      </c>
    </row>
    <row r="12" spans="1:3" ht="32" x14ac:dyDescent="0.15">
      <c r="A12" s="795" t="s">
        <v>1434</v>
      </c>
      <c r="B12" s="792" t="s">
        <v>1419</v>
      </c>
      <c r="C12" s="797">
        <v>15544</v>
      </c>
    </row>
    <row r="13" spans="1:3" ht="16" x14ac:dyDescent="0.15">
      <c r="A13" s="795" t="s">
        <v>1435</v>
      </c>
      <c r="B13" s="792" t="s">
        <v>1419</v>
      </c>
      <c r="C13" s="797">
        <v>19173.490000000002</v>
      </c>
    </row>
    <row r="14" spans="1:3" ht="48" x14ac:dyDescent="0.15">
      <c r="A14" s="795" t="s">
        <v>1436</v>
      </c>
      <c r="B14" s="792" t="s">
        <v>1419</v>
      </c>
      <c r="C14" s="797">
        <v>22811.4</v>
      </c>
    </row>
    <row r="15" spans="1:3" ht="16" x14ac:dyDescent="0.15">
      <c r="A15" s="795" t="s">
        <v>1437</v>
      </c>
      <c r="B15" s="792" t="s">
        <v>1419</v>
      </c>
      <c r="C15" s="797">
        <v>57859.35</v>
      </c>
    </row>
    <row r="16" spans="1:3" ht="32" x14ac:dyDescent="0.15">
      <c r="A16" s="795" t="s">
        <v>1438</v>
      </c>
      <c r="B16" s="792" t="s">
        <v>1419</v>
      </c>
      <c r="C16" s="797">
        <v>203116.07</v>
      </c>
    </row>
    <row r="17" spans="1:3" ht="32" x14ac:dyDescent="0.15">
      <c r="A17" s="795" t="s">
        <v>1439</v>
      </c>
      <c r="B17" s="792" t="s">
        <v>1419</v>
      </c>
      <c r="C17" s="797">
        <v>5200</v>
      </c>
    </row>
    <row r="18" spans="1:3" ht="16" x14ac:dyDescent="0.15">
      <c r="A18" s="795" t="s">
        <v>1440</v>
      </c>
      <c r="B18" s="792" t="s">
        <v>1419</v>
      </c>
      <c r="C18" s="797">
        <v>18936.98</v>
      </c>
    </row>
    <row r="19" spans="1:3" ht="32" x14ac:dyDescent="0.15">
      <c r="A19" s="795" t="s">
        <v>1441</v>
      </c>
      <c r="B19" s="792" t="s">
        <v>1419</v>
      </c>
      <c r="C19" s="797">
        <v>27236.39</v>
      </c>
    </row>
    <row r="20" spans="1:3" ht="16" x14ac:dyDescent="0.15">
      <c r="A20" s="795" t="s">
        <v>1442</v>
      </c>
      <c r="B20" s="792" t="s">
        <v>1419</v>
      </c>
      <c r="C20" s="797">
        <v>15602</v>
      </c>
    </row>
    <row r="21" spans="1:3" ht="32" x14ac:dyDescent="0.15">
      <c r="A21" s="795" t="s">
        <v>1443</v>
      </c>
      <c r="B21" s="792" t="s">
        <v>1419</v>
      </c>
      <c r="C21" s="798">
        <v>28188</v>
      </c>
    </row>
    <row r="22" spans="1:3" ht="16" x14ac:dyDescent="0.15">
      <c r="A22" s="795" t="s">
        <v>1444</v>
      </c>
      <c r="B22" s="792" t="s">
        <v>1419</v>
      </c>
      <c r="C22" s="798">
        <v>9570</v>
      </c>
    </row>
    <row r="23" spans="1:3" ht="16" x14ac:dyDescent="0.15">
      <c r="A23" s="795" t="s">
        <v>1445</v>
      </c>
      <c r="B23" s="792" t="s">
        <v>1419</v>
      </c>
      <c r="C23" s="798">
        <v>21930.959999999999</v>
      </c>
    </row>
    <row r="24" spans="1:3" ht="16" x14ac:dyDescent="0.15">
      <c r="A24" s="795" t="s">
        <v>1446</v>
      </c>
      <c r="B24" s="792" t="s">
        <v>1419</v>
      </c>
      <c r="C24" s="797">
        <v>16697.04</v>
      </c>
    </row>
    <row r="25" spans="1:3" ht="32" x14ac:dyDescent="0.15">
      <c r="A25" s="795" t="s">
        <v>1447</v>
      </c>
      <c r="B25" s="792" t="s">
        <v>1419</v>
      </c>
      <c r="C25" s="798">
        <v>4408</v>
      </c>
    </row>
    <row r="26" spans="1:3" ht="48" x14ac:dyDescent="0.15">
      <c r="A26" s="795" t="s">
        <v>1448</v>
      </c>
      <c r="B26" s="792" t="s">
        <v>1419</v>
      </c>
      <c r="C26" s="798">
        <v>16321.2</v>
      </c>
    </row>
    <row r="27" spans="1:3" ht="48" x14ac:dyDescent="0.15">
      <c r="A27" s="795" t="s">
        <v>1449</v>
      </c>
      <c r="B27" s="792" t="s">
        <v>1419</v>
      </c>
      <c r="C27" s="797">
        <v>23447.84</v>
      </c>
    </row>
    <row r="28" spans="1:3" ht="32" x14ac:dyDescent="0.15">
      <c r="A28" s="795" t="s">
        <v>1450</v>
      </c>
      <c r="B28" s="792" t="s">
        <v>1419</v>
      </c>
      <c r="C28" s="797">
        <v>28096.46</v>
      </c>
    </row>
    <row r="29" spans="1:3" ht="16" x14ac:dyDescent="0.15">
      <c r="A29" s="795" t="s">
        <v>1451</v>
      </c>
      <c r="B29" s="792" t="s">
        <v>1419</v>
      </c>
      <c r="C29" s="797">
        <v>20996</v>
      </c>
    </row>
    <row r="30" spans="1:3" ht="16" x14ac:dyDescent="0.15">
      <c r="A30" s="795" t="s">
        <v>1452</v>
      </c>
      <c r="B30" s="792" t="s">
        <v>1419</v>
      </c>
      <c r="C30" s="797">
        <v>54562.13</v>
      </c>
    </row>
    <row r="31" spans="1:3" ht="16" x14ac:dyDescent="0.15">
      <c r="A31" s="795" t="s">
        <v>1453</v>
      </c>
      <c r="B31" s="792" t="s">
        <v>1419</v>
      </c>
      <c r="C31" s="797">
        <v>514498.33</v>
      </c>
    </row>
    <row r="32" spans="1:3" ht="16" x14ac:dyDescent="0.15">
      <c r="A32" s="795" t="s">
        <v>1454</v>
      </c>
      <c r="B32" s="792" t="s">
        <v>1419</v>
      </c>
      <c r="C32" s="797">
        <v>13758.15</v>
      </c>
    </row>
    <row r="33" spans="1:3" ht="16" x14ac:dyDescent="0.15">
      <c r="A33" s="795" t="s">
        <v>1455</v>
      </c>
      <c r="B33" s="792" t="s">
        <v>1419</v>
      </c>
      <c r="C33" s="797">
        <v>21481.59</v>
      </c>
    </row>
    <row r="34" spans="1:3" ht="16" x14ac:dyDescent="0.15">
      <c r="A34" s="795" t="s">
        <v>1456</v>
      </c>
      <c r="B34" s="792" t="s">
        <v>1419</v>
      </c>
      <c r="C34" s="797">
        <v>26465.279999999999</v>
      </c>
    </row>
    <row r="35" spans="1:3" ht="32" x14ac:dyDescent="0.15">
      <c r="A35" s="795" t="s">
        <v>1457</v>
      </c>
      <c r="B35" s="792" t="s">
        <v>1419</v>
      </c>
      <c r="C35" s="797">
        <v>11428</v>
      </c>
    </row>
    <row r="36" spans="1:3" ht="16" x14ac:dyDescent="0.15">
      <c r="A36" s="795" t="s">
        <v>1458</v>
      </c>
      <c r="B36" s="792" t="s">
        <v>1419</v>
      </c>
      <c r="C36" s="798">
        <v>8032.41</v>
      </c>
    </row>
    <row r="37" spans="1:3" ht="32" x14ac:dyDescent="0.15">
      <c r="A37" s="795" t="s">
        <v>1459</v>
      </c>
      <c r="B37" s="792" t="s">
        <v>1419</v>
      </c>
      <c r="C37" s="797">
        <v>21460</v>
      </c>
    </row>
    <row r="38" spans="1:3" ht="16" x14ac:dyDescent="0.15">
      <c r="A38" s="795" t="s">
        <v>1460</v>
      </c>
      <c r="B38" s="792" t="s">
        <v>1419</v>
      </c>
      <c r="C38" s="797">
        <v>20590</v>
      </c>
    </row>
    <row r="39" spans="1:3" ht="16" x14ac:dyDescent="0.15">
      <c r="A39" s="795" t="s">
        <v>1461</v>
      </c>
      <c r="B39" s="792" t="s">
        <v>1419</v>
      </c>
      <c r="C39" s="798">
        <v>18618</v>
      </c>
    </row>
    <row r="40" spans="1:3" ht="16" x14ac:dyDescent="0.15">
      <c r="A40" s="795" t="s">
        <v>1462</v>
      </c>
      <c r="B40" s="792" t="s">
        <v>1419</v>
      </c>
      <c r="C40" s="798">
        <v>26216</v>
      </c>
    </row>
    <row r="41" spans="1:3" ht="32" x14ac:dyDescent="0.15">
      <c r="A41" s="795" t="s">
        <v>1463</v>
      </c>
      <c r="B41" s="792" t="s">
        <v>1419</v>
      </c>
      <c r="C41" s="797">
        <v>12145</v>
      </c>
    </row>
    <row r="42" spans="1:3" ht="32" x14ac:dyDescent="0.15">
      <c r="A42" s="795" t="s">
        <v>1464</v>
      </c>
      <c r="B42" s="792" t="s">
        <v>1419</v>
      </c>
      <c r="C42" s="797">
        <v>88190.16</v>
      </c>
    </row>
    <row r="43" spans="1:3" ht="16" x14ac:dyDescent="0.15">
      <c r="A43" s="795" t="s">
        <v>1465</v>
      </c>
      <c r="B43" s="792" t="s">
        <v>1419</v>
      </c>
      <c r="C43" s="797">
        <v>190884.32</v>
      </c>
    </row>
    <row r="44" spans="1:3" ht="32" x14ac:dyDescent="0.15">
      <c r="A44" s="795" t="s">
        <v>1466</v>
      </c>
      <c r="B44" s="792" t="s">
        <v>1419</v>
      </c>
      <c r="C44" s="797">
        <v>74860.039999999994</v>
      </c>
    </row>
    <row r="45" spans="1:3" ht="32" x14ac:dyDescent="0.15">
      <c r="A45" s="795" t="s">
        <v>1467</v>
      </c>
      <c r="B45" s="792" t="s">
        <v>1419</v>
      </c>
      <c r="C45" s="798">
        <v>92788.98</v>
      </c>
    </row>
    <row r="46" spans="1:3" ht="16" x14ac:dyDescent="0.15">
      <c r="A46" s="795" t="s">
        <v>1468</v>
      </c>
      <c r="B46" s="792" t="s">
        <v>1419</v>
      </c>
      <c r="C46" s="798">
        <v>152445.46</v>
      </c>
    </row>
    <row r="47" spans="1:3" ht="16" x14ac:dyDescent="0.15">
      <c r="A47" s="795" t="s">
        <v>1469</v>
      </c>
      <c r="B47" s="792" t="s">
        <v>1419</v>
      </c>
      <c r="C47" s="797">
        <v>18797.68</v>
      </c>
    </row>
    <row r="48" spans="1:3" ht="16" x14ac:dyDescent="0.15">
      <c r="A48" s="795" t="s">
        <v>1470</v>
      </c>
      <c r="B48" s="792" t="s">
        <v>1419</v>
      </c>
      <c r="C48" s="798">
        <v>129795.21</v>
      </c>
    </row>
    <row r="49" spans="1:3" ht="16" x14ac:dyDescent="0.15">
      <c r="A49" s="795" t="s">
        <v>1471</v>
      </c>
      <c r="B49" s="792" t="s">
        <v>1419</v>
      </c>
      <c r="C49" s="797">
        <v>36192</v>
      </c>
    </row>
    <row r="50" spans="1:3" ht="16" x14ac:dyDescent="0.15">
      <c r="A50" s="795" t="s">
        <v>1472</v>
      </c>
      <c r="B50" s="792" t="s">
        <v>1419</v>
      </c>
      <c r="C50" s="798">
        <v>56937.09</v>
      </c>
    </row>
    <row r="51" spans="1:3" ht="16" x14ac:dyDescent="0.15">
      <c r="A51" s="795" t="s">
        <v>1473</v>
      </c>
      <c r="B51" s="792" t="s">
        <v>1419</v>
      </c>
      <c r="C51" s="797">
        <v>39034</v>
      </c>
    </row>
    <row r="52" spans="1:3" ht="16" x14ac:dyDescent="0.15">
      <c r="A52" s="795" t="s">
        <v>1474</v>
      </c>
      <c r="B52" s="792" t="s">
        <v>1419</v>
      </c>
      <c r="C52" s="797">
        <v>9020.16</v>
      </c>
    </row>
    <row r="53" spans="1:3" ht="16" x14ac:dyDescent="0.15">
      <c r="A53" s="795" t="s">
        <v>1475</v>
      </c>
      <c r="B53" s="792" t="s">
        <v>1419</v>
      </c>
      <c r="C53" s="797">
        <v>240565.58</v>
      </c>
    </row>
    <row r="54" spans="1:3" ht="32" x14ac:dyDescent="0.15">
      <c r="A54" s="795" t="s">
        <v>1476</v>
      </c>
      <c r="B54" s="792" t="s">
        <v>1419</v>
      </c>
      <c r="C54" s="797">
        <v>84216</v>
      </c>
    </row>
    <row r="55" spans="1:3" ht="16" x14ac:dyDescent="0.15">
      <c r="A55" s="795" t="s">
        <v>1477</v>
      </c>
      <c r="B55" s="792" t="s">
        <v>1419</v>
      </c>
      <c r="C55" s="797">
        <v>83520</v>
      </c>
    </row>
    <row r="56" spans="1:3" ht="32" x14ac:dyDescent="0.15">
      <c r="A56" s="795" t="s">
        <v>1478</v>
      </c>
      <c r="B56" s="792" t="s">
        <v>1419</v>
      </c>
      <c r="C56" s="797">
        <v>258767</v>
      </c>
    </row>
    <row r="57" spans="1:3" ht="32" x14ac:dyDescent="0.15">
      <c r="A57" s="795" t="s">
        <v>1479</v>
      </c>
      <c r="B57" s="792" t="s">
        <v>1419</v>
      </c>
      <c r="C57" s="797">
        <v>73254</v>
      </c>
    </row>
    <row r="58" spans="1:3" ht="16" x14ac:dyDescent="0.15">
      <c r="A58" s="795" t="s">
        <v>1480</v>
      </c>
      <c r="B58" s="792" t="s">
        <v>1419</v>
      </c>
      <c r="C58" s="797">
        <v>147345.51999999999</v>
      </c>
    </row>
    <row r="59" spans="1:3" ht="16" x14ac:dyDescent="0.15">
      <c r="A59" s="795" t="s">
        <v>1481</v>
      </c>
      <c r="B59" s="792" t="s">
        <v>1419</v>
      </c>
      <c r="C59" s="797">
        <v>190356</v>
      </c>
    </row>
    <row r="60" spans="1:3" ht="32" x14ac:dyDescent="0.15">
      <c r="A60" s="795" t="s">
        <v>1482</v>
      </c>
      <c r="B60" s="792" t="s">
        <v>1419</v>
      </c>
      <c r="C60" s="797">
        <v>346477.56</v>
      </c>
    </row>
    <row r="61" spans="1:3" ht="16" x14ac:dyDescent="0.15">
      <c r="A61" s="795" t="s">
        <v>1483</v>
      </c>
      <c r="B61" s="792" t="s">
        <v>1419</v>
      </c>
      <c r="C61" s="797">
        <v>121800</v>
      </c>
    </row>
    <row r="62" spans="1:3" ht="32" x14ac:dyDescent="0.15">
      <c r="A62" s="795" t="s">
        <v>1484</v>
      </c>
      <c r="B62" s="792" t="s">
        <v>1419</v>
      </c>
      <c r="C62" s="797">
        <v>230765.16</v>
      </c>
    </row>
    <row r="63" spans="1:3" ht="16" x14ac:dyDescent="0.15">
      <c r="A63" s="795" t="s">
        <v>1485</v>
      </c>
      <c r="B63" s="792" t="s">
        <v>1419</v>
      </c>
      <c r="C63" s="797">
        <v>96270.720000000001</v>
      </c>
    </row>
    <row r="64" spans="1:3" ht="16" x14ac:dyDescent="0.15">
      <c r="A64" s="795" t="s">
        <v>1486</v>
      </c>
      <c r="B64" s="792" t="s">
        <v>1419</v>
      </c>
      <c r="C64" s="797">
        <v>139363.56</v>
      </c>
    </row>
    <row r="65" spans="1:3" ht="16" x14ac:dyDescent="0.15">
      <c r="A65" s="795" t="s">
        <v>1487</v>
      </c>
      <c r="B65" s="792" t="s">
        <v>1419</v>
      </c>
      <c r="C65" s="797">
        <v>37584</v>
      </c>
    </row>
    <row r="66" spans="1:3" ht="16" x14ac:dyDescent="0.15">
      <c r="A66" s="795" t="s">
        <v>1488</v>
      </c>
      <c r="B66" s="792" t="s">
        <v>1419</v>
      </c>
      <c r="C66" s="797">
        <v>21685.85</v>
      </c>
    </row>
    <row r="67" spans="1:3" ht="48" x14ac:dyDescent="0.15">
      <c r="A67" s="795" t="s">
        <v>1489</v>
      </c>
      <c r="B67" s="792" t="s">
        <v>1419</v>
      </c>
      <c r="C67" s="797">
        <v>55100</v>
      </c>
    </row>
    <row r="68" spans="1:3" ht="32" x14ac:dyDescent="0.15">
      <c r="A68" s="795" t="s">
        <v>1490</v>
      </c>
      <c r="B68" s="792" t="s">
        <v>1419</v>
      </c>
      <c r="C68" s="798">
        <v>43268</v>
      </c>
    </row>
    <row r="69" spans="1:3" ht="32" x14ac:dyDescent="0.15">
      <c r="A69" s="795" t="s">
        <v>1491</v>
      </c>
      <c r="B69" s="792" t="s">
        <v>1419</v>
      </c>
      <c r="C69" s="798">
        <v>588491.19999999995</v>
      </c>
    </row>
    <row r="70" spans="1:3" ht="16" x14ac:dyDescent="0.15">
      <c r="A70" s="795" t="s">
        <v>1492</v>
      </c>
      <c r="B70" s="792" t="s">
        <v>1419</v>
      </c>
      <c r="C70" s="798">
        <v>63220</v>
      </c>
    </row>
    <row r="71" spans="1:3" ht="16" x14ac:dyDescent="0.15">
      <c r="A71" s="795" t="s">
        <v>1493</v>
      </c>
      <c r="B71" s="792" t="s">
        <v>1419</v>
      </c>
      <c r="C71" s="798">
        <v>16393.7</v>
      </c>
    </row>
    <row r="72" spans="1:3" ht="16" x14ac:dyDescent="0.15">
      <c r="A72" s="795" t="s">
        <v>1494</v>
      </c>
      <c r="B72" s="792" t="s">
        <v>1419</v>
      </c>
      <c r="C72" s="798">
        <v>16135.6</v>
      </c>
    </row>
    <row r="73" spans="1:3" ht="16" x14ac:dyDescent="0.15">
      <c r="A73" s="795" t="s">
        <v>1495</v>
      </c>
      <c r="B73" s="792" t="s">
        <v>1419</v>
      </c>
      <c r="C73" s="798">
        <v>79772.039999999994</v>
      </c>
    </row>
    <row r="74" spans="1:3" ht="16" x14ac:dyDescent="0.15">
      <c r="A74" s="795" t="s">
        <v>1496</v>
      </c>
      <c r="B74" s="792" t="s">
        <v>1419</v>
      </c>
      <c r="C74" s="798">
        <v>418.89</v>
      </c>
    </row>
    <row r="75" spans="1:3" ht="16" x14ac:dyDescent="0.15">
      <c r="A75" s="795" t="s">
        <v>1497</v>
      </c>
      <c r="B75" s="792" t="s">
        <v>1419</v>
      </c>
      <c r="C75" s="798">
        <v>9338</v>
      </c>
    </row>
    <row r="76" spans="1:3" ht="16" x14ac:dyDescent="0.15">
      <c r="A76" s="795" t="s">
        <v>1498</v>
      </c>
      <c r="B76" s="792" t="s">
        <v>1419</v>
      </c>
      <c r="C76" s="798">
        <v>20000.650000000001</v>
      </c>
    </row>
    <row r="77" spans="1:3" ht="16" x14ac:dyDescent="0.15">
      <c r="A77" s="795" t="s">
        <v>1499</v>
      </c>
      <c r="B77" s="792" t="s">
        <v>1419</v>
      </c>
      <c r="C77" s="798">
        <v>4223.12</v>
      </c>
    </row>
    <row r="78" spans="1:3" ht="16" x14ac:dyDescent="0.15">
      <c r="A78" s="795" t="s">
        <v>1500</v>
      </c>
      <c r="B78" s="792" t="s">
        <v>1419</v>
      </c>
      <c r="C78" s="797">
        <v>2040.56</v>
      </c>
    </row>
    <row r="79" spans="1:3" ht="16" x14ac:dyDescent="0.15">
      <c r="A79" s="795" t="s">
        <v>1501</v>
      </c>
      <c r="B79" s="792" t="s">
        <v>1419</v>
      </c>
      <c r="C79" s="798">
        <v>46045.81</v>
      </c>
    </row>
    <row r="80" spans="1:3" ht="32" x14ac:dyDescent="0.15">
      <c r="A80" s="795" t="s">
        <v>1502</v>
      </c>
      <c r="B80" s="792" t="s">
        <v>1419</v>
      </c>
      <c r="C80" s="797">
        <v>43526.58</v>
      </c>
    </row>
    <row r="81" spans="1:3" ht="48" x14ac:dyDescent="0.15">
      <c r="A81" s="795" t="s">
        <v>1503</v>
      </c>
      <c r="B81" s="792" t="s">
        <v>1419</v>
      </c>
      <c r="C81" s="797">
        <v>46214.400000000001</v>
      </c>
    </row>
    <row r="82" spans="1:3" ht="32" x14ac:dyDescent="0.15">
      <c r="A82" s="795" t="s">
        <v>1504</v>
      </c>
      <c r="B82" s="792" t="s">
        <v>1419</v>
      </c>
      <c r="C82" s="797">
        <v>46354.17</v>
      </c>
    </row>
    <row r="83" spans="1:3" ht="16" x14ac:dyDescent="0.15">
      <c r="A83" s="795" t="s">
        <v>1505</v>
      </c>
      <c r="B83" s="792" t="s">
        <v>1419</v>
      </c>
      <c r="C83" s="797">
        <v>17632</v>
      </c>
    </row>
    <row r="84" spans="1:3" ht="32" x14ac:dyDescent="0.15">
      <c r="A84" s="795" t="s">
        <v>1506</v>
      </c>
      <c r="B84" s="792" t="s">
        <v>1419</v>
      </c>
      <c r="C84" s="798">
        <v>28083.599999999999</v>
      </c>
    </row>
    <row r="85" spans="1:3" ht="16" x14ac:dyDescent="0.15">
      <c r="A85" s="795" t="s">
        <v>1507</v>
      </c>
      <c r="B85" s="792" t="s">
        <v>1419</v>
      </c>
      <c r="C85" s="798">
        <v>115662.13</v>
      </c>
    </row>
    <row r="86" spans="1:3" ht="16" x14ac:dyDescent="0.15">
      <c r="A86" s="795" t="s">
        <v>1508</v>
      </c>
      <c r="B86" s="792" t="s">
        <v>1419</v>
      </c>
      <c r="C86" s="797">
        <v>63104</v>
      </c>
    </row>
    <row r="87" spans="1:3" ht="16" x14ac:dyDescent="0.15">
      <c r="A87" s="795" t="s">
        <v>1509</v>
      </c>
      <c r="B87" s="792" t="s">
        <v>1419</v>
      </c>
      <c r="C87" s="798">
        <v>93960</v>
      </c>
    </row>
    <row r="88" spans="1:3" ht="16" x14ac:dyDescent="0.15">
      <c r="A88" s="796" t="s">
        <v>1509</v>
      </c>
      <c r="B88" s="792" t="s">
        <v>1419</v>
      </c>
      <c r="C88" s="798">
        <v>23664</v>
      </c>
    </row>
    <row r="89" spans="1:3" ht="32" x14ac:dyDescent="0.15">
      <c r="A89" s="795" t="s">
        <v>1510</v>
      </c>
      <c r="B89" s="792" t="s">
        <v>1511</v>
      </c>
      <c r="C89" s="798">
        <v>6163419.79</v>
      </c>
    </row>
    <row r="90" spans="1:3" ht="32" x14ac:dyDescent="0.15">
      <c r="A90" s="795" t="s">
        <v>1512</v>
      </c>
      <c r="B90" s="792" t="s">
        <v>1416</v>
      </c>
      <c r="C90" s="798">
        <v>155009.94</v>
      </c>
    </row>
    <row r="91" spans="1:3" ht="32" x14ac:dyDescent="0.15">
      <c r="A91" s="795" t="s">
        <v>1513</v>
      </c>
      <c r="B91" s="792" t="s">
        <v>1416</v>
      </c>
      <c r="C91" s="798">
        <v>70509.440000000002</v>
      </c>
    </row>
    <row r="92" spans="1:3" ht="16" x14ac:dyDescent="0.15">
      <c r="A92" s="795" t="s">
        <v>1514</v>
      </c>
      <c r="B92" s="792" t="s">
        <v>1511</v>
      </c>
      <c r="C92" s="798">
        <v>714223.05</v>
      </c>
    </row>
    <row r="93" spans="1:3" ht="16" x14ac:dyDescent="0.15">
      <c r="A93" s="795" t="s">
        <v>1515</v>
      </c>
      <c r="B93" s="792" t="s">
        <v>1416</v>
      </c>
      <c r="C93" s="798">
        <v>41996.639999999999</v>
      </c>
    </row>
    <row r="94" spans="1:3" ht="16" x14ac:dyDescent="0.15">
      <c r="A94" s="795" t="s">
        <v>1516</v>
      </c>
      <c r="B94" s="792" t="s">
        <v>1511</v>
      </c>
      <c r="C94" s="797">
        <v>48651.65</v>
      </c>
    </row>
    <row r="95" spans="1:3" ht="16" x14ac:dyDescent="0.15">
      <c r="A95" s="795" t="s">
        <v>1517</v>
      </c>
      <c r="B95" s="792" t="s">
        <v>1511</v>
      </c>
      <c r="C95" s="797">
        <v>19929.32</v>
      </c>
    </row>
    <row r="96" spans="1:3" ht="16" x14ac:dyDescent="0.15">
      <c r="A96" s="795" t="s">
        <v>1518</v>
      </c>
      <c r="B96" s="792" t="s">
        <v>1511</v>
      </c>
      <c r="C96" s="797">
        <v>869284.28</v>
      </c>
    </row>
    <row r="97" spans="1:3" ht="16" x14ac:dyDescent="0.15">
      <c r="A97" s="795" t="s">
        <v>1519</v>
      </c>
      <c r="B97" s="792" t="s">
        <v>1416</v>
      </c>
      <c r="C97" s="798">
        <v>679849.78</v>
      </c>
    </row>
    <row r="98" spans="1:3" ht="16" x14ac:dyDescent="0.15">
      <c r="A98" s="795" t="s">
        <v>1520</v>
      </c>
      <c r="B98" s="792" t="s">
        <v>1511</v>
      </c>
      <c r="C98" s="798">
        <v>174283.33</v>
      </c>
    </row>
    <row r="99" spans="1:3" ht="16" x14ac:dyDescent="0.15">
      <c r="A99" s="795" t="s">
        <v>1521</v>
      </c>
      <c r="B99" s="792" t="s">
        <v>1416</v>
      </c>
      <c r="C99" s="798">
        <v>201734.15</v>
      </c>
    </row>
    <row r="100" spans="1:3" ht="48" x14ac:dyDescent="0.15">
      <c r="A100" s="795" t="s">
        <v>1522</v>
      </c>
      <c r="B100" s="792" t="s">
        <v>1416</v>
      </c>
      <c r="C100" s="798">
        <v>23011.5</v>
      </c>
    </row>
    <row r="101" spans="1:3" ht="16" x14ac:dyDescent="0.15">
      <c r="A101" s="795" t="s">
        <v>1523</v>
      </c>
      <c r="B101" s="792" t="s">
        <v>1416</v>
      </c>
      <c r="C101" s="798">
        <v>269304.94</v>
      </c>
    </row>
    <row r="102" spans="1:3" ht="32" x14ac:dyDescent="0.15">
      <c r="A102" s="795" t="s">
        <v>1524</v>
      </c>
      <c r="B102" s="792" t="s">
        <v>1416</v>
      </c>
      <c r="C102" s="798">
        <v>292915.27</v>
      </c>
    </row>
    <row r="103" spans="1:3" ht="16" x14ac:dyDescent="0.15">
      <c r="A103" s="802" t="s">
        <v>4</v>
      </c>
      <c r="B103" s="803"/>
      <c r="C103" s="804">
        <f>SUM(C3:C102)</f>
        <v>16735482.179999996</v>
      </c>
    </row>
    <row r="104" spans="1:3" ht="14" x14ac:dyDescent="0.2">
      <c r="A104" s="793" t="s">
        <v>1420</v>
      </c>
      <c r="B104" s="794"/>
      <c r="C104" s="794"/>
    </row>
  </sheetData>
  <mergeCells count="1">
    <mergeCell ref="A1:C1"/>
  </mergeCells>
  <printOptions horizontalCentered="1"/>
  <pageMargins left="0.70866141732283472" right="0.70866141732283472" top="0.35433070866141736" bottom="0.35433070866141736" header="0.31496062992125984" footer="0.31496062992125984"/>
  <pageSetup scale="95" fitToHeight="7" orientation="landscape" r:id="rId1"/>
  <headerFooter>
    <oddHeader>&amp;R&amp;P</oddHeader>
  </headerFooter>
  <drawing r:id="rId2"/>
  <tableParts count="1">
    <tablePart r:id="rId3"/>
  </tablePart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99FF"/>
    <pageSetUpPr fitToPage="1"/>
  </sheetPr>
  <dimension ref="A1:C11"/>
  <sheetViews>
    <sheetView showGridLines="0" zoomScaleNormal="100" workbookViewId="0">
      <selection sqref="A1:C1"/>
    </sheetView>
  </sheetViews>
  <sheetFormatPr baseColWidth="10" defaultColWidth="11.5" defaultRowHeight="13" x14ac:dyDescent="0.15"/>
  <cols>
    <col min="1" max="1" width="51.1640625" style="53" customWidth="1"/>
    <col min="2" max="2" width="26.83203125" style="54" customWidth="1"/>
    <col min="3" max="3" width="20.6640625" style="54" customWidth="1"/>
    <col min="4" max="16384" width="11.5" style="53"/>
  </cols>
  <sheetData>
    <row r="1" spans="1:3" ht="19" x14ac:dyDescent="0.25">
      <c r="A1" s="1102" t="s">
        <v>1525</v>
      </c>
      <c r="B1" s="1102"/>
      <c r="C1" s="1102"/>
    </row>
    <row r="2" spans="1:3" ht="17" x14ac:dyDescent="0.15">
      <c r="A2" s="800" t="s">
        <v>1422</v>
      </c>
      <c r="B2" s="800" t="s">
        <v>1423</v>
      </c>
      <c r="C2" s="800" t="s">
        <v>1424</v>
      </c>
    </row>
    <row r="3" spans="1:3" ht="32" x14ac:dyDescent="0.15">
      <c r="A3" s="805" t="s">
        <v>1526</v>
      </c>
      <c r="B3" s="805" t="s">
        <v>1419</v>
      </c>
      <c r="C3" s="805" t="s">
        <v>1531</v>
      </c>
    </row>
    <row r="4" spans="1:3" ht="32" x14ac:dyDescent="0.15">
      <c r="A4" s="805" t="s">
        <v>1527</v>
      </c>
      <c r="B4" s="805" t="s">
        <v>1419</v>
      </c>
      <c r="C4" s="805" t="s">
        <v>1532</v>
      </c>
    </row>
    <row r="5" spans="1:3" ht="48" x14ac:dyDescent="0.15">
      <c r="A5" s="805" t="s">
        <v>1533</v>
      </c>
      <c r="B5" s="805" t="s">
        <v>1419</v>
      </c>
      <c r="C5" s="805" t="s">
        <v>1534</v>
      </c>
    </row>
    <row r="6" spans="1:3" ht="16" x14ac:dyDescent="0.15">
      <c r="A6" s="805" t="s">
        <v>1528</v>
      </c>
      <c r="B6" s="805" t="s">
        <v>1419</v>
      </c>
      <c r="C6" s="805" t="s">
        <v>1535</v>
      </c>
    </row>
    <row r="7" spans="1:3" ht="48" x14ac:dyDescent="0.15">
      <c r="A7" s="805" t="s">
        <v>1536</v>
      </c>
      <c r="B7" s="805" t="s">
        <v>1416</v>
      </c>
      <c r="C7" s="805" t="s">
        <v>1537</v>
      </c>
    </row>
    <row r="8" spans="1:3" ht="16" x14ac:dyDescent="0.15">
      <c r="A8" s="805" t="s">
        <v>1529</v>
      </c>
      <c r="B8" s="805" t="s">
        <v>1538</v>
      </c>
      <c r="C8" s="805" t="s">
        <v>1539</v>
      </c>
    </row>
    <row r="9" spans="1:3" ht="16" x14ac:dyDescent="0.15">
      <c r="A9" s="805" t="s">
        <v>1530</v>
      </c>
      <c r="B9" s="805" t="s">
        <v>1538</v>
      </c>
      <c r="C9" s="805" t="s">
        <v>1540</v>
      </c>
    </row>
    <row r="10" spans="1:3" ht="32" x14ac:dyDescent="0.15">
      <c r="A10" s="806" t="s">
        <v>1541</v>
      </c>
      <c r="B10" s="806" t="s">
        <v>1416</v>
      </c>
      <c r="C10" s="806" t="s">
        <v>1542</v>
      </c>
    </row>
    <row r="11" spans="1:3" ht="14" x14ac:dyDescent="0.2">
      <c r="A11" s="790" t="s">
        <v>1420</v>
      </c>
      <c r="B11" s="791"/>
      <c r="C11" s="791"/>
    </row>
  </sheetData>
  <mergeCells count="1">
    <mergeCell ref="A1:C1"/>
  </mergeCells>
  <printOptions horizontalCentered="1"/>
  <pageMargins left="0.70866141732283472" right="0.70866141732283472" top="0.35433070866141736" bottom="0.35433070866141736" header="0.31496062992125984" footer="0.31496062992125984"/>
  <pageSetup scale="95" fitToHeight="7" orientation="landscape" r:id="rId1"/>
  <headerFooter>
    <oddHeader>&amp;R&amp;P</oddHeader>
  </headerFooter>
  <drawing r:id="rId2"/>
  <tableParts count="1">
    <tablePart r:id="rId3"/>
  </tablePart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99FFCC"/>
  </sheetPr>
  <dimension ref="A1:F11"/>
  <sheetViews>
    <sheetView showGridLines="0" workbookViewId="0">
      <selection activeCell="F17" sqref="F17"/>
    </sheetView>
  </sheetViews>
  <sheetFormatPr baseColWidth="10" defaultColWidth="11.5" defaultRowHeight="13" x14ac:dyDescent="0.15"/>
  <cols>
    <col min="1" max="1" width="20.6640625" style="4" customWidth="1"/>
    <col min="2" max="2" width="11.5" style="4"/>
    <col min="3" max="3" width="12.5" style="4" customWidth="1"/>
    <col min="4" max="16384" width="11.5" style="4"/>
  </cols>
  <sheetData>
    <row r="1" spans="1:6" ht="19" x14ac:dyDescent="0.25">
      <c r="A1" s="1051" t="s">
        <v>2260</v>
      </c>
      <c r="B1" s="1051"/>
      <c r="C1" s="1051"/>
      <c r="D1" s="1051"/>
      <c r="E1" s="1051"/>
      <c r="F1" s="1051"/>
    </row>
    <row r="2" spans="1:6" ht="17" x14ac:dyDescent="0.15">
      <c r="A2" s="271" t="s">
        <v>1612</v>
      </c>
      <c r="B2" s="253" t="s">
        <v>33</v>
      </c>
      <c r="C2" s="253" t="s">
        <v>34</v>
      </c>
      <c r="D2" s="253" t="s">
        <v>1611</v>
      </c>
      <c r="E2" s="253" t="s">
        <v>35</v>
      </c>
      <c r="F2" s="272" t="s">
        <v>4</v>
      </c>
    </row>
    <row r="3" spans="1:6" ht="16" x14ac:dyDescent="0.15">
      <c r="A3" s="595" t="s">
        <v>20</v>
      </c>
      <c r="B3" s="596">
        <v>344</v>
      </c>
      <c r="C3" s="596">
        <v>267</v>
      </c>
      <c r="D3" s="596">
        <v>42</v>
      </c>
      <c r="E3" s="596">
        <v>295</v>
      </c>
      <c r="F3" s="664">
        <v>948</v>
      </c>
    </row>
    <row r="4" spans="1:6" ht="16" x14ac:dyDescent="0.15">
      <c r="A4" s="595" t="s">
        <v>1613</v>
      </c>
      <c r="B4" s="596">
        <v>2</v>
      </c>
      <c r="C4" s="596">
        <v>5</v>
      </c>
      <c r="D4" s="596">
        <v>1</v>
      </c>
      <c r="E4" s="596">
        <v>3</v>
      </c>
      <c r="F4" s="664">
        <v>11</v>
      </c>
    </row>
    <row r="5" spans="1:6" ht="16" x14ac:dyDescent="0.15">
      <c r="A5" s="595" t="s">
        <v>1614</v>
      </c>
      <c r="B5" s="596"/>
      <c r="C5" s="596"/>
      <c r="D5" s="596"/>
      <c r="E5" s="596">
        <v>3</v>
      </c>
      <c r="F5" s="664">
        <v>3</v>
      </c>
    </row>
    <row r="6" spans="1:6" ht="16" x14ac:dyDescent="0.15">
      <c r="A6" s="595" t="s">
        <v>1615</v>
      </c>
      <c r="B6" s="596">
        <v>5</v>
      </c>
      <c r="C6" s="596">
        <v>8</v>
      </c>
      <c r="D6" s="596"/>
      <c r="E6" s="596">
        <v>7</v>
      </c>
      <c r="F6" s="664">
        <v>20</v>
      </c>
    </row>
    <row r="7" spans="1:6" ht="16" x14ac:dyDescent="0.15">
      <c r="A7" s="595" t="s">
        <v>1616</v>
      </c>
      <c r="B7" s="596">
        <v>38</v>
      </c>
      <c r="C7" s="596">
        <v>16</v>
      </c>
      <c r="D7" s="596">
        <v>12</v>
      </c>
      <c r="E7" s="596">
        <v>25</v>
      </c>
      <c r="F7" s="664">
        <v>91</v>
      </c>
    </row>
    <row r="8" spans="1:6" ht="16" x14ac:dyDescent="0.15">
      <c r="A8" s="595" t="s">
        <v>1617</v>
      </c>
      <c r="B8" s="596">
        <v>33</v>
      </c>
      <c r="C8" s="596">
        <v>29</v>
      </c>
      <c r="D8" s="596">
        <v>17</v>
      </c>
      <c r="E8" s="596">
        <v>26</v>
      </c>
      <c r="F8" s="664">
        <v>105</v>
      </c>
    </row>
    <row r="9" spans="1:6" ht="16" x14ac:dyDescent="0.15">
      <c r="A9" s="595" t="s">
        <v>1618</v>
      </c>
      <c r="B9" s="596">
        <v>17</v>
      </c>
      <c r="C9" s="596">
        <v>17</v>
      </c>
      <c r="D9" s="596"/>
      <c r="E9" s="596">
        <v>16</v>
      </c>
      <c r="F9" s="664">
        <v>50</v>
      </c>
    </row>
    <row r="10" spans="1:6" ht="16" x14ac:dyDescent="0.15">
      <c r="A10" s="595" t="s">
        <v>1619</v>
      </c>
      <c r="B10" s="596">
        <v>510</v>
      </c>
      <c r="C10" s="596">
        <v>469</v>
      </c>
      <c r="D10" s="596">
        <v>11</v>
      </c>
      <c r="E10" s="596">
        <v>478</v>
      </c>
      <c r="F10" s="807">
        <v>1468</v>
      </c>
    </row>
    <row r="11" spans="1:6" ht="16" x14ac:dyDescent="0.15">
      <c r="A11" s="756" t="s">
        <v>4</v>
      </c>
      <c r="B11" s="757">
        <v>949</v>
      </c>
      <c r="C11" s="757">
        <v>811</v>
      </c>
      <c r="D11" s="757">
        <v>83</v>
      </c>
      <c r="E11" s="757">
        <v>853</v>
      </c>
      <c r="F11" s="808">
        <v>2696</v>
      </c>
    </row>
  </sheetData>
  <mergeCells count="1">
    <mergeCell ref="A1:F1"/>
  </mergeCells>
  <pageMargins left="0.7" right="0.7" top="0.75" bottom="0.75" header="0.3" footer="0.3"/>
  <drawing r:id="rId1"/>
  <tableParts count="1">
    <tablePart r:id="rId2"/>
  </tablePart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rgb="FF99FFCC"/>
  </sheetPr>
  <dimension ref="A1:F5"/>
  <sheetViews>
    <sheetView showGridLines="0" workbookViewId="0">
      <selection sqref="A1:F1"/>
    </sheetView>
  </sheetViews>
  <sheetFormatPr baseColWidth="10" defaultColWidth="12.33203125" defaultRowHeight="13" x14ac:dyDescent="0.15"/>
  <cols>
    <col min="1" max="2" width="12.33203125" style="4"/>
    <col min="3" max="3" width="13.1640625" style="4" customWidth="1"/>
    <col min="4" max="16384" width="12.33203125" style="4"/>
  </cols>
  <sheetData>
    <row r="1" spans="1:6" ht="19" x14ac:dyDescent="0.25">
      <c r="A1" s="1051" t="s">
        <v>2230</v>
      </c>
      <c r="B1" s="1051"/>
      <c r="C1" s="1051"/>
      <c r="D1" s="1051"/>
      <c r="E1" s="1051"/>
      <c r="F1" s="1051"/>
    </row>
    <row r="2" spans="1:6" ht="17" x14ac:dyDescent="0.15">
      <c r="A2" s="271" t="s">
        <v>1610</v>
      </c>
      <c r="B2" s="253" t="s">
        <v>33</v>
      </c>
      <c r="C2" s="253" t="s">
        <v>34</v>
      </c>
      <c r="D2" s="253" t="s">
        <v>1611</v>
      </c>
      <c r="E2" s="253" t="s">
        <v>35</v>
      </c>
      <c r="F2" s="272" t="s">
        <v>4</v>
      </c>
    </row>
    <row r="3" spans="1:6" ht="16" x14ac:dyDescent="0.15">
      <c r="A3" s="595" t="s">
        <v>160</v>
      </c>
      <c r="B3" s="596">
        <v>548</v>
      </c>
      <c r="C3" s="596">
        <v>468</v>
      </c>
      <c r="D3" s="596">
        <v>54</v>
      </c>
      <c r="E3" s="596">
        <v>481</v>
      </c>
      <c r="F3" s="664">
        <v>1551</v>
      </c>
    </row>
    <row r="4" spans="1:6" ht="16" x14ac:dyDescent="0.15">
      <c r="A4" s="595" t="s">
        <v>161</v>
      </c>
      <c r="B4" s="596">
        <v>401</v>
      </c>
      <c r="C4" s="596">
        <v>343</v>
      </c>
      <c r="D4" s="596">
        <v>29</v>
      </c>
      <c r="E4" s="596">
        <v>372</v>
      </c>
      <c r="F4" s="664">
        <v>1145</v>
      </c>
    </row>
    <row r="5" spans="1:6" ht="16" x14ac:dyDescent="0.15">
      <c r="A5" s="756" t="s">
        <v>4</v>
      </c>
      <c r="B5" s="757">
        <v>949</v>
      </c>
      <c r="C5" s="757">
        <v>811</v>
      </c>
      <c r="D5" s="757">
        <v>83</v>
      </c>
      <c r="E5" s="757">
        <v>853</v>
      </c>
      <c r="F5" s="809">
        <f>SUM(F3:F4)</f>
        <v>2696</v>
      </c>
    </row>
  </sheetData>
  <mergeCells count="1">
    <mergeCell ref="A1:F1"/>
  </mergeCells>
  <pageMargins left="0.7" right="0.7" top="0.75" bottom="0.75" header="0.3" footer="0.3"/>
  <pageSetup orientation="portrait" r:id="rId1"/>
  <drawing r:id="rId2"/>
  <tableParts count="1">
    <tablePart r:id="rId3"/>
  </tablePart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99FFCC"/>
  </sheetPr>
  <dimension ref="A1:H18"/>
  <sheetViews>
    <sheetView showGridLines="0" workbookViewId="0">
      <selection sqref="A1:H1"/>
    </sheetView>
  </sheetViews>
  <sheetFormatPr baseColWidth="10" defaultColWidth="11.5" defaultRowHeight="13" x14ac:dyDescent="0.15"/>
  <cols>
    <col min="1" max="1" width="21.5" style="4" customWidth="1"/>
    <col min="2" max="2" width="11.5" style="4"/>
    <col min="3" max="3" width="13.1640625" style="4" customWidth="1"/>
    <col min="4" max="5" width="11.5" style="4"/>
    <col min="6" max="6" width="13.5" style="4" customWidth="1"/>
    <col min="7" max="16384" width="11.5" style="4"/>
  </cols>
  <sheetData>
    <row r="1" spans="1:8" ht="19" x14ac:dyDescent="0.25">
      <c r="A1" s="1051" t="s">
        <v>1620</v>
      </c>
      <c r="B1" s="1051"/>
      <c r="C1" s="1051"/>
      <c r="D1" s="1051"/>
      <c r="E1" s="1051"/>
      <c r="F1" s="1051"/>
      <c r="G1" s="1051"/>
      <c r="H1" s="1051"/>
    </row>
    <row r="2" spans="1:8" ht="17" x14ac:dyDescent="0.15">
      <c r="A2" s="1184" t="s">
        <v>1621</v>
      </c>
      <c r="B2" s="1081" t="s">
        <v>1622</v>
      </c>
      <c r="C2" s="1081"/>
      <c r="D2" s="1081"/>
      <c r="E2" s="1186" t="s">
        <v>1623</v>
      </c>
      <c r="F2" s="1187"/>
      <c r="G2" s="810" t="s">
        <v>1624</v>
      </c>
      <c r="H2" s="170"/>
    </row>
    <row r="3" spans="1:8" ht="16.5" customHeight="1" x14ac:dyDescent="0.15">
      <c r="A3" s="1185"/>
      <c r="B3" s="170" t="s">
        <v>1625</v>
      </c>
      <c r="C3" s="170" t="s">
        <v>1626</v>
      </c>
      <c r="D3" s="170" t="s">
        <v>1627</v>
      </c>
      <c r="E3" s="170" t="s">
        <v>1625</v>
      </c>
      <c r="F3" s="170" t="s">
        <v>1626</v>
      </c>
      <c r="G3" s="170" t="s">
        <v>1625</v>
      </c>
      <c r="H3" s="170" t="s">
        <v>4</v>
      </c>
    </row>
    <row r="4" spans="1:8" ht="15" x14ac:dyDescent="0.15">
      <c r="A4" s="157" t="s">
        <v>20</v>
      </c>
      <c r="B4" s="73">
        <v>518</v>
      </c>
      <c r="C4" s="73">
        <v>367</v>
      </c>
      <c r="D4" s="73">
        <v>10</v>
      </c>
      <c r="E4" s="73">
        <v>13</v>
      </c>
      <c r="F4" s="73">
        <v>14</v>
      </c>
      <c r="G4" s="73">
        <v>26</v>
      </c>
      <c r="H4" s="100">
        <v>948</v>
      </c>
    </row>
    <row r="5" spans="1:8" ht="15" x14ac:dyDescent="0.15">
      <c r="A5" s="157" t="s">
        <v>1613</v>
      </c>
      <c r="B5" s="73">
        <v>4</v>
      </c>
      <c r="C5" s="73">
        <v>6</v>
      </c>
      <c r="D5" s="73">
        <v>1</v>
      </c>
      <c r="E5" s="73"/>
      <c r="F5" s="73"/>
      <c r="G5" s="73"/>
      <c r="H5" s="100">
        <v>11</v>
      </c>
    </row>
    <row r="6" spans="1:8" ht="15" x14ac:dyDescent="0.15">
      <c r="A6" s="157" t="s">
        <v>1614</v>
      </c>
      <c r="B6" s="73">
        <v>2</v>
      </c>
      <c r="C6" s="73"/>
      <c r="D6" s="73"/>
      <c r="E6" s="73"/>
      <c r="F6" s="73"/>
      <c r="G6" s="73">
        <v>1</v>
      </c>
      <c r="H6" s="100">
        <v>3</v>
      </c>
    </row>
    <row r="7" spans="1:8" ht="15" x14ac:dyDescent="0.15">
      <c r="A7" s="157" t="s">
        <v>1615</v>
      </c>
      <c r="B7" s="73">
        <v>14</v>
      </c>
      <c r="C7" s="73">
        <v>5</v>
      </c>
      <c r="D7" s="73"/>
      <c r="E7" s="73">
        <v>1</v>
      </c>
      <c r="F7" s="73"/>
      <c r="G7" s="73"/>
      <c r="H7" s="100">
        <v>20</v>
      </c>
    </row>
    <row r="8" spans="1:8" ht="15" x14ac:dyDescent="0.15">
      <c r="A8" s="157" t="s">
        <v>1616</v>
      </c>
      <c r="B8" s="73">
        <v>28</v>
      </c>
      <c r="C8" s="73">
        <v>54</v>
      </c>
      <c r="D8" s="73">
        <v>2</v>
      </c>
      <c r="E8" s="73">
        <v>1</v>
      </c>
      <c r="F8" s="73">
        <v>5</v>
      </c>
      <c r="G8" s="73">
        <v>1</v>
      </c>
      <c r="H8" s="100">
        <v>91</v>
      </c>
    </row>
    <row r="9" spans="1:8" ht="15" x14ac:dyDescent="0.15">
      <c r="A9" s="157" t="s">
        <v>1628</v>
      </c>
      <c r="B9" s="73">
        <v>65</v>
      </c>
      <c r="C9" s="73">
        <v>32</v>
      </c>
      <c r="D9" s="73">
        <v>1</v>
      </c>
      <c r="E9" s="73">
        <v>3</v>
      </c>
      <c r="F9" s="73">
        <v>4</v>
      </c>
      <c r="G9" s="73"/>
      <c r="H9" s="100">
        <v>105</v>
      </c>
    </row>
    <row r="10" spans="1:8" ht="15" x14ac:dyDescent="0.15">
      <c r="A10" s="157" t="s">
        <v>1618</v>
      </c>
      <c r="B10" s="73">
        <v>36</v>
      </c>
      <c r="C10" s="73">
        <v>14</v>
      </c>
      <c r="D10" s="73"/>
      <c r="E10" s="73"/>
      <c r="F10" s="73"/>
      <c r="G10" s="73"/>
      <c r="H10" s="100">
        <v>50</v>
      </c>
    </row>
    <row r="11" spans="1:8" ht="15" x14ac:dyDescent="0.15">
      <c r="A11" s="157" t="s">
        <v>1629</v>
      </c>
      <c r="B11" s="257">
        <v>1080</v>
      </c>
      <c r="C11" s="73">
        <v>340</v>
      </c>
      <c r="D11" s="73">
        <v>13</v>
      </c>
      <c r="E11" s="73">
        <v>15</v>
      </c>
      <c r="F11" s="73">
        <v>15</v>
      </c>
      <c r="G11" s="73">
        <v>5</v>
      </c>
      <c r="H11" s="816">
        <v>1468</v>
      </c>
    </row>
    <row r="12" spans="1:8" ht="15" x14ac:dyDescent="0.15">
      <c r="A12" s="817" t="s">
        <v>4</v>
      </c>
      <c r="B12" s="818">
        <v>1747</v>
      </c>
      <c r="C12" s="819">
        <v>818</v>
      </c>
      <c r="D12" s="819">
        <v>27</v>
      </c>
      <c r="E12" s="819">
        <v>33</v>
      </c>
      <c r="F12" s="819">
        <v>38</v>
      </c>
      <c r="G12" s="819">
        <v>33</v>
      </c>
      <c r="H12" s="820">
        <f>SUM(H4:H11)</f>
        <v>2696</v>
      </c>
    </row>
    <row r="13" spans="1:8" ht="14" x14ac:dyDescent="0.15">
      <c r="A13" s="821"/>
      <c r="B13" s="822"/>
      <c r="C13" s="823"/>
      <c r="D13" s="823"/>
      <c r="E13" s="823"/>
      <c r="F13" s="823"/>
      <c r="G13" s="823"/>
      <c r="H13" s="822"/>
    </row>
    <row r="14" spans="1:8" ht="16" x14ac:dyDescent="0.2">
      <c r="A14" s="678" t="s">
        <v>1630</v>
      </c>
      <c r="B14" s="679" t="s">
        <v>1625</v>
      </c>
      <c r="C14" s="679" t="s">
        <v>1626</v>
      </c>
      <c r="D14" s="679" t="s">
        <v>1627</v>
      </c>
      <c r="E14" s="680" t="s">
        <v>4</v>
      </c>
      <c r="F14" s="2"/>
      <c r="G14" s="2"/>
      <c r="H14" s="2"/>
    </row>
    <row r="15" spans="1:8" ht="14" x14ac:dyDescent="0.2">
      <c r="A15" s="811" t="s">
        <v>1622</v>
      </c>
      <c r="B15" s="372">
        <v>1747</v>
      </c>
      <c r="C15" s="372">
        <v>818</v>
      </c>
      <c r="D15" s="372">
        <v>27</v>
      </c>
      <c r="E15" s="812">
        <f>SUM(B15:D15)</f>
        <v>2592</v>
      </c>
      <c r="F15" s="2"/>
      <c r="G15" s="2"/>
      <c r="H15" s="2"/>
    </row>
    <row r="16" spans="1:8" ht="14" x14ac:dyDescent="0.2">
      <c r="A16" s="811" t="s">
        <v>1623</v>
      </c>
      <c r="B16" s="372">
        <v>33</v>
      </c>
      <c r="C16" s="372">
        <v>38</v>
      </c>
      <c r="D16" s="372"/>
      <c r="E16" s="812">
        <f t="shared" ref="E16:E17" si="0">SUM(B16:D16)</f>
        <v>71</v>
      </c>
      <c r="F16" s="2"/>
      <c r="G16" s="2"/>
      <c r="H16" s="2"/>
    </row>
    <row r="17" spans="1:8" ht="14" x14ac:dyDescent="0.2">
      <c r="A17" s="811" t="s">
        <v>1624</v>
      </c>
      <c r="B17" s="372">
        <v>33</v>
      </c>
      <c r="C17" s="372"/>
      <c r="D17" s="372"/>
      <c r="E17" s="812">
        <f t="shared" si="0"/>
        <v>33</v>
      </c>
      <c r="F17" s="2"/>
      <c r="G17" s="2"/>
      <c r="H17" s="2"/>
    </row>
    <row r="18" spans="1:8" ht="14" x14ac:dyDescent="0.2">
      <c r="A18" s="813" t="s">
        <v>4</v>
      </c>
      <c r="B18" s="814">
        <f>SUM(B15:B17)</f>
        <v>1813</v>
      </c>
      <c r="C18" s="814">
        <f t="shared" ref="C18:E18" si="1">SUM(C15:C17)</f>
        <v>856</v>
      </c>
      <c r="D18" s="814">
        <f t="shared" si="1"/>
        <v>27</v>
      </c>
      <c r="E18" s="815">
        <f t="shared" si="1"/>
        <v>2696</v>
      </c>
      <c r="F18" s="2"/>
      <c r="G18" s="2"/>
      <c r="H18" s="2"/>
    </row>
  </sheetData>
  <mergeCells count="4">
    <mergeCell ref="A2:A3"/>
    <mergeCell ref="B2:D2"/>
    <mergeCell ref="E2:F2"/>
    <mergeCell ref="A1:H1"/>
  </mergeCells>
  <pageMargins left="0.7" right="0.7" top="0.75" bottom="0.75" header="0.3" footer="0.3"/>
  <drawing r:id="rId1"/>
  <tableParts count="2">
    <tablePart r:id="rId2"/>
    <tablePart r:id="rId3"/>
  </tablePart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99FFCC"/>
  </sheetPr>
  <dimension ref="A1:D14"/>
  <sheetViews>
    <sheetView showGridLines="0" workbookViewId="0">
      <selection activeCell="A22" sqref="A22"/>
    </sheetView>
  </sheetViews>
  <sheetFormatPr baseColWidth="10" defaultColWidth="11.5" defaultRowHeight="13" x14ac:dyDescent="0.15"/>
  <cols>
    <col min="1" max="1" width="49.5" style="4" customWidth="1"/>
    <col min="2" max="2" width="22.83203125" style="4" customWidth="1"/>
    <col min="3" max="3" width="16.1640625" style="4" customWidth="1"/>
    <col min="4" max="4" width="12.6640625" style="4" customWidth="1"/>
    <col min="5" max="16384" width="11.5" style="4"/>
  </cols>
  <sheetData>
    <row r="1" spans="1:4" ht="19" x14ac:dyDescent="0.25">
      <c r="A1" s="1051" t="s">
        <v>2261</v>
      </c>
      <c r="B1" s="1051"/>
      <c r="C1" s="1051"/>
      <c r="D1" s="1051"/>
    </row>
    <row r="2" spans="1:4" ht="17" x14ac:dyDescent="0.15">
      <c r="A2" s="271" t="s">
        <v>1637</v>
      </c>
      <c r="B2" s="253" t="s">
        <v>1638</v>
      </c>
      <c r="C2" s="253" t="s">
        <v>1639</v>
      </c>
      <c r="D2" s="272" t="s">
        <v>1640</v>
      </c>
    </row>
    <row r="3" spans="1:4" ht="16" x14ac:dyDescent="0.15">
      <c r="A3" s="595" t="s">
        <v>1641</v>
      </c>
      <c r="B3" s="596" t="s">
        <v>1642</v>
      </c>
      <c r="C3" s="596">
        <v>3</v>
      </c>
      <c r="D3" s="664">
        <v>254</v>
      </c>
    </row>
    <row r="4" spans="1:4" ht="16" x14ac:dyDescent="0.15">
      <c r="A4" s="595" t="s">
        <v>1643</v>
      </c>
      <c r="B4" s="596" t="s">
        <v>1634</v>
      </c>
      <c r="C4" s="596">
        <v>2</v>
      </c>
      <c r="D4" s="664">
        <v>23</v>
      </c>
    </row>
    <row r="5" spans="1:4" ht="16" x14ac:dyDescent="0.15">
      <c r="A5" s="595" t="s">
        <v>1644</v>
      </c>
      <c r="B5" s="596" t="s">
        <v>1645</v>
      </c>
      <c r="C5" s="596">
        <v>2</v>
      </c>
      <c r="D5" s="664">
        <v>20</v>
      </c>
    </row>
    <row r="6" spans="1:4" ht="16" x14ac:dyDescent="0.15">
      <c r="A6" s="595" t="s">
        <v>1646</v>
      </c>
      <c r="B6" s="596" t="s">
        <v>1634</v>
      </c>
      <c r="C6" s="596">
        <v>2</v>
      </c>
      <c r="D6" s="664">
        <v>34</v>
      </c>
    </row>
    <row r="7" spans="1:4" ht="16" x14ac:dyDescent="0.15">
      <c r="A7" s="595" t="s">
        <v>1647</v>
      </c>
      <c r="B7" s="596" t="s">
        <v>1645</v>
      </c>
      <c r="C7" s="596">
        <v>2</v>
      </c>
      <c r="D7" s="664">
        <v>89</v>
      </c>
    </row>
    <row r="8" spans="1:4" ht="16" x14ac:dyDescent="0.15">
      <c r="A8" s="595" t="s">
        <v>1648</v>
      </c>
      <c r="B8" s="596" t="s">
        <v>1645</v>
      </c>
      <c r="C8" s="596">
        <v>1</v>
      </c>
      <c r="D8" s="664">
        <v>29</v>
      </c>
    </row>
    <row r="9" spans="1:4" ht="16" x14ac:dyDescent="0.15">
      <c r="A9" s="595" t="s">
        <v>1649</v>
      </c>
      <c r="B9" s="596" t="s">
        <v>1633</v>
      </c>
      <c r="C9" s="596">
        <v>3</v>
      </c>
      <c r="D9" s="664">
        <v>78</v>
      </c>
    </row>
    <row r="10" spans="1:4" ht="32" x14ac:dyDescent="0.15">
      <c r="A10" s="595" t="s">
        <v>1650</v>
      </c>
      <c r="B10" s="596" t="s">
        <v>1645</v>
      </c>
      <c r="C10" s="596">
        <v>3</v>
      </c>
      <c r="D10" s="664">
        <v>154</v>
      </c>
    </row>
    <row r="11" spans="1:4" ht="16" x14ac:dyDescent="0.15">
      <c r="A11" s="595" t="s">
        <v>1651</v>
      </c>
      <c r="B11" s="596" t="s">
        <v>1634</v>
      </c>
      <c r="C11" s="596">
        <v>11</v>
      </c>
      <c r="D11" s="664">
        <v>379</v>
      </c>
    </row>
    <row r="12" spans="1:4" ht="16" x14ac:dyDescent="0.15">
      <c r="A12" s="595" t="s">
        <v>1652</v>
      </c>
      <c r="B12" s="596" t="s">
        <v>1635</v>
      </c>
      <c r="C12" s="596">
        <v>3</v>
      </c>
      <c r="D12" s="664">
        <v>78</v>
      </c>
    </row>
    <row r="13" spans="1:4" ht="16" x14ac:dyDescent="0.15">
      <c r="A13" s="595" t="s">
        <v>1653</v>
      </c>
      <c r="B13" s="596" t="s">
        <v>1636</v>
      </c>
      <c r="C13" s="596">
        <v>3</v>
      </c>
      <c r="D13" s="664">
        <v>44</v>
      </c>
    </row>
    <row r="14" spans="1:4" ht="16" x14ac:dyDescent="0.15">
      <c r="A14" s="756" t="s">
        <v>4</v>
      </c>
      <c r="B14" s="757" t="s">
        <v>376</v>
      </c>
      <c r="C14" s="757">
        <v>35</v>
      </c>
      <c r="D14" s="808">
        <v>1182</v>
      </c>
    </row>
  </sheetData>
  <mergeCells count="1">
    <mergeCell ref="A1:D1"/>
  </mergeCells>
  <pageMargins left="0.7" right="0.7" top="0.75" bottom="0.75" header="0.3" footer="0.3"/>
  <drawing r:id="rId1"/>
  <tableParts count="1">
    <tablePart r:id="rId2"/>
  </tablePart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99FFCC"/>
  </sheetPr>
  <dimension ref="A1:D4"/>
  <sheetViews>
    <sheetView showGridLines="0" workbookViewId="0">
      <selection activeCell="G12" sqref="G12"/>
    </sheetView>
  </sheetViews>
  <sheetFormatPr baseColWidth="10" defaultColWidth="11.5" defaultRowHeight="13" x14ac:dyDescent="0.15"/>
  <cols>
    <col min="1" max="1" width="16.5" style="4" customWidth="1"/>
    <col min="2" max="2" width="18" style="4" customWidth="1"/>
    <col min="3" max="3" width="18.1640625" style="4" customWidth="1"/>
    <col min="4" max="4" width="17.5" style="4" customWidth="1"/>
    <col min="5" max="16384" width="11.5" style="4"/>
  </cols>
  <sheetData>
    <row r="1" spans="1:4" ht="19" x14ac:dyDescent="0.25">
      <c r="A1" s="1172" t="s">
        <v>1631</v>
      </c>
      <c r="B1" s="1172"/>
      <c r="C1" s="1172"/>
      <c r="D1" s="1172"/>
    </row>
    <row r="2" spans="1:4" ht="33" customHeight="1" x14ac:dyDescent="0.15">
      <c r="A2" s="1188" t="s">
        <v>1632</v>
      </c>
      <c r="B2" s="1188"/>
      <c r="C2" s="1188"/>
      <c r="D2" s="1188"/>
    </row>
    <row r="3" spans="1:4" ht="20" x14ac:dyDescent="0.15">
      <c r="A3" s="824" t="s">
        <v>1633</v>
      </c>
      <c r="B3" s="824" t="s">
        <v>1634</v>
      </c>
      <c r="C3" s="824" t="s">
        <v>1635</v>
      </c>
      <c r="D3" s="824" t="s">
        <v>1636</v>
      </c>
    </row>
    <row r="4" spans="1:4" ht="15" x14ac:dyDescent="0.15">
      <c r="A4" s="76">
        <v>491</v>
      </c>
      <c r="B4" s="76">
        <v>452</v>
      </c>
      <c r="C4" s="76">
        <v>183</v>
      </c>
      <c r="D4" s="76">
        <v>56</v>
      </c>
    </row>
  </sheetData>
  <mergeCells count="2">
    <mergeCell ref="A2:D2"/>
    <mergeCell ref="A1:D1"/>
  </mergeCells>
  <pageMargins left="0.7" right="0.7" top="0.75" bottom="0.75" header="0.3" footer="0.3"/>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99FFCC"/>
  </sheetPr>
  <dimension ref="A1:E11"/>
  <sheetViews>
    <sheetView showGridLines="0" workbookViewId="0">
      <selection sqref="A1:E1"/>
    </sheetView>
  </sheetViews>
  <sheetFormatPr baseColWidth="10" defaultColWidth="11.5" defaultRowHeight="13" x14ac:dyDescent="0.15"/>
  <cols>
    <col min="1" max="1" width="25.5" style="4" customWidth="1"/>
    <col min="2" max="2" width="14" style="4" customWidth="1"/>
    <col min="3" max="3" width="17.83203125" style="4" customWidth="1"/>
    <col min="4" max="4" width="16.6640625" style="4" customWidth="1"/>
    <col min="5" max="5" width="12.6640625" style="4" customWidth="1"/>
    <col min="6" max="16384" width="11.5" style="4"/>
  </cols>
  <sheetData>
    <row r="1" spans="1:5" ht="19" x14ac:dyDescent="0.25">
      <c r="A1" s="1051" t="s">
        <v>1654</v>
      </c>
      <c r="B1" s="1051"/>
      <c r="C1" s="1051"/>
      <c r="D1" s="1051"/>
      <c r="E1" s="1051"/>
    </row>
    <row r="2" spans="1:5" ht="17" x14ac:dyDescent="0.15">
      <c r="A2" s="271" t="s">
        <v>1144</v>
      </c>
      <c r="B2" s="253" t="s">
        <v>1655</v>
      </c>
      <c r="C2" s="253" t="s">
        <v>1656</v>
      </c>
      <c r="D2" s="253" t="s">
        <v>1657</v>
      </c>
      <c r="E2" s="272" t="s">
        <v>4</v>
      </c>
    </row>
    <row r="3" spans="1:5" ht="16" x14ac:dyDescent="0.15">
      <c r="A3" s="595" t="s">
        <v>20</v>
      </c>
      <c r="B3" s="596">
        <v>59</v>
      </c>
      <c r="C3" s="596">
        <v>44</v>
      </c>
      <c r="D3" s="596">
        <v>15</v>
      </c>
      <c r="E3" s="664">
        <v>118</v>
      </c>
    </row>
    <row r="4" spans="1:5" ht="16" x14ac:dyDescent="0.15">
      <c r="A4" s="595" t="s">
        <v>1613</v>
      </c>
      <c r="B4" s="596"/>
      <c r="C4" s="596">
        <v>3</v>
      </c>
      <c r="D4" s="596">
        <v>1</v>
      </c>
      <c r="E4" s="664">
        <v>4</v>
      </c>
    </row>
    <row r="5" spans="1:5" ht="16" x14ac:dyDescent="0.15">
      <c r="A5" s="595" t="s">
        <v>1658</v>
      </c>
      <c r="B5" s="596">
        <v>12</v>
      </c>
      <c r="C5" s="596">
        <v>11</v>
      </c>
      <c r="D5" s="596">
        <v>3</v>
      </c>
      <c r="E5" s="664">
        <v>26</v>
      </c>
    </row>
    <row r="6" spans="1:5" ht="16" x14ac:dyDescent="0.15">
      <c r="A6" s="595" t="s">
        <v>1616</v>
      </c>
      <c r="B6" s="596">
        <v>12</v>
      </c>
      <c r="C6" s="596">
        <v>23</v>
      </c>
      <c r="D6" s="596">
        <v>2</v>
      </c>
      <c r="E6" s="664">
        <v>37</v>
      </c>
    </row>
    <row r="7" spans="1:5" ht="16" x14ac:dyDescent="0.15">
      <c r="A7" s="595" t="s">
        <v>1659</v>
      </c>
      <c r="B7" s="596">
        <v>51</v>
      </c>
      <c r="C7" s="596">
        <v>65</v>
      </c>
      <c r="D7" s="596">
        <v>9</v>
      </c>
      <c r="E7" s="664">
        <v>125</v>
      </c>
    </row>
    <row r="8" spans="1:5" ht="16" x14ac:dyDescent="0.15">
      <c r="A8" s="595" t="s">
        <v>1660</v>
      </c>
      <c r="B8" s="596">
        <v>21</v>
      </c>
      <c r="C8" s="596">
        <v>10</v>
      </c>
      <c r="D8" s="596"/>
      <c r="E8" s="664">
        <v>31</v>
      </c>
    </row>
    <row r="9" spans="1:5" ht="16" x14ac:dyDescent="0.15">
      <c r="A9" s="595" t="s">
        <v>1661</v>
      </c>
      <c r="B9" s="596">
        <v>12</v>
      </c>
      <c r="C9" s="596">
        <v>5</v>
      </c>
      <c r="D9" s="596"/>
      <c r="E9" s="664">
        <v>17</v>
      </c>
    </row>
    <row r="10" spans="1:5" ht="16" x14ac:dyDescent="0.15">
      <c r="A10" s="595" t="s">
        <v>1615</v>
      </c>
      <c r="B10" s="596">
        <v>2</v>
      </c>
      <c r="C10" s="596">
        <v>1</v>
      </c>
      <c r="D10" s="596">
        <v>1</v>
      </c>
      <c r="E10" s="664">
        <v>4</v>
      </c>
    </row>
    <row r="11" spans="1:5" ht="16" x14ac:dyDescent="0.15">
      <c r="A11" s="756" t="s">
        <v>4</v>
      </c>
      <c r="B11" s="757">
        <v>169</v>
      </c>
      <c r="C11" s="757">
        <v>162</v>
      </c>
      <c r="D11" s="757">
        <v>31</v>
      </c>
      <c r="E11" s="809">
        <v>362</v>
      </c>
    </row>
  </sheetData>
  <mergeCells count="1">
    <mergeCell ref="A1:E1"/>
  </mergeCells>
  <pageMargins left="0.7" right="0.7" top="0.75" bottom="0.75" header="0.3" footer="0.3"/>
  <drawing r:id="rId1"/>
  <tableParts count="1">
    <tablePart r:id="rId2"/>
  </tablePart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99FFCC"/>
  </sheetPr>
  <dimension ref="A1:G5"/>
  <sheetViews>
    <sheetView showGridLines="0" workbookViewId="0">
      <selection sqref="A1:G1"/>
    </sheetView>
  </sheetViews>
  <sheetFormatPr baseColWidth="10" defaultColWidth="11.5" defaultRowHeight="13" x14ac:dyDescent="0.15"/>
  <cols>
    <col min="1" max="1" width="21.5" style="4" customWidth="1"/>
    <col min="2" max="7" width="9" style="4" customWidth="1"/>
    <col min="8" max="16384" width="11.5" style="4"/>
  </cols>
  <sheetData>
    <row r="1" spans="1:7" ht="19" x14ac:dyDescent="0.25">
      <c r="A1" s="1051" t="s">
        <v>1662</v>
      </c>
      <c r="B1" s="1051"/>
      <c r="C1" s="1051"/>
      <c r="D1" s="1051"/>
      <c r="E1" s="1051"/>
      <c r="F1" s="1051"/>
      <c r="G1" s="1051"/>
    </row>
    <row r="2" spans="1:7" ht="17" x14ac:dyDescent="0.15">
      <c r="A2" s="170" t="s">
        <v>1663</v>
      </c>
      <c r="B2" s="170" t="s">
        <v>1664</v>
      </c>
      <c r="C2" s="170" t="s">
        <v>1633</v>
      </c>
      <c r="D2" s="170" t="s">
        <v>1634</v>
      </c>
      <c r="E2" s="170" t="s">
        <v>1635</v>
      </c>
      <c r="F2" s="170" t="s">
        <v>1636</v>
      </c>
      <c r="G2" s="170" t="s">
        <v>4</v>
      </c>
    </row>
    <row r="3" spans="1:7" ht="16" x14ac:dyDescent="0.15">
      <c r="A3" s="125" t="s">
        <v>1628</v>
      </c>
      <c r="B3" s="76"/>
      <c r="C3" s="76">
        <v>271</v>
      </c>
      <c r="D3" s="76">
        <v>95</v>
      </c>
      <c r="E3" s="76">
        <v>50</v>
      </c>
      <c r="F3" s="76">
        <v>4</v>
      </c>
      <c r="G3" s="76">
        <v>420</v>
      </c>
    </row>
    <row r="4" spans="1:7" ht="16" x14ac:dyDescent="0.15">
      <c r="A4" s="125" t="s">
        <v>1665</v>
      </c>
      <c r="B4" s="76">
        <v>4</v>
      </c>
      <c r="C4" s="76">
        <v>67</v>
      </c>
      <c r="D4" s="76">
        <v>348</v>
      </c>
      <c r="E4" s="76">
        <v>109</v>
      </c>
      <c r="F4" s="76">
        <v>38</v>
      </c>
      <c r="G4" s="76">
        <v>566</v>
      </c>
    </row>
    <row r="5" spans="1:7" ht="16" x14ac:dyDescent="0.15">
      <c r="A5" s="221" t="s">
        <v>4</v>
      </c>
      <c r="B5" s="222">
        <v>4</v>
      </c>
      <c r="C5" s="222">
        <v>338</v>
      </c>
      <c r="D5" s="222">
        <v>443</v>
      </c>
      <c r="E5" s="222">
        <v>159</v>
      </c>
      <c r="F5" s="222">
        <v>45</v>
      </c>
      <c r="G5" s="222">
        <v>986</v>
      </c>
    </row>
  </sheetData>
  <mergeCells count="1">
    <mergeCell ref="A1:G1"/>
  </mergeCells>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99FFCC"/>
  </sheetPr>
  <dimension ref="A1:E5"/>
  <sheetViews>
    <sheetView showGridLines="0" workbookViewId="0">
      <selection activeCell="A2" sqref="A2"/>
    </sheetView>
  </sheetViews>
  <sheetFormatPr baseColWidth="10" defaultColWidth="11.5" defaultRowHeight="13" x14ac:dyDescent="0.15"/>
  <cols>
    <col min="1" max="1" width="34.6640625" style="4" customWidth="1"/>
    <col min="2" max="2" width="30.1640625" style="4" customWidth="1"/>
    <col min="3" max="3" width="30.5" style="4" customWidth="1"/>
    <col min="4" max="4" width="31.1640625" style="4" customWidth="1"/>
    <col min="5" max="5" width="30.6640625" style="4" customWidth="1"/>
    <col min="6" max="6" width="19.1640625" style="4" customWidth="1"/>
    <col min="7" max="16384" width="11.5" style="4"/>
  </cols>
  <sheetData>
    <row r="1" spans="1:5" ht="19" x14ac:dyDescent="0.25">
      <c r="A1" s="1051" t="s">
        <v>2263</v>
      </c>
      <c r="B1" s="1051"/>
      <c r="C1" s="1051"/>
      <c r="D1" s="1051"/>
      <c r="E1" s="1051"/>
    </row>
    <row r="2" spans="1:5" ht="17" x14ac:dyDescent="0.2">
      <c r="A2" s="678" t="s">
        <v>1666</v>
      </c>
      <c r="B2" s="253" t="s">
        <v>207</v>
      </c>
      <c r="C2" s="253" t="s">
        <v>208</v>
      </c>
      <c r="D2" s="253" t="s">
        <v>209</v>
      </c>
      <c r="E2" s="272" t="s">
        <v>4</v>
      </c>
    </row>
    <row r="3" spans="1:5" ht="15" x14ac:dyDescent="0.2">
      <c r="A3" s="705" t="s">
        <v>747</v>
      </c>
      <c r="B3" s="825">
        <v>1222910</v>
      </c>
      <c r="C3" s="825">
        <v>1048340</v>
      </c>
      <c r="D3" s="825">
        <v>1253730</v>
      </c>
      <c r="E3" s="826">
        <f>SUM(B3:D3)</f>
        <v>3524980</v>
      </c>
    </row>
    <row r="4" spans="1:5" ht="15" x14ac:dyDescent="0.2">
      <c r="A4" s="705" t="s">
        <v>1667</v>
      </c>
      <c r="B4" s="825">
        <v>587317.42000000004</v>
      </c>
      <c r="C4" s="825">
        <v>504604.87</v>
      </c>
      <c r="D4" s="825">
        <v>585295.07999999996</v>
      </c>
      <c r="E4" s="826">
        <f>SUM(B4:D4)</f>
        <v>1677217.37</v>
      </c>
    </row>
    <row r="5" spans="1:5" ht="15" x14ac:dyDescent="0.2">
      <c r="A5" s="827" t="s">
        <v>1668</v>
      </c>
      <c r="B5" s="828">
        <f>B3-B4</f>
        <v>635592.57999999996</v>
      </c>
      <c r="C5" s="828">
        <f t="shared" ref="C5:D5" si="0">C3-C4</f>
        <v>543735.13</v>
      </c>
      <c r="D5" s="828">
        <f t="shared" si="0"/>
        <v>668434.92000000004</v>
      </c>
      <c r="E5" s="829">
        <f>SUM(B5:D5)</f>
        <v>1847762.63</v>
      </c>
    </row>
  </sheetData>
  <mergeCells count="1">
    <mergeCell ref="A1:E1"/>
  </mergeCells>
  <pageMargins left="0.7" right="0.7" top="0.75" bottom="0.75" header="0.3" footer="0.3"/>
  <drawing r:id="rId1"/>
  <tableParts count="1">
    <tablePart r:id="rId2"/>
  </tablePart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99FFCC"/>
  </sheetPr>
  <dimension ref="A1:I8"/>
  <sheetViews>
    <sheetView showGridLines="0" workbookViewId="0">
      <selection activeCell="A8" sqref="A8"/>
    </sheetView>
  </sheetViews>
  <sheetFormatPr baseColWidth="10" defaultColWidth="11.5" defaultRowHeight="13" x14ac:dyDescent="0.15"/>
  <cols>
    <col min="1" max="1" width="17.6640625" style="4" customWidth="1"/>
    <col min="2" max="2" width="8.6640625" style="4" customWidth="1"/>
    <col min="3" max="3" width="9.5" style="4" customWidth="1"/>
    <col min="4" max="4" width="8.83203125" style="4" customWidth="1"/>
    <col min="5" max="5" width="8.6640625" style="4" customWidth="1"/>
    <col min="6" max="9" width="7.5" style="4" customWidth="1"/>
    <col min="10" max="16384" width="11.5" style="4"/>
  </cols>
  <sheetData>
    <row r="1" spans="1:9" ht="19" x14ac:dyDescent="0.25">
      <c r="A1" s="1051" t="s">
        <v>1669</v>
      </c>
      <c r="B1" s="1051"/>
      <c r="C1" s="1051"/>
      <c r="D1" s="1051"/>
      <c r="E1" s="1051"/>
      <c r="F1" s="1051"/>
      <c r="G1" s="1051"/>
      <c r="H1" s="1051"/>
      <c r="I1" s="1051"/>
    </row>
    <row r="2" spans="1:9" ht="16" x14ac:dyDescent="0.15">
      <c r="A2" s="1189" t="s">
        <v>1670</v>
      </c>
      <c r="B2" s="1189" t="s">
        <v>164</v>
      </c>
      <c r="C2" s="1189"/>
      <c r="D2" s="1189" t="s">
        <v>165</v>
      </c>
      <c r="E2" s="1189"/>
      <c r="F2" s="1189" t="s">
        <v>166</v>
      </c>
      <c r="G2" s="1189"/>
      <c r="H2" s="1189" t="s">
        <v>4</v>
      </c>
      <c r="I2" s="1189"/>
    </row>
    <row r="3" spans="1:9" ht="16" x14ac:dyDescent="0.15">
      <c r="A3" s="1189"/>
      <c r="B3" s="133" t="s">
        <v>1671</v>
      </c>
      <c r="C3" s="133" t="s">
        <v>1672</v>
      </c>
      <c r="D3" s="133" t="s">
        <v>1671</v>
      </c>
      <c r="E3" s="133" t="s">
        <v>1672</v>
      </c>
      <c r="F3" s="133" t="s">
        <v>1671</v>
      </c>
      <c r="G3" s="133" t="s">
        <v>1672</v>
      </c>
      <c r="H3" s="133" t="s">
        <v>1671</v>
      </c>
      <c r="I3" s="133" t="s">
        <v>1672</v>
      </c>
    </row>
    <row r="4" spans="1:9" ht="15" x14ac:dyDescent="0.2">
      <c r="A4" s="134" t="s">
        <v>175</v>
      </c>
      <c r="B4" s="59">
        <v>33</v>
      </c>
      <c r="C4" s="59">
        <v>14</v>
      </c>
      <c r="D4" s="59">
        <v>84</v>
      </c>
      <c r="E4" s="59">
        <v>10</v>
      </c>
      <c r="F4" s="59">
        <v>112</v>
      </c>
      <c r="G4" s="59">
        <v>13</v>
      </c>
      <c r="H4" s="59">
        <f>B4+D4+F4</f>
        <v>229</v>
      </c>
      <c r="I4" s="59">
        <f>C4+E4+G4</f>
        <v>37</v>
      </c>
    </row>
    <row r="5" spans="1:9" ht="15" x14ac:dyDescent="0.2">
      <c r="A5" s="134" t="s">
        <v>2264</v>
      </c>
      <c r="B5" s="59">
        <v>14</v>
      </c>
      <c r="C5" s="59">
        <v>11</v>
      </c>
      <c r="D5" s="59">
        <v>39</v>
      </c>
      <c r="E5" s="59">
        <v>10</v>
      </c>
      <c r="F5" s="59">
        <v>52</v>
      </c>
      <c r="G5" s="59">
        <v>13</v>
      </c>
      <c r="H5" s="59">
        <f t="shared" ref="H5:I8" si="0">B5+D5+F5</f>
        <v>105</v>
      </c>
      <c r="I5" s="59">
        <f t="shared" si="0"/>
        <v>34</v>
      </c>
    </row>
    <row r="6" spans="1:9" ht="15" x14ac:dyDescent="0.2">
      <c r="A6" s="134" t="s">
        <v>2265</v>
      </c>
      <c r="B6" s="59">
        <v>7</v>
      </c>
      <c r="C6" s="59">
        <v>2</v>
      </c>
      <c r="D6" s="59">
        <v>20</v>
      </c>
      <c r="E6" s="59">
        <v>0</v>
      </c>
      <c r="F6" s="59">
        <v>62</v>
      </c>
      <c r="G6" s="59">
        <v>0</v>
      </c>
      <c r="H6" s="59">
        <f t="shared" si="0"/>
        <v>89</v>
      </c>
      <c r="I6" s="59">
        <f t="shared" si="0"/>
        <v>2</v>
      </c>
    </row>
    <row r="7" spans="1:9" ht="15" x14ac:dyDescent="0.2">
      <c r="A7" s="134" t="s">
        <v>2266</v>
      </c>
      <c r="B7" s="59">
        <v>12</v>
      </c>
      <c r="C7" s="59">
        <v>1</v>
      </c>
      <c r="D7" s="59">
        <v>25</v>
      </c>
      <c r="E7" s="59">
        <v>0</v>
      </c>
      <c r="F7" s="59">
        <v>25</v>
      </c>
      <c r="G7" s="59">
        <v>0</v>
      </c>
      <c r="H7" s="59">
        <f t="shared" si="0"/>
        <v>62</v>
      </c>
      <c r="I7" s="59">
        <f t="shared" si="0"/>
        <v>1</v>
      </c>
    </row>
    <row r="8" spans="1:9" ht="15" x14ac:dyDescent="0.2">
      <c r="A8" s="830" t="s">
        <v>4</v>
      </c>
      <c r="B8" s="58">
        <f t="shared" ref="B8:G8" si="1">SUM(B4:B7)</f>
        <v>66</v>
      </c>
      <c r="C8" s="58">
        <f t="shared" si="1"/>
        <v>28</v>
      </c>
      <c r="D8" s="58">
        <f t="shared" si="1"/>
        <v>168</v>
      </c>
      <c r="E8" s="58">
        <f t="shared" si="1"/>
        <v>20</v>
      </c>
      <c r="F8" s="58">
        <f t="shared" si="1"/>
        <v>251</v>
      </c>
      <c r="G8" s="58">
        <f t="shared" si="1"/>
        <v>26</v>
      </c>
      <c r="H8" s="58">
        <f t="shared" si="0"/>
        <v>485</v>
      </c>
      <c r="I8" s="58">
        <f t="shared" si="0"/>
        <v>74</v>
      </c>
    </row>
  </sheetData>
  <mergeCells count="6">
    <mergeCell ref="A1:I1"/>
    <mergeCell ref="A2:A3"/>
    <mergeCell ref="B2:C2"/>
    <mergeCell ref="D2:E2"/>
    <mergeCell ref="F2:G2"/>
    <mergeCell ref="H2:I2"/>
  </mergeCells>
  <pageMargins left="0.7" right="0.7" top="0.75" bottom="0.75" header="0.3" footer="0.3"/>
  <pageSetup paperSize="9"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99FFCC"/>
    <outlinePr summaryBelow="0" summaryRight="0"/>
  </sheetPr>
  <dimension ref="A1:F28"/>
  <sheetViews>
    <sheetView showGridLines="0" workbookViewId="0">
      <selection sqref="A1:F1"/>
    </sheetView>
  </sheetViews>
  <sheetFormatPr baseColWidth="10" defaultColWidth="12.5" defaultRowHeight="13" x14ac:dyDescent="0.15"/>
  <cols>
    <col min="1" max="1" width="12.5" style="31"/>
    <col min="2" max="2" width="28.1640625" style="31" customWidth="1"/>
    <col min="3" max="3" width="14.83203125" style="31" customWidth="1"/>
    <col min="4" max="16384" width="12.5" style="31"/>
  </cols>
  <sheetData>
    <row r="1" spans="1:6" ht="19" x14ac:dyDescent="0.25">
      <c r="A1" s="1192" t="s">
        <v>2267</v>
      </c>
      <c r="B1" s="1192"/>
      <c r="C1" s="1192"/>
      <c r="D1" s="1192"/>
      <c r="E1" s="1192"/>
      <c r="F1" s="1192"/>
    </row>
    <row r="2" spans="1:6" ht="16" x14ac:dyDescent="0.15">
      <c r="A2" s="1190" t="s">
        <v>93</v>
      </c>
      <c r="B2" s="1190" t="s">
        <v>751</v>
      </c>
      <c r="C2" s="1190" t="s">
        <v>1673</v>
      </c>
      <c r="D2" s="1190" t="s">
        <v>1367</v>
      </c>
      <c r="E2" s="1190"/>
      <c r="F2" s="1190"/>
    </row>
    <row r="3" spans="1:6" ht="17" x14ac:dyDescent="0.2">
      <c r="A3" s="1191"/>
      <c r="B3" s="1191"/>
      <c r="C3" s="1191"/>
      <c r="D3" s="831" t="s">
        <v>73</v>
      </c>
      <c r="E3" s="831" t="s">
        <v>74</v>
      </c>
      <c r="F3" s="832" t="s">
        <v>4</v>
      </c>
    </row>
    <row r="4" spans="1:6" ht="32" x14ac:dyDescent="0.2">
      <c r="A4" s="834" t="s">
        <v>1674</v>
      </c>
      <c r="B4" s="833" t="s">
        <v>1675</v>
      </c>
      <c r="C4" s="833" t="s">
        <v>1676</v>
      </c>
      <c r="D4" s="833">
        <v>4</v>
      </c>
      <c r="E4" s="833">
        <v>9</v>
      </c>
      <c r="F4" s="835">
        <f>SUM(D4:E4)</f>
        <v>13</v>
      </c>
    </row>
    <row r="5" spans="1:6" ht="32" x14ac:dyDescent="0.2">
      <c r="A5" s="834" t="s">
        <v>1674</v>
      </c>
      <c r="B5" s="833" t="s">
        <v>1675</v>
      </c>
      <c r="C5" s="833" t="s">
        <v>1677</v>
      </c>
      <c r="D5" s="833">
        <v>6</v>
      </c>
      <c r="E5" s="833">
        <v>9</v>
      </c>
      <c r="F5" s="835">
        <f t="shared" ref="F5:F27" si="0">SUM(D5:E5)</f>
        <v>15</v>
      </c>
    </row>
    <row r="6" spans="1:6" ht="48" x14ac:dyDescent="0.2">
      <c r="A6" s="834" t="s">
        <v>1674</v>
      </c>
      <c r="B6" s="833" t="s">
        <v>1675</v>
      </c>
      <c r="C6" s="833" t="s">
        <v>1678</v>
      </c>
      <c r="D6" s="833">
        <v>3</v>
      </c>
      <c r="E6" s="833">
        <v>3</v>
      </c>
      <c r="F6" s="835">
        <f t="shared" si="0"/>
        <v>6</v>
      </c>
    </row>
    <row r="7" spans="1:6" ht="32" x14ac:dyDescent="0.2">
      <c r="A7" s="834" t="s">
        <v>1674</v>
      </c>
      <c r="B7" s="833" t="s">
        <v>1679</v>
      </c>
      <c r="C7" s="833" t="s">
        <v>1680</v>
      </c>
      <c r="D7" s="833">
        <v>2</v>
      </c>
      <c r="E7" s="833">
        <v>5</v>
      </c>
      <c r="F7" s="835">
        <f t="shared" si="0"/>
        <v>7</v>
      </c>
    </row>
    <row r="8" spans="1:6" ht="32" x14ac:dyDescent="0.2">
      <c r="A8" s="834" t="s">
        <v>1674</v>
      </c>
      <c r="B8" s="833" t="s">
        <v>1679</v>
      </c>
      <c r="C8" s="833" t="s">
        <v>1681</v>
      </c>
      <c r="D8" s="833">
        <v>2</v>
      </c>
      <c r="E8" s="833">
        <v>5</v>
      </c>
      <c r="F8" s="835">
        <f t="shared" si="0"/>
        <v>7</v>
      </c>
    </row>
    <row r="9" spans="1:6" ht="32" x14ac:dyDescent="0.2">
      <c r="A9" s="834" t="s">
        <v>1674</v>
      </c>
      <c r="B9" s="833" t="s">
        <v>1679</v>
      </c>
      <c r="C9" s="833" t="s">
        <v>1682</v>
      </c>
      <c r="D9" s="833">
        <v>1</v>
      </c>
      <c r="E9" s="833">
        <v>2</v>
      </c>
      <c r="F9" s="835">
        <f t="shared" si="0"/>
        <v>3</v>
      </c>
    </row>
    <row r="10" spans="1:6" ht="32" x14ac:dyDescent="0.2">
      <c r="A10" s="834" t="s">
        <v>1674</v>
      </c>
      <c r="B10" s="833" t="s">
        <v>1679</v>
      </c>
      <c r="C10" s="833" t="s">
        <v>1683</v>
      </c>
      <c r="D10" s="833">
        <v>0</v>
      </c>
      <c r="E10" s="833">
        <v>2</v>
      </c>
      <c r="F10" s="835">
        <f t="shared" si="0"/>
        <v>2</v>
      </c>
    </row>
    <row r="11" spans="1:6" ht="32" x14ac:dyDescent="0.2">
      <c r="A11" s="834" t="s">
        <v>1674</v>
      </c>
      <c r="B11" s="833" t="s">
        <v>1679</v>
      </c>
      <c r="C11" s="833" t="s">
        <v>1684</v>
      </c>
      <c r="D11" s="833">
        <v>0</v>
      </c>
      <c r="E11" s="833">
        <v>2</v>
      </c>
      <c r="F11" s="835">
        <f t="shared" si="0"/>
        <v>2</v>
      </c>
    </row>
    <row r="12" spans="1:6" ht="32" x14ac:dyDescent="0.2">
      <c r="A12" s="834" t="s">
        <v>1685</v>
      </c>
      <c r="B12" s="833" t="s">
        <v>1679</v>
      </c>
      <c r="C12" s="833" t="s">
        <v>1680</v>
      </c>
      <c r="D12" s="833">
        <v>7</v>
      </c>
      <c r="E12" s="833">
        <v>8</v>
      </c>
      <c r="F12" s="835">
        <f t="shared" si="0"/>
        <v>15</v>
      </c>
    </row>
    <row r="13" spans="1:6" ht="32" x14ac:dyDescent="0.2">
      <c r="A13" s="834" t="s">
        <v>1685</v>
      </c>
      <c r="B13" s="833" t="s">
        <v>1679</v>
      </c>
      <c r="C13" s="833" t="s">
        <v>1681</v>
      </c>
      <c r="D13" s="833">
        <v>3</v>
      </c>
      <c r="E13" s="833">
        <v>2</v>
      </c>
      <c r="F13" s="835">
        <f t="shared" si="0"/>
        <v>5</v>
      </c>
    </row>
    <row r="14" spans="1:6" ht="32" x14ac:dyDescent="0.2">
      <c r="A14" s="834" t="s">
        <v>1685</v>
      </c>
      <c r="B14" s="833" t="s">
        <v>1679</v>
      </c>
      <c r="C14" s="833" t="s">
        <v>1686</v>
      </c>
      <c r="D14" s="833">
        <v>1</v>
      </c>
      <c r="E14" s="833">
        <v>0</v>
      </c>
      <c r="F14" s="835">
        <f t="shared" si="0"/>
        <v>1</v>
      </c>
    </row>
    <row r="15" spans="1:6" ht="32" x14ac:dyDescent="0.2">
      <c r="A15" s="834" t="s">
        <v>1685</v>
      </c>
      <c r="B15" s="833" t="s">
        <v>1679</v>
      </c>
      <c r="C15" s="833" t="s">
        <v>1687</v>
      </c>
      <c r="D15" s="833">
        <v>2</v>
      </c>
      <c r="E15" s="833">
        <v>0</v>
      </c>
      <c r="F15" s="835">
        <f t="shared" si="0"/>
        <v>2</v>
      </c>
    </row>
    <row r="16" spans="1:6" ht="32" x14ac:dyDescent="0.2">
      <c r="A16" s="834" t="s">
        <v>1685</v>
      </c>
      <c r="B16" s="833" t="s">
        <v>1679</v>
      </c>
      <c r="C16" s="833" t="s">
        <v>1682</v>
      </c>
      <c r="D16" s="833">
        <v>3</v>
      </c>
      <c r="E16" s="833">
        <v>0</v>
      </c>
      <c r="F16" s="835">
        <f t="shared" si="0"/>
        <v>3</v>
      </c>
    </row>
    <row r="17" spans="1:6" ht="32" x14ac:dyDescent="0.2">
      <c r="A17" s="834" t="s">
        <v>1685</v>
      </c>
      <c r="B17" s="833" t="s">
        <v>1679</v>
      </c>
      <c r="C17" s="833" t="s">
        <v>1683</v>
      </c>
      <c r="D17" s="833">
        <v>2</v>
      </c>
      <c r="E17" s="833">
        <v>0</v>
      </c>
      <c r="F17" s="835">
        <f t="shared" si="0"/>
        <v>2</v>
      </c>
    </row>
    <row r="18" spans="1:6" ht="32" x14ac:dyDescent="0.2">
      <c r="A18" s="834" t="s">
        <v>1685</v>
      </c>
      <c r="B18" s="833" t="s">
        <v>1679</v>
      </c>
      <c r="C18" s="833" t="s">
        <v>1684</v>
      </c>
      <c r="D18" s="833">
        <v>1</v>
      </c>
      <c r="E18" s="833">
        <v>0</v>
      </c>
      <c r="F18" s="835">
        <f t="shared" si="0"/>
        <v>1</v>
      </c>
    </row>
    <row r="19" spans="1:6" ht="48" x14ac:dyDescent="0.2">
      <c r="A19" s="834" t="s">
        <v>1685</v>
      </c>
      <c r="B19" s="833" t="s">
        <v>1679</v>
      </c>
      <c r="C19" s="833" t="s">
        <v>1688</v>
      </c>
      <c r="D19" s="833">
        <v>1</v>
      </c>
      <c r="E19" s="833">
        <v>0</v>
      </c>
      <c r="F19" s="835">
        <f t="shared" si="0"/>
        <v>1</v>
      </c>
    </row>
    <row r="20" spans="1:6" ht="32" x14ac:dyDescent="0.2">
      <c r="A20" s="834" t="s">
        <v>1689</v>
      </c>
      <c r="B20" s="833" t="s">
        <v>1679</v>
      </c>
      <c r="C20" s="833" t="s">
        <v>1690</v>
      </c>
      <c r="D20" s="833">
        <v>14</v>
      </c>
      <c r="E20" s="833">
        <v>9</v>
      </c>
      <c r="F20" s="835">
        <f t="shared" si="0"/>
        <v>23</v>
      </c>
    </row>
    <row r="21" spans="1:6" ht="32" x14ac:dyDescent="0.2">
      <c r="A21" s="834" t="s">
        <v>1689</v>
      </c>
      <c r="B21" s="833" t="s">
        <v>1679</v>
      </c>
      <c r="C21" s="833" t="s">
        <v>1691</v>
      </c>
      <c r="D21" s="833">
        <v>9</v>
      </c>
      <c r="E21" s="833">
        <v>12</v>
      </c>
      <c r="F21" s="835">
        <f t="shared" si="0"/>
        <v>21</v>
      </c>
    </row>
    <row r="22" spans="1:6" ht="32" x14ac:dyDescent="0.2">
      <c r="A22" s="834" t="s">
        <v>1689</v>
      </c>
      <c r="B22" s="833" t="s">
        <v>1679</v>
      </c>
      <c r="C22" s="833" t="s">
        <v>1692</v>
      </c>
      <c r="D22" s="833">
        <v>11</v>
      </c>
      <c r="E22" s="833">
        <v>6</v>
      </c>
      <c r="F22" s="835">
        <f t="shared" si="0"/>
        <v>17</v>
      </c>
    </row>
    <row r="23" spans="1:6" ht="32" x14ac:dyDescent="0.2">
      <c r="A23" s="834" t="s">
        <v>1689</v>
      </c>
      <c r="B23" s="833" t="s">
        <v>1679</v>
      </c>
      <c r="C23" s="833" t="s">
        <v>1693</v>
      </c>
      <c r="D23" s="833">
        <v>8</v>
      </c>
      <c r="E23" s="833">
        <v>7</v>
      </c>
      <c r="F23" s="835">
        <f t="shared" si="0"/>
        <v>15</v>
      </c>
    </row>
    <row r="24" spans="1:6" ht="32" x14ac:dyDescent="0.2">
      <c r="A24" s="834" t="s">
        <v>1689</v>
      </c>
      <c r="B24" s="833" t="s">
        <v>1679</v>
      </c>
      <c r="C24" s="833" t="s">
        <v>1684</v>
      </c>
      <c r="D24" s="833">
        <v>6</v>
      </c>
      <c r="E24" s="833">
        <v>8</v>
      </c>
      <c r="F24" s="835">
        <f t="shared" si="0"/>
        <v>14</v>
      </c>
    </row>
    <row r="25" spans="1:6" ht="32" x14ac:dyDescent="0.2">
      <c r="A25" s="834" t="s">
        <v>1689</v>
      </c>
      <c r="B25" s="833" t="s">
        <v>1679</v>
      </c>
      <c r="C25" s="833" t="s">
        <v>1694</v>
      </c>
      <c r="D25" s="833">
        <v>9</v>
      </c>
      <c r="E25" s="833">
        <v>11</v>
      </c>
      <c r="F25" s="835">
        <f t="shared" si="0"/>
        <v>20</v>
      </c>
    </row>
    <row r="26" spans="1:6" ht="32" x14ac:dyDescent="0.2">
      <c r="A26" s="834" t="s">
        <v>1689</v>
      </c>
      <c r="B26" s="833" t="s">
        <v>1679</v>
      </c>
      <c r="C26" s="833" t="s">
        <v>1695</v>
      </c>
      <c r="D26" s="833">
        <v>7</v>
      </c>
      <c r="E26" s="833">
        <v>7</v>
      </c>
      <c r="F26" s="835">
        <f t="shared" si="0"/>
        <v>14</v>
      </c>
    </row>
    <row r="27" spans="1:6" ht="48" x14ac:dyDescent="0.2">
      <c r="A27" s="834" t="s">
        <v>1689</v>
      </c>
      <c r="B27" s="833" t="s">
        <v>1679</v>
      </c>
      <c r="C27" s="833" t="s">
        <v>1696</v>
      </c>
      <c r="D27" s="833">
        <v>10</v>
      </c>
      <c r="E27" s="833">
        <v>12</v>
      </c>
      <c r="F27" s="835">
        <f t="shared" si="0"/>
        <v>22</v>
      </c>
    </row>
    <row r="28" spans="1:6" ht="16" x14ac:dyDescent="0.2">
      <c r="A28" s="836"/>
      <c r="B28" s="837" t="s">
        <v>4</v>
      </c>
      <c r="C28" s="838"/>
      <c r="D28" s="839">
        <f t="shared" ref="D28:E28" si="1">SUM(D4:D27)</f>
        <v>112</v>
      </c>
      <c r="E28" s="839">
        <f t="shared" si="1"/>
        <v>119</v>
      </c>
      <c r="F28" s="840">
        <f>SUM(F4:F27)</f>
        <v>231</v>
      </c>
    </row>
  </sheetData>
  <mergeCells count="5">
    <mergeCell ref="D2:F2"/>
    <mergeCell ref="A2:A3"/>
    <mergeCell ref="B2:B3"/>
    <mergeCell ref="C2:C3"/>
    <mergeCell ref="A1:F1"/>
  </mergeCells>
  <pageMargins left="0.7" right="0.7" top="0.75" bottom="0.75" header="0.3" footer="0.3"/>
  <drawing r:id="rId1"/>
  <tableParts count="1">
    <tablePart r:id="rId2"/>
  </tablePart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99FFCC"/>
    <outlinePr summaryBelow="0" summaryRight="0"/>
  </sheetPr>
  <dimension ref="A1:E23"/>
  <sheetViews>
    <sheetView showGridLines="0" workbookViewId="0">
      <selection sqref="A1:E1"/>
    </sheetView>
  </sheetViews>
  <sheetFormatPr baseColWidth="10" defaultColWidth="12.5" defaultRowHeight="15.75" customHeight="1" x14ac:dyDescent="0.15"/>
  <cols>
    <col min="1" max="1" width="16.83203125" style="31" customWidth="1"/>
    <col min="2" max="16384" width="12.5" style="31"/>
  </cols>
  <sheetData>
    <row r="1" spans="1:5" ht="15.75" customHeight="1" x14ac:dyDescent="0.25">
      <c r="A1" s="1192" t="s">
        <v>1697</v>
      </c>
      <c r="B1" s="1192"/>
      <c r="C1" s="1192"/>
      <c r="D1" s="1192"/>
      <c r="E1" s="1192"/>
    </row>
    <row r="2" spans="1:5" ht="17" x14ac:dyDescent="0.15">
      <c r="A2" s="846" t="s">
        <v>79</v>
      </c>
      <c r="B2" s="847" t="s">
        <v>1674</v>
      </c>
      <c r="C2" s="847" t="s">
        <v>1685</v>
      </c>
      <c r="D2" s="847" t="s">
        <v>1689</v>
      </c>
      <c r="E2" s="848" t="s">
        <v>4</v>
      </c>
    </row>
    <row r="3" spans="1:5" ht="32" x14ac:dyDescent="0.2">
      <c r="A3" s="834" t="s">
        <v>36</v>
      </c>
      <c r="B3" s="833">
        <v>0</v>
      </c>
      <c r="C3" s="833">
        <v>1</v>
      </c>
      <c r="D3" s="833">
        <v>6</v>
      </c>
      <c r="E3" s="843">
        <f>SUM(B3:D3)</f>
        <v>7</v>
      </c>
    </row>
    <row r="4" spans="1:5" ht="16" x14ac:dyDescent="0.2">
      <c r="A4" s="834" t="s">
        <v>80</v>
      </c>
      <c r="B4" s="833">
        <v>1</v>
      </c>
      <c r="C4" s="833">
        <v>4</v>
      </c>
      <c r="D4" s="833">
        <v>2</v>
      </c>
      <c r="E4" s="843">
        <f t="shared" ref="E4:E21" si="0">SUM(B4:D4)</f>
        <v>7</v>
      </c>
    </row>
    <row r="5" spans="1:5" ht="48" x14ac:dyDescent="0.2">
      <c r="A5" s="834" t="s">
        <v>81</v>
      </c>
      <c r="B5" s="833">
        <v>6</v>
      </c>
      <c r="C5" s="833">
        <v>1</v>
      </c>
      <c r="D5" s="833">
        <v>2</v>
      </c>
      <c r="E5" s="843">
        <f t="shared" si="0"/>
        <v>9</v>
      </c>
    </row>
    <row r="6" spans="1:5" ht="16" x14ac:dyDescent="0.2">
      <c r="A6" s="834" t="s">
        <v>1698</v>
      </c>
      <c r="B6" s="833">
        <v>7</v>
      </c>
      <c r="C6" s="833">
        <v>3</v>
      </c>
      <c r="D6" s="833">
        <v>20</v>
      </c>
      <c r="E6" s="843">
        <f t="shared" si="0"/>
        <v>30</v>
      </c>
    </row>
    <row r="7" spans="1:5" ht="16" x14ac:dyDescent="0.2">
      <c r="A7" s="842" t="s">
        <v>338</v>
      </c>
      <c r="B7" s="841">
        <f>SUM(B3:B6)</f>
        <v>14</v>
      </c>
      <c r="C7" s="841">
        <f>SUM(C3:C6)</f>
        <v>9</v>
      </c>
      <c r="D7" s="841">
        <f>SUM(D3:D6)</f>
        <v>30</v>
      </c>
      <c r="E7" s="844">
        <f t="shared" si="0"/>
        <v>53</v>
      </c>
    </row>
    <row r="8" spans="1:5" ht="16" x14ac:dyDescent="0.2">
      <c r="A8" s="834" t="s">
        <v>83</v>
      </c>
      <c r="B8" s="833">
        <v>3</v>
      </c>
      <c r="C8" s="833">
        <v>1</v>
      </c>
      <c r="D8" s="833">
        <v>39</v>
      </c>
      <c r="E8" s="843">
        <f t="shared" si="0"/>
        <v>43</v>
      </c>
    </row>
    <row r="9" spans="1:5" ht="16" x14ac:dyDescent="0.2">
      <c r="A9" s="834" t="s">
        <v>84</v>
      </c>
      <c r="B9" s="833">
        <v>8</v>
      </c>
      <c r="C9" s="833">
        <v>7</v>
      </c>
      <c r="D9" s="833">
        <v>36</v>
      </c>
      <c r="E9" s="843">
        <f t="shared" si="0"/>
        <v>51</v>
      </c>
    </row>
    <row r="10" spans="1:5" ht="32" x14ac:dyDescent="0.2">
      <c r="A10" s="834" t="s">
        <v>85</v>
      </c>
      <c r="B10" s="833">
        <v>1</v>
      </c>
      <c r="C10" s="833">
        <v>0</v>
      </c>
      <c r="D10" s="833">
        <v>0</v>
      </c>
      <c r="E10" s="843">
        <f t="shared" si="0"/>
        <v>1</v>
      </c>
    </row>
    <row r="11" spans="1:5" ht="32" x14ac:dyDescent="0.2">
      <c r="A11" s="834" t="s">
        <v>86</v>
      </c>
      <c r="B11" s="833">
        <v>0</v>
      </c>
      <c r="C11" s="833">
        <v>0</v>
      </c>
      <c r="D11" s="833">
        <v>0</v>
      </c>
      <c r="E11" s="843">
        <f t="shared" si="0"/>
        <v>0</v>
      </c>
    </row>
    <row r="12" spans="1:5" ht="16" x14ac:dyDescent="0.2">
      <c r="A12" s="834" t="s">
        <v>1699</v>
      </c>
      <c r="B12" s="833">
        <v>1</v>
      </c>
      <c r="C12" s="833">
        <v>1</v>
      </c>
      <c r="D12" s="833">
        <v>2</v>
      </c>
      <c r="E12" s="843">
        <f t="shared" si="0"/>
        <v>4</v>
      </c>
    </row>
    <row r="13" spans="1:5" ht="16" x14ac:dyDescent="0.2">
      <c r="A13" s="842" t="s">
        <v>339</v>
      </c>
      <c r="B13" s="841">
        <f>SUM(B8:B12)</f>
        <v>13</v>
      </c>
      <c r="C13" s="841">
        <f t="shared" ref="C13:D13" si="1">SUM(C8:C12)</f>
        <v>9</v>
      </c>
      <c r="D13" s="841">
        <f t="shared" si="1"/>
        <v>77</v>
      </c>
      <c r="E13" s="845">
        <f t="shared" si="0"/>
        <v>99</v>
      </c>
    </row>
    <row r="14" spans="1:5" ht="16" x14ac:dyDescent="0.2">
      <c r="A14" s="834" t="s">
        <v>88</v>
      </c>
      <c r="B14" s="833">
        <v>8</v>
      </c>
      <c r="C14" s="833">
        <v>7</v>
      </c>
      <c r="D14" s="833">
        <v>1</v>
      </c>
      <c r="E14" s="843">
        <f t="shared" si="0"/>
        <v>16</v>
      </c>
    </row>
    <row r="15" spans="1:5" ht="16" x14ac:dyDescent="0.2">
      <c r="A15" s="834" t="s">
        <v>89</v>
      </c>
      <c r="B15" s="833">
        <v>0</v>
      </c>
      <c r="C15" s="833">
        <v>0</v>
      </c>
      <c r="D15" s="833">
        <v>1</v>
      </c>
      <c r="E15" s="843">
        <f t="shared" si="0"/>
        <v>1</v>
      </c>
    </row>
    <row r="16" spans="1:5" ht="32" x14ac:dyDescent="0.2">
      <c r="A16" s="834" t="s">
        <v>90</v>
      </c>
      <c r="B16" s="833">
        <v>8</v>
      </c>
      <c r="C16" s="833">
        <v>22</v>
      </c>
      <c r="D16" s="833">
        <v>14</v>
      </c>
      <c r="E16" s="843">
        <f t="shared" si="0"/>
        <v>44</v>
      </c>
    </row>
    <row r="17" spans="1:5" ht="16" x14ac:dyDescent="0.2">
      <c r="A17" s="834" t="s">
        <v>45</v>
      </c>
      <c r="B17" s="833">
        <v>27</v>
      </c>
      <c r="C17" s="833">
        <v>2</v>
      </c>
      <c r="D17" s="833">
        <v>30</v>
      </c>
      <c r="E17" s="843">
        <f t="shared" si="0"/>
        <v>59</v>
      </c>
    </row>
    <row r="18" spans="1:5" ht="16" x14ac:dyDescent="0.2">
      <c r="A18" s="834" t="s">
        <v>1700</v>
      </c>
      <c r="B18" s="833">
        <v>5</v>
      </c>
      <c r="C18" s="833">
        <v>5</v>
      </c>
      <c r="D18" s="833">
        <v>3</v>
      </c>
      <c r="E18" s="843">
        <f t="shared" si="0"/>
        <v>13</v>
      </c>
    </row>
    <row r="19" spans="1:5" ht="16" x14ac:dyDescent="0.2">
      <c r="A19" s="842" t="s">
        <v>340</v>
      </c>
      <c r="B19" s="841">
        <f>SUM(B14:B18)</f>
        <v>48</v>
      </c>
      <c r="C19" s="841">
        <f t="shared" ref="C19:D19" si="2">SUM(C14:C18)</f>
        <v>36</v>
      </c>
      <c r="D19" s="841">
        <f t="shared" si="2"/>
        <v>49</v>
      </c>
      <c r="E19" s="845">
        <f t="shared" si="0"/>
        <v>133</v>
      </c>
    </row>
    <row r="20" spans="1:5" ht="16" x14ac:dyDescent="0.2">
      <c r="A20" s="834" t="s">
        <v>1701</v>
      </c>
      <c r="B20" s="833">
        <v>0</v>
      </c>
      <c r="C20" s="833">
        <v>0</v>
      </c>
      <c r="D20" s="833">
        <v>1</v>
      </c>
      <c r="E20" s="843">
        <f t="shared" si="0"/>
        <v>1</v>
      </c>
    </row>
    <row r="21" spans="1:5" ht="16" x14ac:dyDescent="0.2">
      <c r="A21" s="834" t="s">
        <v>1705</v>
      </c>
      <c r="B21" s="833">
        <v>4</v>
      </c>
      <c r="C21" s="833">
        <v>5</v>
      </c>
      <c r="D21" s="833">
        <v>7</v>
      </c>
      <c r="E21" s="843">
        <f t="shared" si="0"/>
        <v>16</v>
      </c>
    </row>
    <row r="22" spans="1:5" ht="16" x14ac:dyDescent="0.2">
      <c r="A22" s="842" t="s">
        <v>1706</v>
      </c>
      <c r="B22" s="841">
        <f>SUM(B20:B21)</f>
        <v>4</v>
      </c>
      <c r="C22" s="841">
        <f>SUM(C20:C21)</f>
        <v>5</v>
      </c>
      <c r="D22" s="841">
        <f>SUM(D20:D21)</f>
        <v>8</v>
      </c>
      <c r="E22" s="845">
        <v>17</v>
      </c>
    </row>
    <row r="23" spans="1:5" ht="16" x14ac:dyDescent="0.2">
      <c r="A23" s="849" t="s">
        <v>4</v>
      </c>
      <c r="B23" s="850">
        <f>SUM(B22,B19,B13,B7)</f>
        <v>79</v>
      </c>
      <c r="C23" s="850">
        <f t="shared" ref="C23:E23" si="3">SUM(C22,C19,C13,C7)</f>
        <v>59</v>
      </c>
      <c r="D23" s="850">
        <f t="shared" si="3"/>
        <v>164</v>
      </c>
      <c r="E23" s="850">
        <f t="shared" si="3"/>
        <v>302</v>
      </c>
    </row>
  </sheetData>
  <mergeCells count="1">
    <mergeCell ref="A1:E1"/>
  </mergeCells>
  <pageMargins left="0.7" right="0.7" top="0.75" bottom="0.75" header="0.3" footer="0.3"/>
  <drawing r:id="rId1"/>
  <tableParts count="1">
    <tablePart r:id="rId2"/>
  </tablePart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99FFCC"/>
    <outlinePr summaryBelow="0" summaryRight="0"/>
  </sheetPr>
  <dimension ref="A1:G7"/>
  <sheetViews>
    <sheetView showGridLines="0" workbookViewId="0">
      <selection sqref="A1:G1"/>
    </sheetView>
  </sheetViews>
  <sheetFormatPr baseColWidth="10" defaultColWidth="12.5" defaultRowHeight="15.75" customHeight="1" x14ac:dyDescent="0.15"/>
  <cols>
    <col min="1" max="16384" width="12.5" style="31"/>
  </cols>
  <sheetData>
    <row r="1" spans="1:7" ht="15.75" customHeight="1" x14ac:dyDescent="0.25">
      <c r="A1" s="1198" t="s">
        <v>1702</v>
      </c>
      <c r="B1" s="1198"/>
      <c r="C1" s="1198"/>
      <c r="D1" s="1198"/>
      <c r="E1" s="1198"/>
      <c r="F1" s="1198"/>
      <c r="G1" s="1198"/>
    </row>
    <row r="2" spans="1:7" ht="16" x14ac:dyDescent="0.15">
      <c r="A2" s="1193" t="s">
        <v>93</v>
      </c>
      <c r="B2" s="1195" t="s">
        <v>1703</v>
      </c>
      <c r="C2" s="1196"/>
      <c r="D2" s="1197"/>
      <c r="E2" s="1195" t="s">
        <v>1704</v>
      </c>
      <c r="F2" s="1196"/>
      <c r="G2" s="1197"/>
    </row>
    <row r="3" spans="1:7" ht="17" x14ac:dyDescent="0.15">
      <c r="A3" s="1194"/>
      <c r="B3" s="851" t="s">
        <v>73</v>
      </c>
      <c r="C3" s="851" t="s">
        <v>74</v>
      </c>
      <c r="D3" s="851" t="s">
        <v>4</v>
      </c>
      <c r="E3" s="851" t="s">
        <v>73</v>
      </c>
      <c r="F3" s="851" t="s">
        <v>74</v>
      </c>
      <c r="G3" s="851" t="s">
        <v>4</v>
      </c>
    </row>
    <row r="4" spans="1:7" ht="16" x14ac:dyDescent="0.2">
      <c r="A4" s="853" t="s">
        <v>207</v>
      </c>
      <c r="B4" s="852">
        <v>0</v>
      </c>
      <c r="C4" s="852">
        <v>0</v>
      </c>
      <c r="D4" s="852">
        <v>0</v>
      </c>
      <c r="E4" s="852">
        <v>24</v>
      </c>
      <c r="F4" s="852">
        <v>19</v>
      </c>
      <c r="G4" s="854">
        <v>43</v>
      </c>
    </row>
    <row r="5" spans="1:7" ht="16" x14ac:dyDescent="0.2">
      <c r="A5" s="853" t="s">
        <v>208</v>
      </c>
      <c r="B5" s="852">
        <v>132</v>
      </c>
      <c r="C5" s="852">
        <v>127</v>
      </c>
      <c r="D5" s="852">
        <v>259</v>
      </c>
      <c r="E5" s="852">
        <v>88</v>
      </c>
      <c r="F5" s="852">
        <v>52</v>
      </c>
      <c r="G5" s="854">
        <v>140</v>
      </c>
    </row>
    <row r="6" spans="1:7" ht="16" x14ac:dyDescent="0.2">
      <c r="A6" s="853" t="s">
        <v>209</v>
      </c>
      <c r="B6" s="852">
        <v>317</v>
      </c>
      <c r="C6" s="852">
        <v>232</v>
      </c>
      <c r="D6" s="852">
        <v>549</v>
      </c>
      <c r="E6" s="852">
        <v>99</v>
      </c>
      <c r="F6" s="852">
        <v>58</v>
      </c>
      <c r="G6" s="854">
        <v>157</v>
      </c>
    </row>
    <row r="7" spans="1:7" ht="16" x14ac:dyDescent="0.2">
      <c r="A7" s="855" t="s">
        <v>4</v>
      </c>
      <c r="B7" s="856">
        <v>449</v>
      </c>
      <c r="C7" s="856">
        <v>359</v>
      </c>
      <c r="D7" s="856">
        <v>808</v>
      </c>
      <c r="E7" s="856">
        <v>211</v>
      </c>
      <c r="F7" s="856">
        <v>129</v>
      </c>
      <c r="G7" s="857">
        <v>340</v>
      </c>
    </row>
  </sheetData>
  <mergeCells count="4">
    <mergeCell ref="A2:A3"/>
    <mergeCell ref="B2:D2"/>
    <mergeCell ref="E2:G2"/>
    <mergeCell ref="A1:G1"/>
  </mergeCells>
  <pageMargins left="0.7" right="0.7" top="0.75" bottom="0.75" header="0.3" footer="0.3"/>
  <drawing r:id="rId1"/>
  <tableParts count="1">
    <tablePart r:id="rId2"/>
  </tablePart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99FFCC"/>
  </sheetPr>
  <dimension ref="A1:C11"/>
  <sheetViews>
    <sheetView showGridLines="0" workbookViewId="0">
      <selection sqref="A1:C1"/>
    </sheetView>
  </sheetViews>
  <sheetFormatPr baseColWidth="10" defaultColWidth="11.5" defaultRowHeight="13" x14ac:dyDescent="0.15"/>
  <cols>
    <col min="1" max="1" width="27.5" style="4" customWidth="1"/>
    <col min="2" max="2" width="19.33203125" style="4" customWidth="1"/>
    <col min="3" max="3" width="27.6640625" style="4" customWidth="1"/>
    <col min="4" max="16384" width="11.5" style="4"/>
  </cols>
  <sheetData>
    <row r="1" spans="1:3" ht="19" x14ac:dyDescent="0.25">
      <c r="A1" s="1051" t="s">
        <v>1707</v>
      </c>
      <c r="B1" s="1051"/>
      <c r="C1" s="1051"/>
    </row>
    <row r="2" spans="1:3" ht="17" x14ac:dyDescent="0.15">
      <c r="A2" s="271" t="s">
        <v>1708</v>
      </c>
      <c r="B2" s="253" t="s">
        <v>1709</v>
      </c>
      <c r="C2" s="272" t="s">
        <v>1710</v>
      </c>
    </row>
    <row r="3" spans="1:3" ht="32" x14ac:dyDescent="0.15">
      <c r="A3" s="110" t="s">
        <v>1711</v>
      </c>
      <c r="B3" s="171" t="s">
        <v>1712</v>
      </c>
      <c r="C3" s="386" t="s">
        <v>1713</v>
      </c>
    </row>
    <row r="4" spans="1:3" ht="16" x14ac:dyDescent="0.15">
      <c r="A4" s="110" t="s">
        <v>1714</v>
      </c>
      <c r="B4" s="171" t="s">
        <v>1715</v>
      </c>
      <c r="C4" s="386" t="s">
        <v>1716</v>
      </c>
    </row>
    <row r="5" spans="1:3" ht="16" x14ac:dyDescent="0.15">
      <c r="A5" s="110" t="s">
        <v>1717</v>
      </c>
      <c r="B5" s="171" t="s">
        <v>1718</v>
      </c>
      <c r="C5" s="386" t="s">
        <v>1719</v>
      </c>
    </row>
    <row r="6" spans="1:3" ht="16" x14ac:dyDescent="0.15">
      <c r="A6" s="110" t="s">
        <v>1720</v>
      </c>
      <c r="B6" s="171" t="s">
        <v>1721</v>
      </c>
      <c r="C6" s="386" t="s">
        <v>1722</v>
      </c>
    </row>
    <row r="7" spans="1:3" ht="16" x14ac:dyDescent="0.15">
      <c r="A7" s="110" t="s">
        <v>1723</v>
      </c>
      <c r="B7" s="171" t="s">
        <v>1721</v>
      </c>
      <c r="C7" s="386" t="s">
        <v>1722</v>
      </c>
    </row>
    <row r="8" spans="1:3" ht="32" x14ac:dyDescent="0.15">
      <c r="A8" s="110" t="s">
        <v>1724</v>
      </c>
      <c r="B8" s="171" t="s">
        <v>1721</v>
      </c>
      <c r="C8" s="386" t="s">
        <v>1722</v>
      </c>
    </row>
    <row r="9" spans="1:3" ht="16" x14ac:dyDescent="0.15">
      <c r="A9" s="110" t="s">
        <v>1725</v>
      </c>
      <c r="B9" s="171" t="s">
        <v>1721</v>
      </c>
      <c r="C9" s="386" t="s">
        <v>1726</v>
      </c>
    </row>
    <row r="10" spans="1:3" ht="16" x14ac:dyDescent="0.15">
      <c r="A10" s="110" t="s">
        <v>1727</v>
      </c>
      <c r="B10" s="171" t="s">
        <v>1728</v>
      </c>
      <c r="C10" s="386" t="s">
        <v>1729</v>
      </c>
    </row>
    <row r="11" spans="1:3" ht="32" x14ac:dyDescent="0.15">
      <c r="A11" s="174" t="s">
        <v>1730</v>
      </c>
      <c r="B11" s="175" t="s">
        <v>1731</v>
      </c>
      <c r="C11" s="388" t="s">
        <v>1732</v>
      </c>
    </row>
  </sheetData>
  <mergeCells count="1">
    <mergeCell ref="A1:C1"/>
  </mergeCells>
  <pageMargins left="0.7" right="0.7" top="0.75" bottom="0.75" header="0.3" footer="0.3"/>
  <pageSetup orientation="portrait" r:id="rId1"/>
  <drawing r:id="rId2"/>
  <tableParts count="1">
    <tablePart r:id="rId3"/>
  </tableParts>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99FFCC"/>
  </sheetPr>
  <dimension ref="A1:B6"/>
  <sheetViews>
    <sheetView showGridLines="0" workbookViewId="0">
      <selection sqref="A1:B1"/>
    </sheetView>
  </sheetViews>
  <sheetFormatPr baseColWidth="10" defaultColWidth="11.5" defaultRowHeight="13" x14ac:dyDescent="0.15"/>
  <cols>
    <col min="1" max="1" width="20.33203125" style="4" customWidth="1"/>
    <col min="2" max="2" width="13.33203125" style="4" customWidth="1"/>
    <col min="3" max="16384" width="11.5" style="4"/>
  </cols>
  <sheetData>
    <row r="1" spans="1:2" ht="19" x14ac:dyDescent="0.25">
      <c r="A1" s="1051" t="s">
        <v>1733</v>
      </c>
      <c r="B1" s="1051"/>
    </row>
    <row r="2" spans="1:2" ht="16" x14ac:dyDescent="0.2">
      <c r="A2" s="678" t="s">
        <v>1734</v>
      </c>
      <c r="B2" s="680" t="s">
        <v>1735</v>
      </c>
    </row>
    <row r="3" spans="1:2" ht="15" x14ac:dyDescent="0.2">
      <c r="A3" s="705" t="s">
        <v>1736</v>
      </c>
      <c r="B3" s="858">
        <v>758</v>
      </c>
    </row>
    <row r="4" spans="1:2" ht="15" x14ac:dyDescent="0.2">
      <c r="A4" s="705" t="s">
        <v>1737</v>
      </c>
      <c r="B4" s="858">
        <v>119589</v>
      </c>
    </row>
    <row r="5" spans="1:2" ht="15" x14ac:dyDescent="0.2">
      <c r="A5" s="705" t="s">
        <v>1738</v>
      </c>
      <c r="B5" s="858">
        <v>77767</v>
      </c>
    </row>
    <row r="6" spans="1:2" ht="15" x14ac:dyDescent="0.2">
      <c r="A6" s="859" t="s">
        <v>4</v>
      </c>
      <c r="B6" s="860">
        <f>SUM(B3:B5)</f>
        <v>198114</v>
      </c>
    </row>
  </sheetData>
  <mergeCells count="1">
    <mergeCell ref="A1:B1"/>
  </mergeCells>
  <pageMargins left="0.7" right="0.7" top="0.75" bottom="0.75" header="0.3" footer="0.3"/>
  <drawing r:id="rId1"/>
  <tableParts count="1">
    <tablePart r:id="rId2"/>
  </tablePart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99FFCC"/>
  </sheetPr>
  <dimension ref="A1:D14"/>
  <sheetViews>
    <sheetView showGridLines="0" workbookViewId="0">
      <selection sqref="A1:D1"/>
    </sheetView>
  </sheetViews>
  <sheetFormatPr baseColWidth="10" defaultColWidth="11.5" defaultRowHeight="13" x14ac:dyDescent="0.15"/>
  <cols>
    <col min="1" max="1" width="41.33203125" style="4" customWidth="1"/>
    <col min="2" max="2" width="32.33203125" style="4" customWidth="1"/>
    <col min="3" max="3" width="27.33203125" style="4" customWidth="1"/>
    <col min="4" max="4" width="26.6640625" style="4" customWidth="1"/>
    <col min="5" max="16384" width="11.5" style="4"/>
  </cols>
  <sheetData>
    <row r="1" spans="1:4" ht="19" x14ac:dyDescent="0.25">
      <c r="A1" s="1051" t="s">
        <v>1767</v>
      </c>
      <c r="B1" s="1051"/>
      <c r="C1" s="1051"/>
      <c r="D1" s="1051"/>
    </row>
    <row r="2" spans="1:4" ht="16" x14ac:dyDescent="0.2">
      <c r="A2" s="160" t="s">
        <v>1759</v>
      </c>
      <c r="B2" s="160" t="s">
        <v>747</v>
      </c>
      <c r="C2" s="160" t="s">
        <v>1756</v>
      </c>
      <c r="D2" s="160" t="s">
        <v>1757</v>
      </c>
    </row>
    <row r="3" spans="1:4" ht="15" x14ac:dyDescent="0.2">
      <c r="A3" s="1199" t="s">
        <v>1758</v>
      </c>
      <c r="B3" s="1200"/>
      <c r="C3" s="1200"/>
      <c r="D3" s="1201"/>
    </row>
    <row r="4" spans="1:4" ht="15" x14ac:dyDescent="0.2">
      <c r="A4" s="134" t="s">
        <v>1761</v>
      </c>
      <c r="B4" s="861">
        <v>1973544.06</v>
      </c>
      <c r="C4" s="861">
        <v>9354611</v>
      </c>
      <c r="D4" s="862">
        <f>B4-C4</f>
        <v>-7381066.9399999995</v>
      </c>
    </row>
    <row r="5" spans="1:4" ht="15" x14ac:dyDescent="0.2">
      <c r="A5" s="863" t="s">
        <v>1765</v>
      </c>
      <c r="B5" s="864">
        <f>SUM(B4)</f>
        <v>1973544.06</v>
      </c>
      <c r="C5" s="864">
        <f>SUM(C4)</f>
        <v>9354611</v>
      </c>
      <c r="D5" s="865">
        <f>B5-C5</f>
        <v>-7381066.9399999995</v>
      </c>
    </row>
    <row r="6" spans="1:4" ht="15" x14ac:dyDescent="0.2">
      <c r="A6" s="1199" t="s">
        <v>1760</v>
      </c>
      <c r="B6" s="1200"/>
      <c r="C6" s="1200"/>
      <c r="D6" s="1201"/>
    </row>
    <row r="7" spans="1:4" ht="15" x14ac:dyDescent="0.2">
      <c r="A7" s="134" t="s">
        <v>1762</v>
      </c>
      <c r="B7" s="861">
        <v>1529484.88</v>
      </c>
      <c r="C7" s="866"/>
      <c r="D7" s="867"/>
    </row>
    <row r="8" spans="1:4" ht="15" x14ac:dyDescent="0.2">
      <c r="A8" s="134" t="s">
        <v>1763</v>
      </c>
      <c r="B8" s="861">
        <v>131290</v>
      </c>
      <c r="C8" s="868"/>
      <c r="D8" s="869"/>
    </row>
    <row r="9" spans="1:4" ht="15" x14ac:dyDescent="0.2">
      <c r="A9" s="134" t="s">
        <v>1764</v>
      </c>
      <c r="B9" s="861">
        <v>503480.79</v>
      </c>
      <c r="C9" s="870"/>
      <c r="D9" s="871"/>
    </row>
    <row r="10" spans="1:4" ht="15" x14ac:dyDescent="0.2">
      <c r="A10" s="863" t="s">
        <v>1766</v>
      </c>
      <c r="B10" s="864">
        <f>SUM(B7:B9)</f>
        <v>2164255.67</v>
      </c>
      <c r="C10" s="864">
        <v>1852827.2</v>
      </c>
      <c r="D10" s="864">
        <f>B10-C10</f>
        <v>311428.46999999997</v>
      </c>
    </row>
    <row r="11" spans="1:4" ht="15" x14ac:dyDescent="0.2">
      <c r="A11" s="830" t="s">
        <v>27</v>
      </c>
      <c r="B11" s="872">
        <f>SUM(B10,B5)</f>
        <v>4137799.73</v>
      </c>
      <c r="C11" s="872">
        <f>SUM(C10,C5)</f>
        <v>11207438.199999999</v>
      </c>
      <c r="D11" s="873">
        <f>SUM(D10,D5)</f>
        <v>-7069638.4699999997</v>
      </c>
    </row>
    <row r="12" spans="1:4" ht="14" x14ac:dyDescent="0.2">
      <c r="A12" s="5" t="s">
        <v>1768</v>
      </c>
      <c r="B12" s="5"/>
      <c r="C12" s="5"/>
      <c r="D12" s="5"/>
    </row>
    <row r="13" spans="1:4" ht="14" x14ac:dyDescent="0.2">
      <c r="A13" s="5" t="s">
        <v>1769</v>
      </c>
      <c r="B13" s="5"/>
      <c r="C13" s="5"/>
      <c r="D13" s="5"/>
    </row>
    <row r="14" spans="1:4" ht="27" customHeight="1" x14ac:dyDescent="0.2">
      <c r="A14" s="1052" t="s">
        <v>1770</v>
      </c>
      <c r="B14" s="1052"/>
      <c r="C14" s="1052"/>
      <c r="D14" s="1052"/>
    </row>
  </sheetData>
  <mergeCells count="4">
    <mergeCell ref="A3:D3"/>
    <mergeCell ref="A6:D6"/>
    <mergeCell ref="A14:D14"/>
    <mergeCell ref="A1:D1"/>
  </mergeCell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99FFCC"/>
  </sheetPr>
  <dimension ref="A1:B42"/>
  <sheetViews>
    <sheetView showGridLines="0" workbookViewId="0">
      <selection sqref="A1:B1"/>
    </sheetView>
  </sheetViews>
  <sheetFormatPr baseColWidth="10" defaultColWidth="11.5" defaultRowHeight="13" x14ac:dyDescent="0.15"/>
  <cols>
    <col min="1" max="1" width="23.1640625" style="4" customWidth="1"/>
    <col min="2" max="2" width="21.33203125" style="4" customWidth="1"/>
    <col min="3" max="16384" width="11.5" style="4"/>
  </cols>
  <sheetData>
    <row r="1" spans="1:2" ht="19" x14ac:dyDescent="0.25">
      <c r="A1" s="1051" t="s">
        <v>1739</v>
      </c>
      <c r="B1" s="1051"/>
    </row>
    <row r="2" spans="1:2" ht="16" x14ac:dyDescent="0.2">
      <c r="A2" s="678" t="s">
        <v>1612</v>
      </c>
      <c r="B2" s="680" t="s">
        <v>1279</v>
      </c>
    </row>
    <row r="3" spans="1:2" ht="15" x14ac:dyDescent="0.2">
      <c r="A3" s="705" t="s">
        <v>1740</v>
      </c>
      <c r="B3" s="858">
        <v>2898</v>
      </c>
    </row>
    <row r="4" spans="1:2" ht="15" x14ac:dyDescent="0.2">
      <c r="A4" s="705" t="s">
        <v>1741</v>
      </c>
      <c r="B4" s="858">
        <v>35</v>
      </c>
    </row>
    <row r="5" spans="1:2" ht="15" x14ac:dyDescent="0.2">
      <c r="A5" s="705" t="s">
        <v>1742</v>
      </c>
      <c r="B5" s="858">
        <v>1331</v>
      </c>
    </row>
    <row r="6" spans="1:2" ht="15" x14ac:dyDescent="0.2">
      <c r="A6" s="705" t="s">
        <v>1743</v>
      </c>
      <c r="B6" s="858">
        <v>7</v>
      </c>
    </row>
    <row r="7" spans="1:2" ht="15" x14ac:dyDescent="0.2">
      <c r="A7" s="874" t="s">
        <v>4</v>
      </c>
      <c r="B7" s="875">
        <f>SUM(B3:B6)</f>
        <v>4271</v>
      </c>
    </row>
    <row r="36" spans="1:2" ht="19" x14ac:dyDescent="0.25">
      <c r="A36" s="1051" t="s">
        <v>1744</v>
      </c>
      <c r="B36" s="1051"/>
    </row>
    <row r="37" spans="1:2" ht="17" x14ac:dyDescent="0.2">
      <c r="A37" s="876" t="s">
        <v>1612</v>
      </c>
      <c r="B37" s="877" t="s">
        <v>1745</v>
      </c>
    </row>
    <row r="38" spans="1:2" ht="15" x14ac:dyDescent="0.2">
      <c r="A38" s="705" t="s">
        <v>1740</v>
      </c>
      <c r="B38" s="858">
        <v>4301</v>
      </c>
    </row>
    <row r="39" spans="1:2" ht="15" x14ac:dyDescent="0.2">
      <c r="A39" s="705" t="s">
        <v>1741</v>
      </c>
      <c r="B39" s="858">
        <v>7</v>
      </c>
    </row>
    <row r="40" spans="1:2" ht="15" x14ac:dyDescent="0.2">
      <c r="A40" s="705" t="s">
        <v>1742</v>
      </c>
      <c r="B40" s="858">
        <v>428</v>
      </c>
    </row>
    <row r="41" spans="1:2" ht="15" x14ac:dyDescent="0.2">
      <c r="A41" s="705" t="s">
        <v>1743</v>
      </c>
      <c r="B41" s="858">
        <v>1</v>
      </c>
    </row>
    <row r="42" spans="1:2" ht="15" x14ac:dyDescent="0.2">
      <c r="A42" s="874" t="s">
        <v>4</v>
      </c>
      <c r="B42" s="875">
        <f>SUM(B38:B41)</f>
        <v>4737</v>
      </c>
    </row>
  </sheetData>
  <mergeCells count="2">
    <mergeCell ref="A1:B1"/>
    <mergeCell ref="A36:B36"/>
  </mergeCells>
  <pageMargins left="0.7" right="0.7" top="0.75" bottom="0.75" header="0.3" footer="0.3"/>
  <drawing r:id="rId1"/>
  <tableParts count="2">
    <tablePart r:id="rId2"/>
    <tablePart r:id="rId3"/>
  </tablePart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rgb="FF99FFCC"/>
  </sheetPr>
  <dimension ref="A1:C9"/>
  <sheetViews>
    <sheetView showGridLines="0" workbookViewId="0">
      <selection sqref="A1:C1"/>
    </sheetView>
  </sheetViews>
  <sheetFormatPr baseColWidth="10" defaultColWidth="11.5" defaultRowHeight="13" x14ac:dyDescent="0.15"/>
  <cols>
    <col min="1" max="1" width="32.33203125" style="4" customWidth="1"/>
    <col min="2" max="2" width="19.1640625" style="4" customWidth="1"/>
    <col min="3" max="3" width="15" style="4" customWidth="1"/>
    <col min="4" max="16384" width="11.5" style="4"/>
  </cols>
  <sheetData>
    <row r="1" spans="1:3" ht="19" x14ac:dyDescent="0.25">
      <c r="A1" s="1051" t="s">
        <v>1746</v>
      </c>
      <c r="B1" s="1051"/>
      <c r="C1" s="1051"/>
    </row>
    <row r="2" spans="1:3" ht="16" x14ac:dyDescent="0.2">
      <c r="A2" s="678" t="s">
        <v>751</v>
      </c>
      <c r="B2" s="679" t="s">
        <v>179</v>
      </c>
      <c r="C2" s="680" t="s">
        <v>707</v>
      </c>
    </row>
    <row r="3" spans="1:3" ht="15" x14ac:dyDescent="0.2">
      <c r="A3" s="705" t="s">
        <v>1747</v>
      </c>
      <c r="B3" s="878">
        <v>45806</v>
      </c>
      <c r="C3" s="706">
        <v>55</v>
      </c>
    </row>
    <row r="4" spans="1:3" ht="15" x14ac:dyDescent="0.2">
      <c r="A4" s="705" t="s">
        <v>1748</v>
      </c>
      <c r="B4" s="878">
        <v>45846</v>
      </c>
      <c r="C4" s="706">
        <v>6</v>
      </c>
    </row>
    <row r="5" spans="1:3" ht="15" x14ac:dyDescent="0.2">
      <c r="A5" s="705" t="s">
        <v>1749</v>
      </c>
      <c r="B5" s="878">
        <v>45875</v>
      </c>
      <c r="C5" s="706">
        <v>25</v>
      </c>
    </row>
    <row r="6" spans="1:3" ht="15" x14ac:dyDescent="0.2">
      <c r="A6" s="705" t="s">
        <v>1750</v>
      </c>
      <c r="B6" s="879" t="s">
        <v>1751</v>
      </c>
      <c r="C6" s="706">
        <v>6</v>
      </c>
    </row>
    <row r="7" spans="1:3" ht="15" x14ac:dyDescent="0.2">
      <c r="A7" s="705" t="s">
        <v>1752</v>
      </c>
      <c r="B7" s="879" t="s">
        <v>1753</v>
      </c>
      <c r="C7" s="706">
        <v>35</v>
      </c>
    </row>
    <row r="8" spans="1:3" ht="15" x14ac:dyDescent="0.2">
      <c r="A8" s="705" t="s">
        <v>1754</v>
      </c>
      <c r="B8" s="879" t="s">
        <v>1755</v>
      </c>
      <c r="C8" s="706">
        <v>50</v>
      </c>
    </row>
    <row r="9" spans="1:3" ht="15" x14ac:dyDescent="0.2">
      <c r="A9" s="827"/>
      <c r="B9" s="880" t="s">
        <v>4</v>
      </c>
      <c r="C9" s="881">
        <f>SUM(C3:C8)</f>
        <v>177</v>
      </c>
    </row>
  </sheetData>
  <mergeCells count="1">
    <mergeCell ref="A1:C1"/>
  </mergeCells>
  <pageMargins left="0.7" right="0.7" top="0.75" bottom="0.75" header="0.3" footer="0.3"/>
  <drawing r:id="rId1"/>
  <tableParts count="1">
    <tablePart r:id="rId2"/>
  </tablePart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99FFCC"/>
  </sheetPr>
  <dimension ref="A1:D16"/>
  <sheetViews>
    <sheetView showGridLines="0" workbookViewId="0">
      <selection activeCell="C19" sqref="C19"/>
    </sheetView>
  </sheetViews>
  <sheetFormatPr baseColWidth="10" defaultColWidth="11.5" defaultRowHeight="13" x14ac:dyDescent="0.15"/>
  <cols>
    <col min="1" max="1" width="11.6640625" style="4" customWidth="1"/>
    <col min="2" max="2" width="24.5" style="4" customWidth="1"/>
    <col min="3" max="3" width="20.83203125" style="4" customWidth="1"/>
    <col min="4" max="4" width="46.83203125" style="4" customWidth="1"/>
    <col min="5" max="16384" width="11.5" style="4"/>
  </cols>
  <sheetData>
    <row r="1" spans="1:4" ht="19" x14ac:dyDescent="0.25">
      <c r="A1" s="1051" t="s">
        <v>2269</v>
      </c>
      <c r="B1" s="1051"/>
      <c r="C1" s="1051"/>
      <c r="D1" s="1051"/>
    </row>
    <row r="2" spans="1:4" ht="17" x14ac:dyDescent="0.15">
      <c r="A2" s="271" t="s">
        <v>1771</v>
      </c>
      <c r="B2" s="253" t="s">
        <v>1772</v>
      </c>
      <c r="C2" s="253" t="s">
        <v>1773</v>
      </c>
      <c r="D2" s="272" t="s">
        <v>1774</v>
      </c>
    </row>
    <row r="3" spans="1:4" ht="16" x14ac:dyDescent="0.15">
      <c r="A3" s="882">
        <v>22</v>
      </c>
      <c r="B3" s="883" t="s">
        <v>1775</v>
      </c>
      <c r="C3" s="596">
        <v>406</v>
      </c>
      <c r="D3" s="884" t="s">
        <v>1776</v>
      </c>
    </row>
    <row r="4" spans="1:4" ht="16" x14ac:dyDescent="0.15">
      <c r="A4" s="882">
        <v>25</v>
      </c>
      <c r="B4" s="883" t="s">
        <v>1777</v>
      </c>
      <c r="C4" s="596">
        <v>705</v>
      </c>
      <c r="D4" s="884" t="s">
        <v>1778</v>
      </c>
    </row>
    <row r="5" spans="1:4" ht="16" x14ac:dyDescent="0.15">
      <c r="A5" s="882">
        <v>8</v>
      </c>
      <c r="B5" s="883" t="s">
        <v>1779</v>
      </c>
      <c r="C5" s="596">
        <v>20</v>
      </c>
      <c r="D5" s="884" t="s">
        <v>1780</v>
      </c>
    </row>
    <row r="6" spans="1:4" ht="16" x14ac:dyDescent="0.15">
      <c r="A6" s="882">
        <v>8</v>
      </c>
      <c r="B6" s="883" t="s">
        <v>1781</v>
      </c>
      <c r="C6" s="596">
        <v>140</v>
      </c>
      <c r="D6" s="884" t="s">
        <v>1778</v>
      </c>
    </row>
    <row r="7" spans="1:4" ht="16" x14ac:dyDescent="0.15">
      <c r="A7" s="882">
        <v>18</v>
      </c>
      <c r="B7" s="883" t="s">
        <v>1782</v>
      </c>
      <c r="C7" s="596">
        <v>36</v>
      </c>
      <c r="D7" s="884" t="s">
        <v>1783</v>
      </c>
    </row>
    <row r="8" spans="1:4" ht="16" x14ac:dyDescent="0.15">
      <c r="A8" s="882">
        <v>5</v>
      </c>
      <c r="B8" s="883" t="s">
        <v>1784</v>
      </c>
      <c r="C8" s="596">
        <v>5</v>
      </c>
      <c r="D8" s="884" t="s">
        <v>1785</v>
      </c>
    </row>
    <row r="9" spans="1:4" ht="32" x14ac:dyDescent="0.15">
      <c r="A9" s="882">
        <v>30</v>
      </c>
      <c r="B9" s="883" t="s">
        <v>1777</v>
      </c>
      <c r="C9" s="596">
        <v>599</v>
      </c>
      <c r="D9" s="884" t="s">
        <v>1786</v>
      </c>
    </row>
    <row r="10" spans="1:4" ht="16" x14ac:dyDescent="0.15">
      <c r="A10" s="882">
        <v>5</v>
      </c>
      <c r="B10" s="883" t="s">
        <v>1787</v>
      </c>
      <c r="C10" s="596">
        <v>5</v>
      </c>
      <c r="D10" s="884" t="s">
        <v>1788</v>
      </c>
    </row>
    <row r="11" spans="1:4" ht="32" x14ac:dyDescent="0.15">
      <c r="A11" s="882">
        <v>20</v>
      </c>
      <c r="B11" s="883" t="s">
        <v>1777</v>
      </c>
      <c r="C11" s="596">
        <v>207</v>
      </c>
      <c r="D11" s="884" t="s">
        <v>1789</v>
      </c>
    </row>
    <row r="12" spans="1:4" ht="32" x14ac:dyDescent="0.15">
      <c r="A12" s="882">
        <v>48</v>
      </c>
      <c r="B12" s="883" t="s">
        <v>1790</v>
      </c>
      <c r="C12" s="596">
        <v>626</v>
      </c>
      <c r="D12" s="884" t="s">
        <v>1791</v>
      </c>
    </row>
    <row r="13" spans="1:4" ht="16" x14ac:dyDescent="0.15">
      <c r="A13" s="882">
        <v>8</v>
      </c>
      <c r="B13" s="883" t="s">
        <v>1777</v>
      </c>
      <c r="C13" s="596">
        <v>40</v>
      </c>
      <c r="D13" s="884" t="s">
        <v>1792</v>
      </c>
    </row>
    <row r="14" spans="1:4" ht="16" x14ac:dyDescent="0.15">
      <c r="A14" s="882">
        <v>6</v>
      </c>
      <c r="B14" s="883" t="s">
        <v>1793</v>
      </c>
      <c r="C14" s="596">
        <v>6</v>
      </c>
      <c r="D14" s="884" t="s">
        <v>1794</v>
      </c>
    </row>
    <row r="15" spans="1:4" ht="16" x14ac:dyDescent="0.15">
      <c r="A15" s="882">
        <v>12</v>
      </c>
      <c r="B15" s="883" t="s">
        <v>1795</v>
      </c>
      <c r="C15" s="596">
        <v>107</v>
      </c>
      <c r="D15" s="884" t="s">
        <v>1796</v>
      </c>
    </row>
    <row r="16" spans="1:4" ht="15" x14ac:dyDescent="0.15">
      <c r="A16" s="885">
        <v>215</v>
      </c>
      <c r="B16" s="886"/>
      <c r="C16" s="887">
        <v>2902</v>
      </c>
      <c r="D16" s="888"/>
    </row>
  </sheetData>
  <mergeCells count="1">
    <mergeCell ref="A1:D1"/>
  </mergeCells>
  <pageMargins left="0.7" right="0.7" top="0.75" bottom="0.75" header="0.3" footer="0.3"/>
  <drawing r:id="rId1"/>
  <tableParts count="1">
    <tablePart r:id="rId2"/>
  </tablePart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99FFCC"/>
  </sheetPr>
  <dimension ref="A1:B30"/>
  <sheetViews>
    <sheetView showGridLines="0" workbookViewId="0">
      <selection sqref="A1:B1"/>
    </sheetView>
  </sheetViews>
  <sheetFormatPr baseColWidth="10" defaultColWidth="11.5" defaultRowHeight="13" x14ac:dyDescent="0.15"/>
  <cols>
    <col min="1" max="1" width="20.5" style="4" customWidth="1"/>
    <col min="2" max="2" width="44.5" style="4" customWidth="1"/>
    <col min="3" max="16384" width="11.5" style="4"/>
  </cols>
  <sheetData>
    <row r="1" spans="1:2" ht="19" x14ac:dyDescent="0.25">
      <c r="A1" s="1051" t="s">
        <v>2233</v>
      </c>
      <c r="B1" s="1051"/>
    </row>
    <row r="2" spans="1:2" ht="16" x14ac:dyDescent="0.15">
      <c r="A2" s="133" t="s">
        <v>1797</v>
      </c>
      <c r="B2" s="133" t="s">
        <v>1798</v>
      </c>
    </row>
    <row r="3" spans="1:2" ht="15" x14ac:dyDescent="0.2">
      <c r="A3" s="893" t="s">
        <v>1815</v>
      </c>
      <c r="B3" s="892"/>
    </row>
    <row r="4" spans="1:2" ht="15" x14ac:dyDescent="0.2">
      <c r="A4" s="889">
        <v>0.33333333333333331</v>
      </c>
      <c r="B4" s="456" t="s">
        <v>1799</v>
      </c>
    </row>
    <row r="5" spans="1:2" ht="15" x14ac:dyDescent="0.2">
      <c r="A5" s="889">
        <v>0.66666666666666663</v>
      </c>
      <c r="B5" s="456" t="s">
        <v>1800</v>
      </c>
    </row>
    <row r="6" spans="1:2" ht="15" x14ac:dyDescent="0.2">
      <c r="A6" s="889">
        <v>0.75</v>
      </c>
      <c r="B6" s="456" t="s">
        <v>1800</v>
      </c>
    </row>
    <row r="7" spans="1:2" ht="15" x14ac:dyDescent="0.2">
      <c r="A7" s="889">
        <v>0.30208333333333331</v>
      </c>
      <c r="B7" s="456" t="s">
        <v>1801</v>
      </c>
    </row>
    <row r="8" spans="1:2" ht="15" x14ac:dyDescent="0.2">
      <c r="A8" s="889">
        <v>0.30208333333333331</v>
      </c>
      <c r="B8" s="456" t="s">
        <v>1802</v>
      </c>
    </row>
    <row r="9" spans="1:2" ht="15" x14ac:dyDescent="0.2">
      <c r="A9" s="889">
        <v>0.66666666666666663</v>
      </c>
      <c r="B9" s="456" t="s">
        <v>1803</v>
      </c>
    </row>
    <row r="10" spans="1:2" ht="15" x14ac:dyDescent="0.2">
      <c r="A10" s="889">
        <v>0.66666666666666663</v>
      </c>
      <c r="B10" s="456" t="s">
        <v>1804</v>
      </c>
    </row>
    <row r="11" spans="1:2" ht="15" x14ac:dyDescent="0.2">
      <c r="A11" s="893" t="s">
        <v>1816</v>
      </c>
      <c r="B11" s="892"/>
    </row>
    <row r="12" spans="1:2" ht="15" x14ac:dyDescent="0.2">
      <c r="A12" s="889">
        <v>0.28819444444444448</v>
      </c>
      <c r="B12" s="456" t="s">
        <v>1799</v>
      </c>
    </row>
    <row r="13" spans="1:2" ht="15" x14ac:dyDescent="0.2">
      <c r="A13" s="889">
        <v>0.30208333333333331</v>
      </c>
      <c r="B13" s="456" t="s">
        <v>1799</v>
      </c>
    </row>
    <row r="14" spans="1:2" ht="15" x14ac:dyDescent="0.2">
      <c r="A14" s="889">
        <v>0.625</v>
      </c>
      <c r="B14" s="456" t="s">
        <v>1800</v>
      </c>
    </row>
    <row r="15" spans="1:2" ht="15" x14ac:dyDescent="0.2">
      <c r="A15" s="890">
        <v>0.70833333333333337</v>
      </c>
      <c r="B15" s="891" t="s">
        <v>1800</v>
      </c>
    </row>
    <row r="16" spans="1:2" ht="15" x14ac:dyDescent="0.2">
      <c r="A16" s="894"/>
      <c r="B16"/>
    </row>
    <row r="17" spans="1:2" ht="15" x14ac:dyDescent="0.2">
      <c r="A17" s="894"/>
      <c r="B17"/>
    </row>
    <row r="18" spans="1:2" ht="19" x14ac:dyDescent="0.25">
      <c r="A18" s="1051" t="s">
        <v>1817</v>
      </c>
      <c r="B18" s="1051"/>
    </row>
    <row r="19" spans="1:2" ht="16" x14ac:dyDescent="0.2">
      <c r="A19" s="678" t="s">
        <v>1805</v>
      </c>
      <c r="B19" s="680" t="s">
        <v>1389</v>
      </c>
    </row>
    <row r="20" spans="1:2" ht="15" x14ac:dyDescent="0.2">
      <c r="A20" s="705" t="s">
        <v>1806</v>
      </c>
      <c r="B20" s="764">
        <v>76560</v>
      </c>
    </row>
    <row r="21" spans="1:2" ht="15" x14ac:dyDescent="0.2">
      <c r="A21" s="705" t="s">
        <v>1807</v>
      </c>
      <c r="B21" s="764">
        <v>84216</v>
      </c>
    </row>
    <row r="22" spans="1:2" ht="15" x14ac:dyDescent="0.2">
      <c r="A22" s="705" t="s">
        <v>1808</v>
      </c>
      <c r="B22" s="764">
        <v>92568</v>
      </c>
    </row>
    <row r="23" spans="1:2" ht="15" x14ac:dyDescent="0.2">
      <c r="A23" s="705" t="s">
        <v>1809</v>
      </c>
      <c r="B23" s="764">
        <v>167628</v>
      </c>
    </row>
    <row r="24" spans="1:2" ht="15" x14ac:dyDescent="0.2">
      <c r="A24" s="705" t="s">
        <v>1810</v>
      </c>
      <c r="B24" s="764">
        <v>102312</v>
      </c>
    </row>
    <row r="25" spans="1:2" ht="15" x14ac:dyDescent="0.2">
      <c r="A25" s="705" t="s">
        <v>1811</v>
      </c>
      <c r="B25" s="764">
        <v>112056</v>
      </c>
    </row>
    <row r="26" spans="1:2" ht="15" x14ac:dyDescent="0.2">
      <c r="A26" s="705" t="s">
        <v>1812</v>
      </c>
      <c r="B26" s="764">
        <v>43152</v>
      </c>
    </row>
    <row r="27" spans="1:2" ht="15" x14ac:dyDescent="0.2">
      <c r="A27" s="705" t="s">
        <v>1813</v>
      </c>
      <c r="B27" s="764">
        <v>139896</v>
      </c>
    </row>
    <row r="28" spans="1:2" ht="15" x14ac:dyDescent="0.2">
      <c r="A28" s="705" t="s">
        <v>1814</v>
      </c>
      <c r="B28" s="764">
        <v>165648</v>
      </c>
    </row>
    <row r="29" spans="1:2" ht="15" x14ac:dyDescent="0.2">
      <c r="A29" s="874" t="s">
        <v>4</v>
      </c>
      <c r="B29" s="895">
        <v>984036</v>
      </c>
    </row>
    <row r="30" spans="1:2" x14ac:dyDescent="0.15">
      <c r="B30" s="56"/>
    </row>
  </sheetData>
  <mergeCells count="2">
    <mergeCell ref="A1:B1"/>
    <mergeCell ref="A18:B18"/>
  </mergeCells>
  <pageMargins left="0.7" right="0.7" top="0.75" bottom="0.75" header="0.3" footer="0.3"/>
  <drawing r:id="rId1"/>
  <tableParts count="2">
    <tablePart r:id="rId2"/>
    <tablePart r:id="rId3"/>
  </tablePart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99FFCC"/>
  </sheetPr>
  <dimension ref="A1:C25"/>
  <sheetViews>
    <sheetView showGridLines="0" workbookViewId="0">
      <selection sqref="A1:C1"/>
    </sheetView>
  </sheetViews>
  <sheetFormatPr baseColWidth="10" defaultColWidth="11.5" defaultRowHeight="13" x14ac:dyDescent="0.15"/>
  <cols>
    <col min="1" max="1" width="59.33203125" style="4" customWidth="1"/>
    <col min="2" max="2" width="21" style="10" customWidth="1"/>
    <col min="3" max="3" width="17.5" style="10" customWidth="1"/>
    <col min="4" max="16384" width="11.5" style="4"/>
  </cols>
  <sheetData>
    <row r="1" spans="1:3" ht="19" x14ac:dyDescent="0.25">
      <c r="A1" s="1051" t="s">
        <v>1818</v>
      </c>
      <c r="B1" s="1051"/>
      <c r="C1" s="1051"/>
    </row>
    <row r="2" spans="1:3" ht="17" x14ac:dyDescent="0.15">
      <c r="A2" s="271" t="s">
        <v>1819</v>
      </c>
      <c r="B2" s="253" t="s">
        <v>1820</v>
      </c>
      <c r="C2" s="272" t="s">
        <v>1821</v>
      </c>
    </row>
    <row r="3" spans="1:3" ht="48" x14ac:dyDescent="0.15">
      <c r="A3" s="595" t="s">
        <v>1822</v>
      </c>
      <c r="B3" s="596" t="s">
        <v>1823</v>
      </c>
      <c r="C3" s="664">
        <v>3</v>
      </c>
    </row>
    <row r="4" spans="1:3" ht="32" x14ac:dyDescent="0.15">
      <c r="A4" s="595" t="s">
        <v>1824</v>
      </c>
      <c r="B4" s="596" t="s">
        <v>1825</v>
      </c>
      <c r="C4" s="664">
        <v>2</v>
      </c>
    </row>
    <row r="5" spans="1:3" ht="32" x14ac:dyDescent="0.15">
      <c r="A5" s="595" t="s">
        <v>1826</v>
      </c>
      <c r="B5" s="596" t="s">
        <v>1825</v>
      </c>
      <c r="C5" s="664">
        <v>2</v>
      </c>
    </row>
    <row r="6" spans="1:3" ht="48" x14ac:dyDescent="0.15">
      <c r="A6" s="595" t="s">
        <v>1827</v>
      </c>
      <c r="B6" s="596" t="s">
        <v>1825</v>
      </c>
      <c r="C6" s="664">
        <v>2</v>
      </c>
    </row>
    <row r="7" spans="1:3" ht="32" x14ac:dyDescent="0.15">
      <c r="A7" s="595" t="s">
        <v>1828</v>
      </c>
      <c r="B7" s="596" t="s">
        <v>1829</v>
      </c>
      <c r="C7" s="664">
        <v>2</v>
      </c>
    </row>
    <row r="8" spans="1:3" ht="64" x14ac:dyDescent="0.15">
      <c r="A8" s="595" t="s">
        <v>1830</v>
      </c>
      <c r="B8" s="596" t="s">
        <v>1825</v>
      </c>
      <c r="C8" s="664">
        <v>2</v>
      </c>
    </row>
    <row r="9" spans="1:3" ht="32" x14ac:dyDescent="0.15">
      <c r="A9" s="595" t="s">
        <v>1831</v>
      </c>
      <c r="B9" s="596" t="s">
        <v>1832</v>
      </c>
      <c r="C9" s="664">
        <v>2</v>
      </c>
    </row>
    <row r="10" spans="1:3" ht="48" x14ac:dyDescent="0.15">
      <c r="A10" s="595" t="s">
        <v>1833</v>
      </c>
      <c r="B10" s="596" t="s">
        <v>1834</v>
      </c>
      <c r="C10" s="664">
        <v>7</v>
      </c>
    </row>
    <row r="11" spans="1:3" ht="80" x14ac:dyDescent="0.15">
      <c r="A11" s="595" t="s">
        <v>1835</v>
      </c>
      <c r="B11" s="596" t="s">
        <v>1836</v>
      </c>
      <c r="C11" s="664">
        <v>2</v>
      </c>
    </row>
    <row r="12" spans="1:3" ht="96" x14ac:dyDescent="0.15">
      <c r="A12" s="595" t="s">
        <v>1837</v>
      </c>
      <c r="B12" s="896" t="s">
        <v>1838</v>
      </c>
      <c r="C12" s="664">
        <v>4</v>
      </c>
    </row>
    <row r="13" spans="1:3" ht="32" x14ac:dyDescent="0.15">
      <c r="A13" s="595" t="s">
        <v>1839</v>
      </c>
      <c r="B13" s="596" t="s">
        <v>1840</v>
      </c>
      <c r="C13" s="664">
        <v>210</v>
      </c>
    </row>
    <row r="14" spans="1:3" ht="32" x14ac:dyDescent="0.15">
      <c r="A14" s="595" t="s">
        <v>1841</v>
      </c>
      <c r="B14" s="596" t="s">
        <v>1842</v>
      </c>
      <c r="C14" s="664">
        <v>658</v>
      </c>
    </row>
    <row r="15" spans="1:3" ht="32" x14ac:dyDescent="0.15">
      <c r="A15" s="595" t="s">
        <v>1843</v>
      </c>
      <c r="B15" s="596" t="s">
        <v>1844</v>
      </c>
      <c r="C15" s="664">
        <v>300</v>
      </c>
    </row>
    <row r="16" spans="1:3" ht="64" x14ac:dyDescent="0.15">
      <c r="A16" s="595" t="s">
        <v>1845</v>
      </c>
      <c r="B16" s="596" t="s">
        <v>1846</v>
      </c>
      <c r="C16" s="664">
        <v>2</v>
      </c>
    </row>
    <row r="17" spans="1:3" ht="32" x14ac:dyDescent="0.15">
      <c r="A17" s="595" t="s">
        <v>1847</v>
      </c>
      <c r="B17" s="596" t="s">
        <v>1848</v>
      </c>
      <c r="C17" s="664">
        <v>729</v>
      </c>
    </row>
    <row r="18" spans="1:3" ht="48" x14ac:dyDescent="0.15">
      <c r="A18" s="595" t="s">
        <v>1849</v>
      </c>
      <c r="B18" s="596" t="s">
        <v>1850</v>
      </c>
      <c r="C18" s="664">
        <v>5</v>
      </c>
    </row>
    <row r="19" spans="1:3" ht="48" x14ac:dyDescent="0.15">
      <c r="A19" s="595" t="s">
        <v>1851</v>
      </c>
      <c r="B19" s="596" t="s">
        <v>1852</v>
      </c>
      <c r="C19" s="664">
        <v>12</v>
      </c>
    </row>
    <row r="20" spans="1:3" ht="32" x14ac:dyDescent="0.15">
      <c r="A20" s="595" t="s">
        <v>1853</v>
      </c>
      <c r="B20" s="596" t="s">
        <v>1854</v>
      </c>
      <c r="C20" s="664">
        <v>100</v>
      </c>
    </row>
    <row r="21" spans="1:3" ht="80" x14ac:dyDescent="0.15">
      <c r="A21" s="595" t="s">
        <v>1855</v>
      </c>
      <c r="B21" s="596" t="s">
        <v>1856</v>
      </c>
      <c r="C21" s="664">
        <v>3</v>
      </c>
    </row>
    <row r="22" spans="1:3" ht="32" x14ac:dyDescent="0.15">
      <c r="A22" s="595" t="s">
        <v>1857</v>
      </c>
      <c r="B22" s="596" t="s">
        <v>1858</v>
      </c>
      <c r="C22" s="664">
        <v>5</v>
      </c>
    </row>
    <row r="23" spans="1:3" ht="48" x14ac:dyDescent="0.15">
      <c r="A23" s="595" t="s">
        <v>1859</v>
      </c>
      <c r="B23" s="596" t="s">
        <v>1860</v>
      </c>
      <c r="C23" s="664">
        <v>3</v>
      </c>
    </row>
    <row r="24" spans="1:3" ht="32" x14ac:dyDescent="0.15">
      <c r="A24" s="595" t="s">
        <v>1861</v>
      </c>
      <c r="B24" s="596"/>
      <c r="C24" s="664"/>
    </row>
    <row r="25" spans="1:3" ht="64" x14ac:dyDescent="0.15">
      <c r="A25" s="600" t="s">
        <v>1862</v>
      </c>
      <c r="B25" s="601" t="s">
        <v>1863</v>
      </c>
      <c r="C25" s="666">
        <v>2</v>
      </c>
    </row>
  </sheetData>
  <mergeCells count="1">
    <mergeCell ref="A1:C1"/>
  </mergeCells>
  <pageMargins left="0.7" right="0.7" top="0.75" bottom="0.75" header="0.3" footer="0.3"/>
  <pageSetup orientation="portrait" r:id="rId1"/>
  <drawing r:id="rId2"/>
  <tableParts count="1">
    <tablePart r:id="rId3"/>
  </tablePart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99FFCC"/>
  </sheetPr>
  <dimension ref="A1:D17"/>
  <sheetViews>
    <sheetView showGridLines="0" workbookViewId="0">
      <selection sqref="A1:D1"/>
    </sheetView>
  </sheetViews>
  <sheetFormatPr baseColWidth="10" defaultColWidth="11.5" defaultRowHeight="13" x14ac:dyDescent="0.15"/>
  <cols>
    <col min="1" max="1" width="15.33203125" style="4" customWidth="1"/>
    <col min="2" max="2" width="62" style="4" customWidth="1"/>
    <col min="3" max="3" width="17.1640625" style="4" customWidth="1"/>
    <col min="4" max="4" width="17.5" style="4" customWidth="1"/>
    <col min="5" max="16384" width="11.5" style="4"/>
  </cols>
  <sheetData>
    <row r="1" spans="1:4" ht="19" x14ac:dyDescent="0.25">
      <c r="A1" s="1051" t="s">
        <v>1864</v>
      </c>
      <c r="B1" s="1051"/>
      <c r="C1" s="1051"/>
      <c r="D1" s="1051"/>
    </row>
    <row r="2" spans="1:4" ht="17" x14ac:dyDescent="0.15">
      <c r="A2" s="271" t="s">
        <v>179</v>
      </c>
      <c r="B2" s="253" t="s">
        <v>287</v>
      </c>
      <c r="C2" s="253" t="s">
        <v>1865</v>
      </c>
      <c r="D2" s="272" t="s">
        <v>1866</v>
      </c>
    </row>
    <row r="3" spans="1:4" ht="32" x14ac:dyDescent="0.15">
      <c r="A3" s="595" t="s">
        <v>1867</v>
      </c>
      <c r="B3" s="597" t="s">
        <v>1868</v>
      </c>
      <c r="C3" s="596">
        <v>4</v>
      </c>
      <c r="D3" s="664">
        <v>7</v>
      </c>
    </row>
    <row r="4" spans="1:4" ht="32" x14ac:dyDescent="0.15">
      <c r="A4" s="595" t="s">
        <v>1869</v>
      </c>
      <c r="B4" s="597" t="s">
        <v>1868</v>
      </c>
      <c r="C4" s="596">
        <v>4</v>
      </c>
      <c r="D4" s="664">
        <v>7</v>
      </c>
    </row>
    <row r="5" spans="1:4" ht="16" x14ac:dyDescent="0.15">
      <c r="A5" s="595" t="s">
        <v>1870</v>
      </c>
      <c r="B5" s="597" t="s">
        <v>1871</v>
      </c>
      <c r="C5" s="596">
        <v>2</v>
      </c>
      <c r="D5" s="664">
        <v>15</v>
      </c>
    </row>
    <row r="6" spans="1:4" ht="32" x14ac:dyDescent="0.15">
      <c r="A6" s="595" t="s">
        <v>1872</v>
      </c>
      <c r="B6" s="597" t="s">
        <v>1868</v>
      </c>
      <c r="C6" s="596">
        <v>4</v>
      </c>
      <c r="D6" s="664">
        <v>5</v>
      </c>
    </row>
    <row r="7" spans="1:4" ht="32" x14ac:dyDescent="0.15">
      <c r="A7" s="595" t="s">
        <v>1873</v>
      </c>
      <c r="B7" s="597" t="s">
        <v>1874</v>
      </c>
      <c r="C7" s="596">
        <v>4</v>
      </c>
      <c r="D7" s="664">
        <v>15</v>
      </c>
    </row>
    <row r="8" spans="1:4" ht="32" x14ac:dyDescent="0.15">
      <c r="A8" s="595" t="s">
        <v>1875</v>
      </c>
      <c r="B8" s="597" t="s">
        <v>1874</v>
      </c>
      <c r="C8" s="596">
        <v>4</v>
      </c>
      <c r="D8" s="664">
        <v>13</v>
      </c>
    </row>
    <row r="9" spans="1:4" ht="16" x14ac:dyDescent="0.15">
      <c r="A9" s="595" t="s">
        <v>1875</v>
      </c>
      <c r="B9" s="597" t="s">
        <v>1876</v>
      </c>
      <c r="C9" s="596">
        <v>2</v>
      </c>
      <c r="D9" s="664">
        <v>13</v>
      </c>
    </row>
    <row r="10" spans="1:4" ht="16" x14ac:dyDescent="0.15">
      <c r="A10" s="595" t="s">
        <v>1877</v>
      </c>
      <c r="B10" s="597" t="s">
        <v>1878</v>
      </c>
      <c r="C10" s="596">
        <v>2</v>
      </c>
      <c r="D10" s="664">
        <v>10</v>
      </c>
    </row>
    <row r="11" spans="1:4" ht="16" x14ac:dyDescent="0.15">
      <c r="A11" s="595" t="s">
        <v>1879</v>
      </c>
      <c r="B11" s="597" t="s">
        <v>1880</v>
      </c>
      <c r="C11" s="596">
        <v>2</v>
      </c>
      <c r="D11" s="664">
        <v>11</v>
      </c>
    </row>
    <row r="12" spans="1:4" ht="32" x14ac:dyDescent="0.15">
      <c r="A12" s="595" t="s">
        <v>1881</v>
      </c>
      <c r="B12" s="597" t="s">
        <v>1874</v>
      </c>
      <c r="C12" s="596">
        <v>6</v>
      </c>
      <c r="D12" s="664">
        <v>22</v>
      </c>
    </row>
    <row r="13" spans="1:4" ht="48" x14ac:dyDescent="0.15">
      <c r="A13" s="595" t="s">
        <v>1882</v>
      </c>
      <c r="B13" s="597" t="s">
        <v>1883</v>
      </c>
      <c r="C13" s="596">
        <v>3</v>
      </c>
      <c r="D13" s="664">
        <v>15</v>
      </c>
    </row>
    <row r="14" spans="1:4" ht="32" x14ac:dyDescent="0.15">
      <c r="A14" s="595" t="s">
        <v>1884</v>
      </c>
      <c r="B14" s="597" t="s">
        <v>1885</v>
      </c>
      <c r="C14" s="596">
        <v>3</v>
      </c>
      <c r="D14" s="664">
        <v>8</v>
      </c>
    </row>
    <row r="15" spans="1:4" ht="16" x14ac:dyDescent="0.15">
      <c r="A15" s="595" t="s">
        <v>1886</v>
      </c>
      <c r="B15" s="597" t="s">
        <v>1887</v>
      </c>
      <c r="C15" s="596">
        <v>2</v>
      </c>
      <c r="D15" s="664">
        <v>20</v>
      </c>
    </row>
    <row r="16" spans="1:4" ht="16" x14ac:dyDescent="0.15">
      <c r="A16" s="756" t="s">
        <v>4</v>
      </c>
      <c r="B16" s="897"/>
      <c r="C16" s="757">
        <v>42</v>
      </c>
      <c r="D16" s="809">
        <v>161</v>
      </c>
    </row>
    <row r="17" spans="1:4" ht="15" thickBot="1" x14ac:dyDescent="0.2">
      <c r="A17" s="1202" t="s">
        <v>1888</v>
      </c>
      <c r="B17" s="1203"/>
      <c r="C17" s="1203"/>
      <c r="D17" s="1204"/>
    </row>
  </sheetData>
  <mergeCells count="2">
    <mergeCell ref="A17:D17"/>
    <mergeCell ref="A1:D1"/>
  </mergeCells>
  <pageMargins left="0.7" right="0.7" top="0.75" bottom="0.75" header="0.3" footer="0.3"/>
  <drawing r:id="rId1"/>
  <tableParts count="1">
    <tablePart r:id="rId2"/>
  </tablePart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99FFCC"/>
  </sheetPr>
  <dimension ref="A1:C17"/>
  <sheetViews>
    <sheetView showGridLines="0" workbookViewId="0">
      <selection sqref="A1:C1"/>
    </sheetView>
  </sheetViews>
  <sheetFormatPr baseColWidth="10" defaultColWidth="11.5" defaultRowHeight="13" x14ac:dyDescent="0.15"/>
  <cols>
    <col min="1" max="1" width="11.83203125" style="4" bestFit="1" customWidth="1"/>
    <col min="2" max="2" width="49.5" style="4" customWidth="1"/>
    <col min="3" max="3" width="20" style="4" customWidth="1"/>
    <col min="4" max="16384" width="11.5" style="4"/>
  </cols>
  <sheetData>
    <row r="1" spans="1:3" ht="19" x14ac:dyDescent="0.25">
      <c r="A1" s="1051" t="s">
        <v>1889</v>
      </c>
      <c r="B1" s="1051"/>
      <c r="C1" s="1051"/>
    </row>
    <row r="2" spans="1:3" ht="17" x14ac:dyDescent="0.15">
      <c r="A2" s="271" t="s">
        <v>179</v>
      </c>
      <c r="B2" s="253" t="s">
        <v>1910</v>
      </c>
      <c r="C2" s="272" t="s">
        <v>1911</v>
      </c>
    </row>
    <row r="3" spans="1:3" ht="32" x14ac:dyDescent="0.2">
      <c r="A3" s="898">
        <v>45681</v>
      </c>
      <c r="B3" s="597" t="s">
        <v>1890</v>
      </c>
      <c r="C3" s="858">
        <v>1740</v>
      </c>
    </row>
    <row r="4" spans="1:3" ht="16" x14ac:dyDescent="0.2">
      <c r="A4" s="898">
        <v>45716</v>
      </c>
      <c r="B4" s="597" t="s">
        <v>1891</v>
      </c>
      <c r="C4" s="858">
        <v>1400</v>
      </c>
    </row>
    <row r="5" spans="1:3" ht="32" x14ac:dyDescent="0.2">
      <c r="A5" s="898">
        <v>45742</v>
      </c>
      <c r="B5" s="597" t="s">
        <v>1892</v>
      </c>
      <c r="C5" s="858">
        <v>1450</v>
      </c>
    </row>
    <row r="6" spans="1:3" ht="32" x14ac:dyDescent="0.2">
      <c r="A6" s="898">
        <v>45743</v>
      </c>
      <c r="B6" s="597" t="s">
        <v>1893</v>
      </c>
      <c r="C6" s="858">
        <v>46</v>
      </c>
    </row>
    <row r="7" spans="1:3" ht="16" x14ac:dyDescent="0.2">
      <c r="A7" s="898">
        <v>45776</v>
      </c>
      <c r="B7" s="597" t="s">
        <v>1894</v>
      </c>
      <c r="C7" s="858">
        <v>2006</v>
      </c>
    </row>
    <row r="8" spans="1:3" ht="16" x14ac:dyDescent="0.2">
      <c r="A8" s="898">
        <v>45818</v>
      </c>
      <c r="B8" s="597" t="s">
        <v>1895</v>
      </c>
      <c r="C8" s="858">
        <v>1</v>
      </c>
    </row>
    <row r="9" spans="1:3" ht="16" x14ac:dyDescent="0.2">
      <c r="A9" s="898">
        <v>45827</v>
      </c>
      <c r="B9" s="597" t="s">
        <v>1895</v>
      </c>
      <c r="C9" s="858">
        <v>1</v>
      </c>
    </row>
    <row r="10" spans="1:3" ht="32" x14ac:dyDescent="0.2">
      <c r="A10" s="898">
        <v>45871</v>
      </c>
      <c r="B10" s="597" t="s">
        <v>1896</v>
      </c>
      <c r="C10" s="858">
        <v>200</v>
      </c>
    </row>
    <row r="11" spans="1:3" ht="16" x14ac:dyDescent="0.2">
      <c r="A11" s="898">
        <v>45919</v>
      </c>
      <c r="B11" s="597" t="s">
        <v>1897</v>
      </c>
      <c r="C11" s="858">
        <v>321</v>
      </c>
    </row>
    <row r="12" spans="1:3" ht="16" x14ac:dyDescent="0.2">
      <c r="A12" s="882" t="s">
        <v>1912</v>
      </c>
      <c r="B12" s="597" t="s">
        <v>1898</v>
      </c>
      <c r="C12" s="858">
        <v>0</v>
      </c>
    </row>
    <row r="13" spans="1:3" ht="32" x14ac:dyDescent="0.2">
      <c r="A13" s="898">
        <v>45940</v>
      </c>
      <c r="B13" s="597" t="s">
        <v>1899</v>
      </c>
      <c r="C13" s="858">
        <v>4</v>
      </c>
    </row>
    <row r="14" spans="1:3" ht="32" x14ac:dyDescent="0.2">
      <c r="A14" s="898">
        <v>46308</v>
      </c>
      <c r="B14" s="597" t="s">
        <v>1900</v>
      </c>
      <c r="C14" s="858">
        <v>3140</v>
      </c>
    </row>
    <row r="15" spans="1:3" ht="32" x14ac:dyDescent="0.2">
      <c r="A15" s="898">
        <v>45992</v>
      </c>
      <c r="B15" s="597" t="s">
        <v>1901</v>
      </c>
      <c r="C15" s="858">
        <v>0</v>
      </c>
    </row>
    <row r="16" spans="1:3" ht="32" x14ac:dyDescent="0.2">
      <c r="A16" s="898">
        <v>46001</v>
      </c>
      <c r="B16" s="597" t="s">
        <v>1902</v>
      </c>
      <c r="C16" s="858">
        <v>3200</v>
      </c>
    </row>
    <row r="17" spans="1:3" ht="16" x14ac:dyDescent="0.2">
      <c r="A17" s="899"/>
      <c r="B17" s="897" t="s">
        <v>4</v>
      </c>
      <c r="C17" s="875">
        <f>SUM(C3:C16)</f>
        <v>13509</v>
      </c>
    </row>
  </sheetData>
  <mergeCells count="1">
    <mergeCell ref="A1:C1"/>
  </mergeCells>
  <pageMargins left="0.7" right="0.7" top="0.75" bottom="0.75" header="0.3" footer="0.3"/>
  <drawing r:id="rId1"/>
  <tableParts count="1">
    <tablePart r:id="rId2"/>
  </tablePart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99FFCC"/>
  </sheetPr>
  <dimension ref="A1:B8"/>
  <sheetViews>
    <sheetView showGridLines="0" workbookViewId="0">
      <selection sqref="A1:B1"/>
    </sheetView>
  </sheetViews>
  <sheetFormatPr baseColWidth="10" defaultColWidth="11.5" defaultRowHeight="13" x14ac:dyDescent="0.15"/>
  <cols>
    <col min="1" max="1" width="11.83203125" style="4" bestFit="1" customWidth="1"/>
    <col min="2" max="2" width="64.5" style="4" customWidth="1"/>
    <col min="3" max="16384" width="11.5" style="4"/>
  </cols>
  <sheetData>
    <row r="1" spans="1:2" ht="19" x14ac:dyDescent="0.25">
      <c r="A1" s="1051" t="s">
        <v>1903</v>
      </c>
      <c r="B1" s="1051"/>
    </row>
    <row r="2" spans="1:2" ht="17" x14ac:dyDescent="0.15">
      <c r="A2" s="271" t="s">
        <v>1913</v>
      </c>
      <c r="B2" s="272" t="s">
        <v>1914</v>
      </c>
    </row>
    <row r="3" spans="1:2" ht="48" x14ac:dyDescent="0.15">
      <c r="A3" s="898">
        <v>45684</v>
      </c>
      <c r="B3" s="683" t="s">
        <v>1904</v>
      </c>
    </row>
    <row r="4" spans="1:2" ht="32" x14ac:dyDescent="0.15">
      <c r="A4" s="898">
        <v>45728</v>
      </c>
      <c r="B4" s="683" t="s">
        <v>1905</v>
      </c>
    </row>
    <row r="5" spans="1:2" ht="32" x14ac:dyDescent="0.15">
      <c r="A5" s="898">
        <v>45721</v>
      </c>
      <c r="B5" s="683" t="s">
        <v>1906</v>
      </c>
    </row>
    <row r="6" spans="1:2" ht="32" x14ac:dyDescent="0.15">
      <c r="A6" s="898">
        <v>45751</v>
      </c>
      <c r="B6" s="683" t="s">
        <v>1907</v>
      </c>
    </row>
    <row r="7" spans="1:2" ht="48" x14ac:dyDescent="0.15">
      <c r="A7" s="898">
        <v>45756</v>
      </c>
      <c r="B7" s="683" t="s">
        <v>1908</v>
      </c>
    </row>
    <row r="8" spans="1:2" ht="32" x14ac:dyDescent="0.15">
      <c r="A8" s="900">
        <v>45770</v>
      </c>
      <c r="B8" s="688" t="s">
        <v>1909</v>
      </c>
    </row>
  </sheetData>
  <mergeCells count="1">
    <mergeCell ref="A1:B1"/>
  </mergeCells>
  <pageMargins left="0.7" right="0.7" top="0.75" bottom="0.75" header="0.3" footer="0.3"/>
  <drawing r:id="rId1"/>
  <tableParts count="1">
    <tablePart r:id="rId2"/>
  </tablePart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9999FF"/>
  </sheetPr>
  <dimension ref="A1:K999"/>
  <sheetViews>
    <sheetView showGridLines="0" workbookViewId="0">
      <selection sqref="A1:K1"/>
    </sheetView>
  </sheetViews>
  <sheetFormatPr baseColWidth="10" defaultColWidth="14.5" defaultRowHeight="15" customHeight="1" x14ac:dyDescent="0.15"/>
  <cols>
    <col min="1" max="1" width="28.5" style="4" customWidth="1"/>
    <col min="2" max="2" width="17.5" style="4" customWidth="1"/>
    <col min="3" max="3" width="13.1640625" style="4" customWidth="1"/>
    <col min="4" max="4" width="10.6640625" style="4" customWidth="1"/>
    <col min="5" max="5" width="18.33203125" style="4" customWidth="1"/>
    <col min="6" max="6" width="10.6640625" style="4" customWidth="1"/>
    <col min="7" max="7" width="11.6640625" style="4" customWidth="1"/>
    <col min="8" max="8" width="20" style="4" customWidth="1"/>
    <col min="9" max="9" width="19.1640625" style="4" customWidth="1"/>
    <col min="10" max="10" width="21.1640625" style="4" customWidth="1"/>
    <col min="11" max="11" width="16" style="4" customWidth="1"/>
    <col min="12" max="26" width="10.6640625" style="4" customWidth="1"/>
    <col min="27" max="16384" width="14.5" style="4"/>
  </cols>
  <sheetData>
    <row r="1" spans="1:11" ht="19" x14ac:dyDescent="0.25">
      <c r="A1" s="1082" t="s">
        <v>2076</v>
      </c>
      <c r="B1" s="1082"/>
      <c r="C1" s="1082"/>
      <c r="D1" s="1082"/>
      <c r="E1" s="1082"/>
      <c r="F1" s="1082"/>
      <c r="G1" s="1082"/>
      <c r="H1" s="1082"/>
      <c r="I1" s="1082"/>
      <c r="J1" s="1082"/>
      <c r="K1" s="1082"/>
    </row>
    <row r="2" spans="1:11" ht="17" x14ac:dyDescent="0.15">
      <c r="A2" s="915" t="s">
        <v>1915</v>
      </c>
      <c r="B2" s="916" t="s">
        <v>1916</v>
      </c>
      <c r="C2" s="916" t="s">
        <v>1917</v>
      </c>
      <c r="D2" s="916" t="s">
        <v>1918</v>
      </c>
      <c r="E2" s="916" t="s">
        <v>1919</v>
      </c>
      <c r="F2" s="916" t="s">
        <v>1920</v>
      </c>
      <c r="G2" s="916" t="s">
        <v>1921</v>
      </c>
      <c r="H2" s="916" t="s">
        <v>1922</v>
      </c>
      <c r="I2" s="916" t="s">
        <v>1923</v>
      </c>
      <c r="J2" s="916" t="s">
        <v>1924</v>
      </c>
      <c r="K2" s="917" t="s">
        <v>1925</v>
      </c>
    </row>
    <row r="3" spans="1:11" ht="48" x14ac:dyDescent="0.15">
      <c r="A3" s="918" t="s">
        <v>1926</v>
      </c>
      <c r="B3" s="919" t="s">
        <v>6</v>
      </c>
      <c r="C3" s="920">
        <v>142</v>
      </c>
      <c r="D3" s="920">
        <v>126</v>
      </c>
      <c r="E3" s="919">
        <v>0</v>
      </c>
      <c r="F3" s="920">
        <v>24</v>
      </c>
      <c r="G3" s="920">
        <v>12</v>
      </c>
      <c r="H3" s="921">
        <v>148</v>
      </c>
      <c r="I3" s="921">
        <v>137</v>
      </c>
      <c r="J3" s="921">
        <v>0</v>
      </c>
      <c r="K3" s="922">
        <v>285</v>
      </c>
    </row>
    <row r="4" spans="1:11" ht="16" x14ac:dyDescent="0.2">
      <c r="A4" s="923"/>
      <c r="B4" s="919" t="s">
        <v>7</v>
      </c>
      <c r="C4" s="920">
        <v>6</v>
      </c>
      <c r="D4" s="920">
        <v>11</v>
      </c>
      <c r="E4" s="919">
        <v>0</v>
      </c>
      <c r="F4" s="920">
        <v>2</v>
      </c>
      <c r="G4" s="920">
        <v>1</v>
      </c>
      <c r="H4" s="924"/>
      <c r="I4" s="924"/>
      <c r="J4" s="924"/>
      <c r="K4" s="925"/>
    </row>
    <row r="5" spans="1:11" ht="16" x14ac:dyDescent="0.2">
      <c r="A5" s="926"/>
      <c r="B5" s="919" t="s">
        <v>5</v>
      </c>
      <c r="C5" s="920">
        <v>0</v>
      </c>
      <c r="D5" s="920">
        <v>0</v>
      </c>
      <c r="E5" s="919">
        <v>0</v>
      </c>
      <c r="F5" s="919">
        <v>0</v>
      </c>
      <c r="G5" s="920">
        <v>0</v>
      </c>
      <c r="H5" s="927"/>
      <c r="I5" s="927"/>
      <c r="J5" s="927"/>
      <c r="K5" s="928"/>
    </row>
    <row r="6" spans="1:11" ht="16" x14ac:dyDescent="0.15">
      <c r="A6" s="929" t="s">
        <v>1927</v>
      </c>
      <c r="B6" s="919" t="s">
        <v>6</v>
      </c>
      <c r="C6" s="920">
        <v>0</v>
      </c>
      <c r="D6" s="920">
        <v>0</v>
      </c>
      <c r="E6" s="919">
        <v>0</v>
      </c>
      <c r="F6" s="920">
        <v>0</v>
      </c>
      <c r="G6" s="920">
        <v>0</v>
      </c>
      <c r="H6" s="921">
        <v>8</v>
      </c>
      <c r="I6" s="921">
        <v>16</v>
      </c>
      <c r="J6" s="921">
        <v>0</v>
      </c>
      <c r="K6" s="922">
        <v>24</v>
      </c>
    </row>
    <row r="7" spans="1:11" ht="16" x14ac:dyDescent="0.2">
      <c r="A7" s="923"/>
      <c r="B7" s="919" t="s">
        <v>7</v>
      </c>
      <c r="C7" s="930">
        <v>8</v>
      </c>
      <c r="D7" s="920">
        <v>16</v>
      </c>
      <c r="E7" s="919">
        <v>0</v>
      </c>
      <c r="F7" s="920">
        <v>2</v>
      </c>
      <c r="G7" s="920">
        <v>1</v>
      </c>
      <c r="H7" s="924"/>
      <c r="I7" s="924"/>
      <c r="J7" s="924"/>
      <c r="K7" s="925"/>
    </row>
    <row r="8" spans="1:11" ht="16" x14ac:dyDescent="0.2">
      <c r="A8" s="926"/>
      <c r="B8" s="919" t="s">
        <v>5</v>
      </c>
      <c r="C8" s="920">
        <v>0</v>
      </c>
      <c r="D8" s="920">
        <v>0</v>
      </c>
      <c r="E8" s="919">
        <v>0</v>
      </c>
      <c r="F8" s="920">
        <v>0</v>
      </c>
      <c r="G8" s="920">
        <v>0</v>
      </c>
      <c r="H8" s="927"/>
      <c r="I8" s="927"/>
      <c r="J8" s="927"/>
      <c r="K8" s="928"/>
    </row>
    <row r="9" spans="1:11" ht="32" x14ac:dyDescent="0.15">
      <c r="A9" s="918" t="s">
        <v>1928</v>
      </c>
      <c r="B9" s="919" t="s">
        <v>6</v>
      </c>
      <c r="C9" s="920">
        <v>15</v>
      </c>
      <c r="D9" s="920">
        <v>1</v>
      </c>
      <c r="E9" s="919">
        <v>0</v>
      </c>
      <c r="F9" s="920">
        <v>4</v>
      </c>
      <c r="G9" s="920">
        <v>2</v>
      </c>
      <c r="H9" s="921">
        <v>35</v>
      </c>
      <c r="I9" s="921">
        <v>31</v>
      </c>
      <c r="J9" s="921">
        <v>0</v>
      </c>
      <c r="K9" s="922">
        <v>66</v>
      </c>
    </row>
    <row r="10" spans="1:11" ht="16" x14ac:dyDescent="0.2">
      <c r="A10" s="923"/>
      <c r="B10" s="919" t="s">
        <v>7</v>
      </c>
      <c r="C10" s="920">
        <v>20</v>
      </c>
      <c r="D10" s="920">
        <v>30</v>
      </c>
      <c r="E10" s="919">
        <v>0</v>
      </c>
      <c r="F10" s="919">
        <v>0</v>
      </c>
      <c r="G10" s="920">
        <v>0</v>
      </c>
      <c r="H10" s="924"/>
      <c r="I10" s="924"/>
      <c r="J10" s="924"/>
      <c r="K10" s="925"/>
    </row>
    <row r="11" spans="1:11" ht="16" x14ac:dyDescent="0.2">
      <c r="A11" s="926"/>
      <c r="B11" s="919" t="s">
        <v>5</v>
      </c>
      <c r="C11" s="920">
        <v>0</v>
      </c>
      <c r="D11" s="920">
        <v>0</v>
      </c>
      <c r="E11" s="919">
        <v>0</v>
      </c>
      <c r="F11" s="919">
        <v>0</v>
      </c>
      <c r="G11" s="920">
        <v>0</v>
      </c>
      <c r="H11" s="927"/>
      <c r="I11" s="927"/>
      <c r="J11" s="927"/>
      <c r="K11" s="928"/>
    </row>
    <row r="12" spans="1:11" ht="16" x14ac:dyDescent="0.15">
      <c r="A12" s="931" t="s">
        <v>1929</v>
      </c>
      <c r="B12" s="919" t="s">
        <v>6</v>
      </c>
      <c r="C12" s="920">
        <v>18</v>
      </c>
      <c r="D12" s="920">
        <v>19</v>
      </c>
      <c r="E12" s="919">
        <v>0</v>
      </c>
      <c r="F12" s="920">
        <v>4</v>
      </c>
      <c r="G12" s="920">
        <v>2</v>
      </c>
      <c r="H12" s="920">
        <v>18</v>
      </c>
      <c r="I12" s="920">
        <v>19</v>
      </c>
      <c r="J12" s="920">
        <v>0</v>
      </c>
      <c r="K12" s="932">
        <v>37</v>
      </c>
    </row>
    <row r="13" spans="1:11" x14ac:dyDescent="0.15">
      <c r="A13" s="933" t="s">
        <v>8</v>
      </c>
      <c r="B13" s="934"/>
      <c r="C13" s="935">
        <f t="shared" ref="C13:D13" si="0">SUM(C3:C12)</f>
        <v>209</v>
      </c>
      <c r="D13" s="935">
        <f t="shared" si="0"/>
        <v>203</v>
      </c>
      <c r="E13" s="935">
        <v>0</v>
      </c>
      <c r="F13" s="935">
        <f t="shared" ref="F13:I13" si="1">SUM(F3:F12)</f>
        <v>36</v>
      </c>
      <c r="G13" s="935">
        <f t="shared" si="1"/>
        <v>18</v>
      </c>
      <c r="H13" s="935">
        <f t="shared" si="1"/>
        <v>209</v>
      </c>
      <c r="I13" s="935">
        <f t="shared" si="1"/>
        <v>203</v>
      </c>
      <c r="J13" s="935">
        <v>0</v>
      </c>
      <c r="K13" s="936">
        <f>SUM(K3:K12)</f>
        <v>412</v>
      </c>
    </row>
    <row r="14" spans="1:11" ht="30" customHeight="1" x14ac:dyDescent="0.2">
      <c r="A14" s="1205" t="s">
        <v>1930</v>
      </c>
      <c r="B14" s="1206"/>
      <c r="C14" s="1206"/>
      <c r="D14" s="1206"/>
      <c r="E14" s="1206"/>
      <c r="F14" s="1206"/>
      <c r="G14" s="1206"/>
      <c r="H14" s="1206"/>
      <c r="I14" s="1206"/>
      <c r="J14" s="1206"/>
      <c r="K14" s="1207"/>
    </row>
    <row r="15" spans="1:11" ht="13" x14ac:dyDescent="0.15">
      <c r="H15" s="18"/>
      <c r="I15" s="18"/>
      <c r="J15" s="18"/>
      <c r="K15" s="18"/>
    </row>
    <row r="16" spans="1:11" ht="13" x14ac:dyDescent="0.15">
      <c r="H16" s="18"/>
      <c r="I16" s="18"/>
      <c r="J16" s="18"/>
      <c r="K16" s="18"/>
    </row>
    <row r="17" spans="8:11" ht="13" x14ac:dyDescent="0.15">
      <c r="H17" s="18"/>
      <c r="I17" s="18"/>
      <c r="J17" s="18"/>
      <c r="K17" s="18"/>
    </row>
    <row r="18" spans="8:11" ht="13" x14ac:dyDescent="0.15">
      <c r="H18" s="18"/>
      <c r="I18" s="18"/>
      <c r="J18" s="18"/>
      <c r="K18" s="18"/>
    </row>
    <row r="19" spans="8:11" ht="13" x14ac:dyDescent="0.15">
      <c r="H19" s="18"/>
      <c r="I19" s="18"/>
      <c r="J19" s="18"/>
      <c r="K19" s="18"/>
    </row>
    <row r="20" spans="8:11" ht="15.75" customHeight="1" x14ac:dyDescent="0.15">
      <c r="H20" s="18"/>
      <c r="I20" s="18"/>
      <c r="J20" s="18"/>
      <c r="K20" s="18"/>
    </row>
    <row r="21" spans="8:11" ht="15.75" customHeight="1" x14ac:dyDescent="0.15">
      <c r="H21" s="18"/>
      <c r="I21" s="18"/>
      <c r="J21" s="18"/>
      <c r="K21" s="18"/>
    </row>
    <row r="22" spans="8:11" ht="15.75" customHeight="1" x14ac:dyDescent="0.15">
      <c r="H22" s="18"/>
      <c r="I22" s="18"/>
      <c r="J22" s="18"/>
      <c r="K22" s="18"/>
    </row>
    <row r="23" spans="8:11" ht="15.75" customHeight="1" x14ac:dyDescent="0.15">
      <c r="H23" s="18"/>
      <c r="I23" s="18"/>
      <c r="J23" s="18"/>
      <c r="K23" s="18"/>
    </row>
    <row r="24" spans="8:11" ht="15.75" customHeight="1" x14ac:dyDescent="0.15">
      <c r="H24" s="18"/>
      <c r="I24" s="18"/>
      <c r="J24" s="18"/>
      <c r="K24" s="18"/>
    </row>
    <row r="25" spans="8:11" ht="15.75" customHeight="1" x14ac:dyDescent="0.15">
      <c r="H25" s="18"/>
      <c r="I25" s="18"/>
      <c r="J25" s="18"/>
      <c r="K25" s="18"/>
    </row>
    <row r="26" spans="8:11" ht="15.75" customHeight="1" x14ac:dyDescent="0.15">
      <c r="H26" s="18"/>
      <c r="I26" s="18"/>
      <c r="J26" s="18"/>
      <c r="K26" s="18"/>
    </row>
    <row r="27" spans="8:11" ht="15.75" customHeight="1" x14ac:dyDescent="0.15">
      <c r="H27" s="18"/>
      <c r="I27" s="18"/>
      <c r="J27" s="18"/>
      <c r="K27" s="18"/>
    </row>
    <row r="28" spans="8:11" ht="15.75" customHeight="1" x14ac:dyDescent="0.15">
      <c r="H28" s="18"/>
      <c r="I28" s="18"/>
      <c r="J28" s="18"/>
      <c r="K28" s="18"/>
    </row>
    <row r="29" spans="8:11" ht="15.75" customHeight="1" x14ac:dyDescent="0.15">
      <c r="H29" s="18"/>
      <c r="I29" s="18"/>
      <c r="J29" s="18"/>
      <c r="K29" s="18"/>
    </row>
    <row r="30" spans="8:11" ht="15.75" customHeight="1" x14ac:dyDescent="0.15">
      <c r="H30" s="18"/>
      <c r="I30" s="18"/>
      <c r="J30" s="18"/>
      <c r="K30" s="18"/>
    </row>
    <row r="31" spans="8:11" ht="15.75" customHeight="1" x14ac:dyDescent="0.15">
      <c r="H31" s="18"/>
      <c r="I31" s="18"/>
      <c r="J31" s="18"/>
      <c r="K31" s="18"/>
    </row>
    <row r="32" spans="8:11" ht="15.75" customHeight="1" x14ac:dyDescent="0.15">
      <c r="H32" s="18"/>
      <c r="I32" s="18"/>
      <c r="J32" s="18"/>
      <c r="K32" s="18"/>
    </row>
    <row r="33" spans="8:11" ht="15.75" customHeight="1" x14ac:dyDescent="0.15">
      <c r="H33" s="18"/>
      <c r="I33" s="18"/>
      <c r="J33" s="18"/>
      <c r="K33" s="18"/>
    </row>
    <row r="34" spans="8:11" ht="15.75" customHeight="1" x14ac:dyDescent="0.15">
      <c r="H34" s="18"/>
      <c r="I34" s="18"/>
      <c r="J34" s="18"/>
      <c r="K34" s="18"/>
    </row>
    <row r="35" spans="8:11" ht="15.75" customHeight="1" x14ac:dyDescent="0.15">
      <c r="H35" s="18"/>
      <c r="I35" s="18"/>
      <c r="J35" s="18"/>
      <c r="K35" s="18"/>
    </row>
    <row r="36" spans="8:11" ht="15.75" customHeight="1" x14ac:dyDescent="0.15">
      <c r="H36" s="18"/>
      <c r="I36" s="18"/>
      <c r="J36" s="18"/>
      <c r="K36" s="18"/>
    </row>
    <row r="37" spans="8:11" ht="15.75" customHeight="1" x14ac:dyDescent="0.15">
      <c r="H37" s="18"/>
      <c r="I37" s="18"/>
      <c r="J37" s="18"/>
      <c r="K37" s="18"/>
    </row>
    <row r="38" spans="8:11" ht="15.75" customHeight="1" x14ac:dyDescent="0.15">
      <c r="H38" s="18"/>
      <c r="I38" s="18"/>
      <c r="J38" s="18"/>
      <c r="K38" s="18"/>
    </row>
    <row r="39" spans="8:11" ht="15.75" customHeight="1" x14ac:dyDescent="0.15">
      <c r="H39" s="18"/>
      <c r="I39" s="18"/>
      <c r="J39" s="18"/>
      <c r="K39" s="18"/>
    </row>
    <row r="40" spans="8:11" ht="15.75" customHeight="1" x14ac:dyDescent="0.15">
      <c r="H40" s="18"/>
      <c r="I40" s="18"/>
      <c r="J40" s="18"/>
      <c r="K40" s="18"/>
    </row>
    <row r="41" spans="8:11" ht="15.75" customHeight="1" x14ac:dyDescent="0.15">
      <c r="H41" s="18"/>
      <c r="I41" s="18"/>
      <c r="J41" s="18"/>
      <c r="K41" s="18"/>
    </row>
    <row r="42" spans="8:11" ht="15.75" customHeight="1" x14ac:dyDescent="0.15">
      <c r="H42" s="18"/>
      <c r="I42" s="18"/>
      <c r="J42" s="18"/>
      <c r="K42" s="18"/>
    </row>
    <row r="43" spans="8:11" ht="15.75" customHeight="1" x14ac:dyDescent="0.15">
      <c r="H43" s="18"/>
      <c r="I43" s="18"/>
      <c r="J43" s="18"/>
      <c r="K43" s="18"/>
    </row>
    <row r="44" spans="8:11" ht="15.75" customHeight="1" x14ac:dyDescent="0.15">
      <c r="H44" s="18"/>
      <c r="I44" s="18"/>
      <c r="J44" s="18"/>
      <c r="K44" s="18"/>
    </row>
    <row r="45" spans="8:11" ht="15.75" customHeight="1" x14ac:dyDescent="0.15">
      <c r="H45" s="18"/>
      <c r="I45" s="18"/>
      <c r="J45" s="18"/>
      <c r="K45" s="18"/>
    </row>
    <row r="46" spans="8:11" ht="15.75" customHeight="1" x14ac:dyDescent="0.15">
      <c r="H46" s="18"/>
      <c r="I46" s="18"/>
      <c r="J46" s="18"/>
      <c r="K46" s="18"/>
    </row>
    <row r="47" spans="8:11" ht="15.75" customHeight="1" x14ac:dyDescent="0.15">
      <c r="H47" s="18"/>
      <c r="I47" s="18"/>
      <c r="J47" s="18"/>
      <c r="K47" s="18"/>
    </row>
    <row r="48" spans="8:11" ht="15.75" customHeight="1" x14ac:dyDescent="0.15">
      <c r="H48" s="18"/>
      <c r="I48" s="18"/>
      <c r="J48" s="18"/>
      <c r="K48" s="18"/>
    </row>
    <row r="49" spans="8:11" ht="15.75" customHeight="1" x14ac:dyDescent="0.15">
      <c r="H49" s="18"/>
      <c r="I49" s="18"/>
      <c r="J49" s="18"/>
      <c r="K49" s="18"/>
    </row>
    <row r="50" spans="8:11" ht="15.75" customHeight="1" x14ac:dyDescent="0.15">
      <c r="H50" s="18"/>
      <c r="I50" s="18"/>
      <c r="J50" s="18"/>
      <c r="K50" s="18"/>
    </row>
    <row r="51" spans="8:11" ht="15.75" customHeight="1" x14ac:dyDescent="0.15">
      <c r="H51" s="18"/>
      <c r="I51" s="18"/>
      <c r="J51" s="18"/>
      <c r="K51" s="18"/>
    </row>
    <row r="52" spans="8:11" ht="15.75" customHeight="1" x14ac:dyDescent="0.15">
      <c r="H52" s="18"/>
      <c r="I52" s="18"/>
      <c r="J52" s="18"/>
      <c r="K52" s="18"/>
    </row>
    <row r="53" spans="8:11" ht="15.75" customHeight="1" x14ac:dyDescent="0.15">
      <c r="H53" s="18"/>
      <c r="I53" s="18"/>
      <c r="J53" s="18"/>
      <c r="K53" s="18"/>
    </row>
    <row r="54" spans="8:11" ht="15.75" customHeight="1" x14ac:dyDescent="0.15">
      <c r="H54" s="18"/>
      <c r="I54" s="18"/>
      <c r="J54" s="18"/>
      <c r="K54" s="18"/>
    </row>
    <row r="55" spans="8:11" ht="15.75" customHeight="1" x14ac:dyDescent="0.15">
      <c r="H55" s="18"/>
      <c r="I55" s="18"/>
      <c r="J55" s="18"/>
      <c r="K55" s="18"/>
    </row>
    <row r="56" spans="8:11" ht="15.75" customHeight="1" x14ac:dyDescent="0.15">
      <c r="H56" s="18"/>
      <c r="I56" s="18"/>
      <c r="J56" s="18"/>
      <c r="K56" s="18"/>
    </row>
    <row r="57" spans="8:11" ht="15.75" customHeight="1" x14ac:dyDescent="0.15">
      <c r="H57" s="18"/>
      <c r="I57" s="18"/>
      <c r="J57" s="18"/>
      <c r="K57" s="18"/>
    </row>
    <row r="58" spans="8:11" ht="15.75" customHeight="1" x14ac:dyDescent="0.15">
      <c r="H58" s="18"/>
      <c r="I58" s="18"/>
      <c r="J58" s="18"/>
      <c r="K58" s="18"/>
    </row>
    <row r="59" spans="8:11" ht="15.75" customHeight="1" x14ac:dyDescent="0.15">
      <c r="H59" s="18"/>
      <c r="I59" s="18"/>
      <c r="J59" s="18"/>
      <c r="K59" s="18"/>
    </row>
    <row r="60" spans="8:11" ht="15.75" customHeight="1" x14ac:dyDescent="0.15">
      <c r="H60" s="18"/>
      <c r="I60" s="18"/>
      <c r="J60" s="18"/>
      <c r="K60" s="18"/>
    </row>
    <row r="61" spans="8:11" ht="15.75" customHeight="1" x14ac:dyDescent="0.15">
      <c r="H61" s="18"/>
      <c r="I61" s="18"/>
      <c r="J61" s="18"/>
      <c r="K61" s="18"/>
    </row>
    <row r="62" spans="8:11" ht="15.75" customHeight="1" x14ac:dyDescent="0.15">
      <c r="H62" s="18"/>
      <c r="I62" s="18"/>
      <c r="J62" s="18"/>
      <c r="K62" s="18"/>
    </row>
    <row r="63" spans="8:11" ht="15.75" customHeight="1" x14ac:dyDescent="0.15">
      <c r="H63" s="18"/>
      <c r="I63" s="18"/>
      <c r="J63" s="18"/>
      <c r="K63" s="18"/>
    </row>
    <row r="64" spans="8:11" ht="15.75" customHeight="1" x14ac:dyDescent="0.15">
      <c r="H64" s="18"/>
      <c r="I64" s="18"/>
      <c r="J64" s="18"/>
      <c r="K64" s="18"/>
    </row>
    <row r="65" spans="8:11" ht="15.75" customHeight="1" x14ac:dyDescent="0.15">
      <c r="H65" s="18"/>
      <c r="I65" s="18"/>
      <c r="J65" s="18"/>
      <c r="K65" s="18"/>
    </row>
    <row r="66" spans="8:11" ht="15.75" customHeight="1" x14ac:dyDescent="0.15">
      <c r="H66" s="18"/>
      <c r="I66" s="18"/>
      <c r="J66" s="18"/>
      <c r="K66" s="18"/>
    </row>
    <row r="67" spans="8:11" ht="15.75" customHeight="1" x14ac:dyDescent="0.15">
      <c r="H67" s="18"/>
      <c r="I67" s="18"/>
      <c r="J67" s="18"/>
      <c r="K67" s="18"/>
    </row>
    <row r="68" spans="8:11" ht="15.75" customHeight="1" x14ac:dyDescent="0.15">
      <c r="H68" s="18"/>
      <c r="I68" s="18"/>
      <c r="J68" s="18"/>
      <c r="K68" s="18"/>
    </row>
    <row r="69" spans="8:11" ht="15.75" customHeight="1" x14ac:dyDescent="0.15">
      <c r="H69" s="18"/>
      <c r="I69" s="18"/>
      <c r="J69" s="18"/>
      <c r="K69" s="18"/>
    </row>
    <row r="70" spans="8:11" ht="15.75" customHeight="1" x14ac:dyDescent="0.15">
      <c r="H70" s="18"/>
      <c r="I70" s="18"/>
      <c r="J70" s="18"/>
      <c r="K70" s="18"/>
    </row>
    <row r="71" spans="8:11" ht="15.75" customHeight="1" x14ac:dyDescent="0.15">
      <c r="H71" s="18"/>
      <c r="I71" s="18"/>
      <c r="J71" s="18"/>
      <c r="K71" s="18"/>
    </row>
    <row r="72" spans="8:11" ht="15.75" customHeight="1" x14ac:dyDescent="0.15">
      <c r="H72" s="18"/>
      <c r="I72" s="18"/>
      <c r="J72" s="18"/>
      <c r="K72" s="18"/>
    </row>
    <row r="73" spans="8:11" ht="15.75" customHeight="1" x14ac:dyDescent="0.15">
      <c r="H73" s="18"/>
      <c r="I73" s="18"/>
      <c r="J73" s="18"/>
      <c r="K73" s="18"/>
    </row>
    <row r="74" spans="8:11" ht="15.75" customHeight="1" x14ac:dyDescent="0.15">
      <c r="H74" s="18"/>
      <c r="I74" s="18"/>
      <c r="J74" s="18"/>
      <c r="K74" s="18"/>
    </row>
    <row r="75" spans="8:11" ht="15.75" customHeight="1" x14ac:dyDescent="0.15">
      <c r="H75" s="18"/>
      <c r="I75" s="18"/>
      <c r="J75" s="18"/>
      <c r="K75" s="18"/>
    </row>
    <row r="76" spans="8:11" ht="15.75" customHeight="1" x14ac:dyDescent="0.15">
      <c r="H76" s="18"/>
      <c r="I76" s="18"/>
      <c r="J76" s="18"/>
      <c r="K76" s="18"/>
    </row>
    <row r="77" spans="8:11" ht="15.75" customHeight="1" x14ac:dyDescent="0.15">
      <c r="H77" s="18"/>
      <c r="I77" s="18"/>
      <c r="J77" s="18"/>
      <c r="K77" s="18"/>
    </row>
    <row r="78" spans="8:11" ht="15.75" customHeight="1" x14ac:dyDescent="0.15">
      <c r="H78" s="18"/>
      <c r="I78" s="18"/>
      <c r="J78" s="18"/>
      <c r="K78" s="18"/>
    </row>
    <row r="79" spans="8:11" ht="15.75" customHeight="1" x14ac:dyDescent="0.15">
      <c r="H79" s="18"/>
      <c r="I79" s="18"/>
      <c r="J79" s="18"/>
      <c r="K79" s="18"/>
    </row>
    <row r="80" spans="8:11" ht="15.75" customHeight="1" x14ac:dyDescent="0.15">
      <c r="H80" s="18"/>
      <c r="I80" s="18"/>
      <c r="J80" s="18"/>
      <c r="K80" s="18"/>
    </row>
    <row r="81" spans="8:11" ht="15.75" customHeight="1" x14ac:dyDescent="0.15">
      <c r="H81" s="18"/>
      <c r="I81" s="18"/>
      <c r="J81" s="18"/>
      <c r="K81" s="18"/>
    </row>
    <row r="82" spans="8:11" ht="15.75" customHeight="1" x14ac:dyDescent="0.15">
      <c r="H82" s="18"/>
      <c r="I82" s="18"/>
      <c r="J82" s="18"/>
      <c r="K82" s="18"/>
    </row>
    <row r="83" spans="8:11" ht="15.75" customHeight="1" x14ac:dyDescent="0.15">
      <c r="H83" s="18"/>
      <c r="I83" s="18"/>
      <c r="J83" s="18"/>
      <c r="K83" s="18"/>
    </row>
    <row r="84" spans="8:11" ht="15.75" customHeight="1" x14ac:dyDescent="0.15">
      <c r="H84" s="18"/>
      <c r="I84" s="18"/>
      <c r="J84" s="18"/>
      <c r="K84" s="18"/>
    </row>
    <row r="85" spans="8:11" ht="15.75" customHeight="1" x14ac:dyDescent="0.15">
      <c r="H85" s="18"/>
      <c r="I85" s="18"/>
      <c r="J85" s="18"/>
      <c r="K85" s="18"/>
    </row>
    <row r="86" spans="8:11" ht="15.75" customHeight="1" x14ac:dyDescent="0.15">
      <c r="H86" s="18"/>
      <c r="I86" s="18"/>
      <c r="J86" s="18"/>
      <c r="K86" s="18"/>
    </row>
    <row r="87" spans="8:11" ht="15.75" customHeight="1" x14ac:dyDescent="0.15">
      <c r="H87" s="18"/>
      <c r="I87" s="18"/>
      <c r="J87" s="18"/>
      <c r="K87" s="18"/>
    </row>
    <row r="88" spans="8:11" ht="15.75" customHeight="1" x14ac:dyDescent="0.15">
      <c r="H88" s="18"/>
      <c r="I88" s="18"/>
      <c r="J88" s="18"/>
      <c r="K88" s="18"/>
    </row>
    <row r="89" spans="8:11" ht="15.75" customHeight="1" x14ac:dyDescent="0.15">
      <c r="H89" s="18"/>
      <c r="I89" s="18"/>
      <c r="J89" s="18"/>
      <c r="K89" s="18"/>
    </row>
    <row r="90" spans="8:11" ht="15.75" customHeight="1" x14ac:dyDescent="0.15">
      <c r="H90" s="18"/>
      <c r="I90" s="18"/>
      <c r="J90" s="18"/>
      <c r="K90" s="18"/>
    </row>
    <row r="91" spans="8:11" ht="15.75" customHeight="1" x14ac:dyDescent="0.15">
      <c r="H91" s="18"/>
      <c r="I91" s="18"/>
      <c r="J91" s="18"/>
      <c r="K91" s="18"/>
    </row>
    <row r="92" spans="8:11" ht="15.75" customHeight="1" x14ac:dyDescent="0.15">
      <c r="H92" s="18"/>
      <c r="I92" s="18"/>
      <c r="J92" s="18"/>
      <c r="K92" s="18"/>
    </row>
    <row r="93" spans="8:11" ht="15.75" customHeight="1" x14ac:dyDescent="0.15">
      <c r="H93" s="18"/>
      <c r="I93" s="18"/>
      <c r="J93" s="18"/>
      <c r="K93" s="18"/>
    </row>
    <row r="94" spans="8:11" ht="15.75" customHeight="1" x14ac:dyDescent="0.15">
      <c r="H94" s="18"/>
      <c r="I94" s="18"/>
      <c r="J94" s="18"/>
      <c r="K94" s="18"/>
    </row>
    <row r="95" spans="8:11" ht="15.75" customHeight="1" x14ac:dyDescent="0.15">
      <c r="H95" s="18"/>
      <c r="I95" s="18"/>
      <c r="J95" s="18"/>
      <c r="K95" s="18"/>
    </row>
    <row r="96" spans="8:11" ht="15.75" customHeight="1" x14ac:dyDescent="0.15">
      <c r="H96" s="18"/>
      <c r="I96" s="18"/>
      <c r="J96" s="18"/>
      <c r="K96" s="18"/>
    </row>
    <row r="97" spans="8:11" ht="15.75" customHeight="1" x14ac:dyDescent="0.15">
      <c r="H97" s="18"/>
      <c r="I97" s="18"/>
      <c r="J97" s="18"/>
      <c r="K97" s="18"/>
    </row>
    <row r="98" spans="8:11" ht="15.75" customHeight="1" x14ac:dyDescent="0.15">
      <c r="H98" s="18"/>
      <c r="I98" s="18"/>
      <c r="J98" s="18"/>
      <c r="K98" s="18"/>
    </row>
    <row r="99" spans="8:11" ht="15.75" customHeight="1" x14ac:dyDescent="0.15">
      <c r="H99" s="18"/>
      <c r="I99" s="18"/>
      <c r="J99" s="18"/>
      <c r="K99" s="18"/>
    </row>
    <row r="100" spans="8:11" ht="15.75" customHeight="1" x14ac:dyDescent="0.15">
      <c r="H100" s="18"/>
      <c r="I100" s="18"/>
      <c r="J100" s="18"/>
      <c r="K100" s="18"/>
    </row>
    <row r="101" spans="8:11" ht="15.75" customHeight="1" x14ac:dyDescent="0.15">
      <c r="H101" s="18"/>
      <c r="I101" s="18"/>
      <c r="J101" s="18"/>
      <c r="K101" s="18"/>
    </row>
    <row r="102" spans="8:11" ht="15.75" customHeight="1" x14ac:dyDescent="0.15">
      <c r="H102" s="18"/>
      <c r="I102" s="18"/>
      <c r="J102" s="18"/>
      <c r="K102" s="18"/>
    </row>
    <row r="103" spans="8:11" ht="15.75" customHeight="1" x14ac:dyDescent="0.15">
      <c r="H103" s="18"/>
      <c r="I103" s="18"/>
      <c r="J103" s="18"/>
      <c r="K103" s="18"/>
    </row>
    <row r="104" spans="8:11" ht="15.75" customHeight="1" x14ac:dyDescent="0.15">
      <c r="H104" s="18"/>
      <c r="I104" s="18"/>
      <c r="J104" s="18"/>
      <c r="K104" s="18"/>
    </row>
    <row r="105" spans="8:11" ht="15.75" customHeight="1" x14ac:dyDescent="0.15">
      <c r="H105" s="18"/>
      <c r="I105" s="18"/>
      <c r="J105" s="18"/>
      <c r="K105" s="18"/>
    </row>
    <row r="106" spans="8:11" ht="15.75" customHeight="1" x14ac:dyDescent="0.15">
      <c r="H106" s="18"/>
      <c r="I106" s="18"/>
      <c r="J106" s="18"/>
      <c r="K106" s="18"/>
    </row>
    <row r="107" spans="8:11" ht="15.75" customHeight="1" x14ac:dyDescent="0.15">
      <c r="H107" s="18"/>
      <c r="I107" s="18"/>
      <c r="J107" s="18"/>
      <c r="K107" s="18"/>
    </row>
    <row r="108" spans="8:11" ht="15.75" customHeight="1" x14ac:dyDescent="0.15">
      <c r="H108" s="18"/>
      <c r="I108" s="18"/>
      <c r="J108" s="18"/>
      <c r="K108" s="18"/>
    </row>
    <row r="109" spans="8:11" ht="15.75" customHeight="1" x14ac:dyDescent="0.15">
      <c r="H109" s="18"/>
      <c r="I109" s="18"/>
      <c r="J109" s="18"/>
      <c r="K109" s="18"/>
    </row>
    <row r="110" spans="8:11" ht="15.75" customHeight="1" x14ac:dyDescent="0.15">
      <c r="H110" s="18"/>
      <c r="I110" s="18"/>
      <c r="J110" s="18"/>
      <c r="K110" s="18"/>
    </row>
    <row r="111" spans="8:11" ht="15.75" customHeight="1" x14ac:dyDescent="0.15">
      <c r="H111" s="18"/>
      <c r="I111" s="18"/>
      <c r="J111" s="18"/>
      <c r="K111" s="18"/>
    </row>
    <row r="112" spans="8:11" ht="15.75" customHeight="1" x14ac:dyDescent="0.15">
      <c r="H112" s="18"/>
      <c r="I112" s="18"/>
      <c r="J112" s="18"/>
      <c r="K112" s="18"/>
    </row>
    <row r="113" spans="8:11" ht="15.75" customHeight="1" x14ac:dyDescent="0.15">
      <c r="H113" s="18"/>
      <c r="I113" s="18"/>
      <c r="J113" s="18"/>
      <c r="K113" s="18"/>
    </row>
    <row r="114" spans="8:11" ht="15.75" customHeight="1" x14ac:dyDescent="0.15">
      <c r="H114" s="18"/>
      <c r="I114" s="18"/>
      <c r="J114" s="18"/>
      <c r="K114" s="18"/>
    </row>
    <row r="115" spans="8:11" ht="15.75" customHeight="1" x14ac:dyDescent="0.15">
      <c r="H115" s="18"/>
      <c r="I115" s="18"/>
      <c r="J115" s="18"/>
      <c r="K115" s="18"/>
    </row>
    <row r="116" spans="8:11" ht="15.75" customHeight="1" x14ac:dyDescent="0.15">
      <c r="H116" s="18"/>
      <c r="I116" s="18"/>
      <c r="J116" s="18"/>
      <c r="K116" s="18"/>
    </row>
    <row r="117" spans="8:11" ht="15.75" customHeight="1" x14ac:dyDescent="0.15">
      <c r="H117" s="18"/>
      <c r="I117" s="18"/>
      <c r="J117" s="18"/>
      <c r="K117" s="18"/>
    </row>
    <row r="118" spans="8:11" ht="15.75" customHeight="1" x14ac:dyDescent="0.15">
      <c r="H118" s="18"/>
      <c r="I118" s="18"/>
      <c r="J118" s="18"/>
      <c r="K118" s="18"/>
    </row>
    <row r="119" spans="8:11" ht="15.75" customHeight="1" x14ac:dyDescent="0.15">
      <c r="H119" s="18"/>
      <c r="I119" s="18"/>
      <c r="J119" s="18"/>
      <c r="K119" s="18"/>
    </row>
    <row r="120" spans="8:11" ht="15.75" customHeight="1" x14ac:dyDescent="0.15">
      <c r="H120" s="18"/>
      <c r="I120" s="18"/>
      <c r="J120" s="18"/>
      <c r="K120" s="18"/>
    </row>
    <row r="121" spans="8:11" ht="15.75" customHeight="1" x14ac:dyDescent="0.15">
      <c r="H121" s="18"/>
      <c r="I121" s="18"/>
      <c r="J121" s="18"/>
      <c r="K121" s="18"/>
    </row>
    <row r="122" spans="8:11" ht="15.75" customHeight="1" x14ac:dyDescent="0.15">
      <c r="H122" s="18"/>
      <c r="I122" s="18"/>
      <c r="J122" s="18"/>
      <c r="K122" s="18"/>
    </row>
    <row r="123" spans="8:11" ht="15.75" customHeight="1" x14ac:dyDescent="0.15">
      <c r="H123" s="18"/>
      <c r="I123" s="18"/>
      <c r="J123" s="18"/>
      <c r="K123" s="18"/>
    </row>
    <row r="124" spans="8:11" ht="15.75" customHeight="1" x14ac:dyDescent="0.15">
      <c r="H124" s="18"/>
      <c r="I124" s="18"/>
      <c r="J124" s="18"/>
      <c r="K124" s="18"/>
    </row>
    <row r="125" spans="8:11" ht="15.75" customHeight="1" x14ac:dyDescent="0.15">
      <c r="H125" s="18"/>
      <c r="I125" s="18"/>
      <c r="J125" s="18"/>
      <c r="K125" s="18"/>
    </row>
    <row r="126" spans="8:11" ht="15.75" customHeight="1" x14ac:dyDescent="0.15">
      <c r="H126" s="18"/>
      <c r="I126" s="18"/>
      <c r="J126" s="18"/>
      <c r="K126" s="18"/>
    </row>
    <row r="127" spans="8:11" ht="15.75" customHeight="1" x14ac:dyDescent="0.15">
      <c r="H127" s="18"/>
      <c r="I127" s="18"/>
      <c r="J127" s="18"/>
      <c r="K127" s="18"/>
    </row>
    <row r="128" spans="8:11" ht="15.75" customHeight="1" x14ac:dyDescent="0.15">
      <c r="H128" s="18"/>
      <c r="I128" s="18"/>
      <c r="J128" s="18"/>
      <c r="K128" s="18"/>
    </row>
    <row r="129" spans="8:11" ht="15.75" customHeight="1" x14ac:dyDescent="0.15">
      <c r="H129" s="18"/>
      <c r="I129" s="18"/>
      <c r="J129" s="18"/>
      <c r="K129" s="18"/>
    </row>
    <row r="130" spans="8:11" ht="15.75" customHeight="1" x14ac:dyDescent="0.15">
      <c r="H130" s="18"/>
      <c r="I130" s="18"/>
      <c r="J130" s="18"/>
      <c r="K130" s="18"/>
    </row>
    <row r="131" spans="8:11" ht="15.75" customHeight="1" x14ac:dyDescent="0.15">
      <c r="H131" s="18"/>
      <c r="I131" s="18"/>
      <c r="J131" s="18"/>
      <c r="K131" s="18"/>
    </row>
    <row r="132" spans="8:11" ht="15.75" customHeight="1" x14ac:dyDescent="0.15">
      <c r="H132" s="18"/>
      <c r="I132" s="18"/>
      <c r="J132" s="18"/>
      <c r="K132" s="18"/>
    </row>
    <row r="133" spans="8:11" ht="15.75" customHeight="1" x14ac:dyDescent="0.15">
      <c r="H133" s="18"/>
      <c r="I133" s="18"/>
      <c r="J133" s="18"/>
      <c r="K133" s="18"/>
    </row>
    <row r="134" spans="8:11" ht="15.75" customHeight="1" x14ac:dyDescent="0.15">
      <c r="H134" s="18"/>
      <c r="I134" s="18"/>
      <c r="J134" s="18"/>
      <c r="K134" s="18"/>
    </row>
    <row r="135" spans="8:11" ht="15.75" customHeight="1" x14ac:dyDescent="0.15">
      <c r="H135" s="18"/>
      <c r="I135" s="18"/>
      <c r="J135" s="18"/>
      <c r="K135" s="18"/>
    </row>
    <row r="136" spans="8:11" ht="15.75" customHeight="1" x14ac:dyDescent="0.15">
      <c r="H136" s="18"/>
      <c r="I136" s="18"/>
      <c r="J136" s="18"/>
      <c r="K136" s="18"/>
    </row>
    <row r="137" spans="8:11" ht="15.75" customHeight="1" x14ac:dyDescent="0.15">
      <c r="H137" s="18"/>
      <c r="I137" s="18"/>
      <c r="J137" s="18"/>
      <c r="K137" s="18"/>
    </row>
    <row r="138" spans="8:11" ht="15.75" customHeight="1" x14ac:dyDescent="0.15">
      <c r="H138" s="18"/>
      <c r="I138" s="18"/>
      <c r="J138" s="18"/>
      <c r="K138" s="18"/>
    </row>
    <row r="139" spans="8:11" ht="15.75" customHeight="1" x14ac:dyDescent="0.15">
      <c r="H139" s="18"/>
      <c r="I139" s="18"/>
      <c r="J139" s="18"/>
      <c r="K139" s="18"/>
    </row>
    <row r="140" spans="8:11" ht="15.75" customHeight="1" x14ac:dyDescent="0.15">
      <c r="H140" s="18"/>
      <c r="I140" s="18"/>
      <c r="J140" s="18"/>
      <c r="K140" s="18"/>
    </row>
    <row r="141" spans="8:11" ht="15.75" customHeight="1" x14ac:dyDescent="0.15">
      <c r="H141" s="18"/>
      <c r="I141" s="18"/>
      <c r="J141" s="18"/>
      <c r="K141" s="18"/>
    </row>
    <row r="142" spans="8:11" ht="15.75" customHeight="1" x14ac:dyDescent="0.15">
      <c r="H142" s="18"/>
      <c r="I142" s="18"/>
      <c r="J142" s="18"/>
      <c r="K142" s="18"/>
    </row>
    <row r="143" spans="8:11" ht="15.75" customHeight="1" x14ac:dyDescent="0.15">
      <c r="H143" s="18"/>
      <c r="I143" s="18"/>
      <c r="J143" s="18"/>
      <c r="K143" s="18"/>
    </row>
    <row r="144" spans="8:11" ht="15.75" customHeight="1" x14ac:dyDescent="0.15">
      <c r="H144" s="18"/>
      <c r="I144" s="18"/>
      <c r="J144" s="18"/>
      <c r="K144" s="18"/>
    </row>
    <row r="145" spans="8:11" ht="15.75" customHeight="1" x14ac:dyDescent="0.15">
      <c r="H145" s="18"/>
      <c r="I145" s="18"/>
      <c r="J145" s="18"/>
      <c r="K145" s="18"/>
    </row>
    <row r="146" spans="8:11" ht="15.75" customHeight="1" x14ac:dyDescent="0.15">
      <c r="H146" s="18"/>
      <c r="I146" s="18"/>
      <c r="J146" s="18"/>
      <c r="K146" s="18"/>
    </row>
    <row r="147" spans="8:11" ht="15.75" customHeight="1" x14ac:dyDescent="0.15">
      <c r="H147" s="18"/>
      <c r="I147" s="18"/>
      <c r="J147" s="18"/>
      <c r="K147" s="18"/>
    </row>
    <row r="148" spans="8:11" ht="15.75" customHeight="1" x14ac:dyDescent="0.15">
      <c r="H148" s="18"/>
      <c r="I148" s="18"/>
      <c r="J148" s="18"/>
      <c r="K148" s="18"/>
    </row>
    <row r="149" spans="8:11" ht="15.75" customHeight="1" x14ac:dyDescent="0.15">
      <c r="H149" s="18"/>
      <c r="I149" s="18"/>
      <c r="J149" s="18"/>
      <c r="K149" s="18"/>
    </row>
    <row r="150" spans="8:11" ht="15.75" customHeight="1" x14ac:dyDescent="0.15">
      <c r="H150" s="18"/>
      <c r="I150" s="18"/>
      <c r="J150" s="18"/>
      <c r="K150" s="18"/>
    </row>
    <row r="151" spans="8:11" ht="15.75" customHeight="1" x14ac:dyDescent="0.15">
      <c r="H151" s="18"/>
      <c r="I151" s="18"/>
      <c r="J151" s="18"/>
      <c r="K151" s="18"/>
    </row>
    <row r="152" spans="8:11" ht="15.75" customHeight="1" x14ac:dyDescent="0.15">
      <c r="H152" s="18"/>
      <c r="I152" s="18"/>
      <c r="J152" s="18"/>
      <c r="K152" s="18"/>
    </row>
    <row r="153" spans="8:11" ht="15.75" customHeight="1" x14ac:dyDescent="0.15">
      <c r="H153" s="18"/>
      <c r="I153" s="18"/>
      <c r="J153" s="18"/>
      <c r="K153" s="18"/>
    </row>
    <row r="154" spans="8:11" ht="15.75" customHeight="1" x14ac:dyDescent="0.15">
      <c r="H154" s="18"/>
      <c r="I154" s="18"/>
      <c r="J154" s="18"/>
      <c r="K154" s="18"/>
    </row>
    <row r="155" spans="8:11" ht="15.75" customHeight="1" x14ac:dyDescent="0.15">
      <c r="H155" s="18"/>
      <c r="I155" s="18"/>
      <c r="J155" s="18"/>
      <c r="K155" s="18"/>
    </row>
    <row r="156" spans="8:11" ht="15.75" customHeight="1" x14ac:dyDescent="0.15">
      <c r="H156" s="18"/>
      <c r="I156" s="18"/>
      <c r="J156" s="18"/>
      <c r="K156" s="18"/>
    </row>
    <row r="157" spans="8:11" ht="15.75" customHeight="1" x14ac:dyDescent="0.15">
      <c r="H157" s="18"/>
      <c r="I157" s="18"/>
      <c r="J157" s="18"/>
      <c r="K157" s="18"/>
    </row>
    <row r="158" spans="8:11" ht="15.75" customHeight="1" x14ac:dyDescent="0.15">
      <c r="H158" s="18"/>
      <c r="I158" s="18"/>
      <c r="J158" s="18"/>
      <c r="K158" s="18"/>
    </row>
    <row r="159" spans="8:11" ht="15.75" customHeight="1" x14ac:dyDescent="0.15">
      <c r="H159" s="18"/>
      <c r="I159" s="18"/>
      <c r="J159" s="18"/>
      <c r="K159" s="18"/>
    </row>
    <row r="160" spans="8:11" ht="15.75" customHeight="1" x14ac:dyDescent="0.15">
      <c r="H160" s="18"/>
      <c r="I160" s="18"/>
      <c r="J160" s="18"/>
      <c r="K160" s="18"/>
    </row>
    <row r="161" spans="8:11" ht="15.75" customHeight="1" x14ac:dyDescent="0.15">
      <c r="H161" s="18"/>
      <c r="I161" s="18"/>
      <c r="J161" s="18"/>
      <c r="K161" s="18"/>
    </row>
    <row r="162" spans="8:11" ht="15.75" customHeight="1" x14ac:dyDescent="0.15">
      <c r="H162" s="18"/>
      <c r="I162" s="18"/>
      <c r="J162" s="18"/>
      <c r="K162" s="18"/>
    </row>
    <row r="163" spans="8:11" ht="15.75" customHeight="1" x14ac:dyDescent="0.15">
      <c r="H163" s="18"/>
      <c r="I163" s="18"/>
      <c r="J163" s="18"/>
      <c r="K163" s="18"/>
    </row>
    <row r="164" spans="8:11" ht="15.75" customHeight="1" x14ac:dyDescent="0.15">
      <c r="H164" s="18"/>
      <c r="I164" s="18"/>
      <c r="J164" s="18"/>
      <c r="K164" s="18"/>
    </row>
    <row r="165" spans="8:11" ht="15.75" customHeight="1" x14ac:dyDescent="0.15">
      <c r="H165" s="18"/>
      <c r="I165" s="18"/>
      <c r="J165" s="18"/>
      <c r="K165" s="18"/>
    </row>
    <row r="166" spans="8:11" ht="15.75" customHeight="1" x14ac:dyDescent="0.15">
      <c r="H166" s="18"/>
      <c r="I166" s="18"/>
      <c r="J166" s="18"/>
      <c r="K166" s="18"/>
    </row>
    <row r="167" spans="8:11" ht="15.75" customHeight="1" x14ac:dyDescent="0.15">
      <c r="H167" s="18"/>
      <c r="I167" s="18"/>
      <c r="J167" s="18"/>
      <c r="K167" s="18"/>
    </row>
    <row r="168" spans="8:11" ht="15.75" customHeight="1" x14ac:dyDescent="0.15">
      <c r="H168" s="18"/>
      <c r="I168" s="18"/>
      <c r="J168" s="18"/>
      <c r="K168" s="18"/>
    </row>
    <row r="169" spans="8:11" ht="15.75" customHeight="1" x14ac:dyDescent="0.15">
      <c r="H169" s="18"/>
      <c r="I169" s="18"/>
      <c r="J169" s="18"/>
      <c r="K169" s="18"/>
    </row>
    <row r="170" spans="8:11" ht="15.75" customHeight="1" x14ac:dyDescent="0.15">
      <c r="H170" s="18"/>
      <c r="I170" s="18"/>
      <c r="J170" s="18"/>
      <c r="K170" s="18"/>
    </row>
    <row r="171" spans="8:11" ht="15.75" customHeight="1" x14ac:dyDescent="0.15">
      <c r="H171" s="18"/>
      <c r="I171" s="18"/>
      <c r="J171" s="18"/>
      <c r="K171" s="18"/>
    </row>
    <row r="172" spans="8:11" ht="15.75" customHeight="1" x14ac:dyDescent="0.15">
      <c r="H172" s="18"/>
      <c r="I172" s="18"/>
      <c r="J172" s="18"/>
      <c r="K172" s="18"/>
    </row>
    <row r="173" spans="8:11" ht="15.75" customHeight="1" x14ac:dyDescent="0.15">
      <c r="H173" s="18"/>
      <c r="I173" s="18"/>
      <c r="J173" s="18"/>
      <c r="K173" s="18"/>
    </row>
    <row r="174" spans="8:11" ht="15.75" customHeight="1" x14ac:dyDescent="0.15">
      <c r="H174" s="18"/>
      <c r="I174" s="18"/>
      <c r="J174" s="18"/>
      <c r="K174" s="18"/>
    </row>
    <row r="175" spans="8:11" ht="15.75" customHeight="1" x14ac:dyDescent="0.15">
      <c r="H175" s="18"/>
      <c r="I175" s="18"/>
      <c r="J175" s="18"/>
      <c r="K175" s="18"/>
    </row>
    <row r="176" spans="8:11" ht="15.75" customHeight="1" x14ac:dyDescent="0.15">
      <c r="H176" s="18"/>
      <c r="I176" s="18"/>
      <c r="J176" s="18"/>
      <c r="K176" s="18"/>
    </row>
    <row r="177" spans="8:11" ht="15.75" customHeight="1" x14ac:dyDescent="0.15">
      <c r="H177" s="18"/>
      <c r="I177" s="18"/>
      <c r="J177" s="18"/>
      <c r="K177" s="18"/>
    </row>
    <row r="178" spans="8:11" ht="15.75" customHeight="1" x14ac:dyDescent="0.15">
      <c r="H178" s="18"/>
      <c r="I178" s="18"/>
      <c r="J178" s="18"/>
      <c r="K178" s="18"/>
    </row>
    <row r="179" spans="8:11" ht="15.75" customHeight="1" x14ac:dyDescent="0.15">
      <c r="H179" s="18"/>
      <c r="I179" s="18"/>
      <c r="J179" s="18"/>
      <c r="K179" s="18"/>
    </row>
    <row r="180" spans="8:11" ht="15.75" customHeight="1" x14ac:dyDescent="0.15">
      <c r="H180" s="18"/>
      <c r="I180" s="18"/>
      <c r="J180" s="18"/>
      <c r="K180" s="18"/>
    </row>
    <row r="181" spans="8:11" ht="15.75" customHeight="1" x14ac:dyDescent="0.15">
      <c r="H181" s="18"/>
      <c r="I181" s="18"/>
      <c r="J181" s="18"/>
      <c r="K181" s="18"/>
    </row>
    <row r="182" spans="8:11" ht="15.75" customHeight="1" x14ac:dyDescent="0.15">
      <c r="H182" s="18"/>
      <c r="I182" s="18"/>
      <c r="J182" s="18"/>
      <c r="K182" s="18"/>
    </row>
    <row r="183" spans="8:11" ht="15.75" customHeight="1" x14ac:dyDescent="0.15">
      <c r="H183" s="18"/>
      <c r="I183" s="18"/>
      <c r="J183" s="18"/>
      <c r="K183" s="18"/>
    </row>
    <row r="184" spans="8:11" ht="15.75" customHeight="1" x14ac:dyDescent="0.15">
      <c r="H184" s="18"/>
      <c r="I184" s="18"/>
      <c r="J184" s="18"/>
      <c r="K184" s="18"/>
    </row>
    <row r="185" spans="8:11" ht="15.75" customHeight="1" x14ac:dyDescent="0.15">
      <c r="H185" s="18"/>
      <c r="I185" s="18"/>
      <c r="J185" s="18"/>
      <c r="K185" s="18"/>
    </row>
    <row r="186" spans="8:11" ht="15.75" customHeight="1" x14ac:dyDescent="0.15">
      <c r="H186" s="18"/>
      <c r="I186" s="18"/>
      <c r="J186" s="18"/>
      <c r="K186" s="18"/>
    </row>
    <row r="187" spans="8:11" ht="15.75" customHeight="1" x14ac:dyDescent="0.15">
      <c r="H187" s="18"/>
      <c r="I187" s="18"/>
      <c r="J187" s="18"/>
      <c r="K187" s="18"/>
    </row>
    <row r="188" spans="8:11" ht="15.75" customHeight="1" x14ac:dyDescent="0.15">
      <c r="H188" s="18"/>
      <c r="I188" s="18"/>
      <c r="J188" s="18"/>
      <c r="K188" s="18"/>
    </row>
    <row r="189" spans="8:11" ht="15.75" customHeight="1" x14ac:dyDescent="0.15">
      <c r="H189" s="18"/>
      <c r="I189" s="18"/>
      <c r="J189" s="18"/>
      <c r="K189" s="18"/>
    </row>
    <row r="190" spans="8:11" ht="15.75" customHeight="1" x14ac:dyDescent="0.15">
      <c r="H190" s="18"/>
      <c r="I190" s="18"/>
      <c r="J190" s="18"/>
      <c r="K190" s="18"/>
    </row>
    <row r="191" spans="8:11" ht="15.75" customHeight="1" x14ac:dyDescent="0.15">
      <c r="H191" s="18"/>
      <c r="I191" s="18"/>
      <c r="J191" s="18"/>
      <c r="K191" s="18"/>
    </row>
    <row r="192" spans="8:11" ht="15.75" customHeight="1" x14ac:dyDescent="0.15">
      <c r="H192" s="18"/>
      <c r="I192" s="18"/>
      <c r="J192" s="18"/>
      <c r="K192" s="18"/>
    </row>
    <row r="193" spans="8:11" ht="15.75" customHeight="1" x14ac:dyDescent="0.15">
      <c r="H193" s="18"/>
      <c r="I193" s="18"/>
      <c r="J193" s="18"/>
      <c r="K193" s="18"/>
    </row>
    <row r="194" spans="8:11" ht="15.75" customHeight="1" x14ac:dyDescent="0.15">
      <c r="H194" s="18"/>
      <c r="I194" s="18"/>
      <c r="J194" s="18"/>
      <c r="K194" s="18"/>
    </row>
    <row r="195" spans="8:11" ht="15.75" customHeight="1" x14ac:dyDescent="0.15">
      <c r="H195" s="18"/>
      <c r="I195" s="18"/>
      <c r="J195" s="18"/>
      <c r="K195" s="18"/>
    </row>
    <row r="196" spans="8:11" ht="15.75" customHeight="1" x14ac:dyDescent="0.15">
      <c r="H196" s="18"/>
      <c r="I196" s="18"/>
      <c r="J196" s="18"/>
      <c r="K196" s="18"/>
    </row>
    <row r="197" spans="8:11" ht="15.75" customHeight="1" x14ac:dyDescent="0.15">
      <c r="H197" s="18"/>
      <c r="I197" s="18"/>
      <c r="J197" s="18"/>
      <c r="K197" s="18"/>
    </row>
    <row r="198" spans="8:11" ht="15.75" customHeight="1" x14ac:dyDescent="0.15">
      <c r="H198" s="18"/>
      <c r="I198" s="18"/>
      <c r="J198" s="18"/>
      <c r="K198" s="18"/>
    </row>
    <row r="199" spans="8:11" ht="15.75" customHeight="1" x14ac:dyDescent="0.15">
      <c r="H199" s="18"/>
      <c r="I199" s="18"/>
      <c r="J199" s="18"/>
      <c r="K199" s="18"/>
    </row>
    <row r="200" spans="8:11" ht="15.75" customHeight="1" x14ac:dyDescent="0.15">
      <c r="H200" s="18"/>
      <c r="I200" s="18"/>
      <c r="J200" s="18"/>
      <c r="K200" s="18"/>
    </row>
    <row r="201" spans="8:11" ht="15.75" customHeight="1" x14ac:dyDescent="0.15">
      <c r="H201" s="18"/>
      <c r="I201" s="18"/>
      <c r="J201" s="18"/>
      <c r="K201" s="18"/>
    </row>
    <row r="202" spans="8:11" ht="15.75" customHeight="1" x14ac:dyDescent="0.15">
      <c r="H202" s="18"/>
      <c r="I202" s="18"/>
      <c r="J202" s="18"/>
      <c r="K202" s="18"/>
    </row>
    <row r="203" spans="8:11" ht="15.75" customHeight="1" x14ac:dyDescent="0.15">
      <c r="H203" s="18"/>
      <c r="I203" s="18"/>
      <c r="J203" s="18"/>
      <c r="K203" s="18"/>
    </row>
    <row r="204" spans="8:11" ht="15.75" customHeight="1" x14ac:dyDescent="0.15">
      <c r="H204" s="18"/>
      <c r="I204" s="18"/>
      <c r="J204" s="18"/>
      <c r="K204" s="18"/>
    </row>
    <row r="205" spans="8:11" ht="15.75" customHeight="1" x14ac:dyDescent="0.15">
      <c r="H205" s="18"/>
      <c r="I205" s="18"/>
      <c r="J205" s="18"/>
      <c r="K205" s="18"/>
    </row>
    <row r="206" spans="8:11" ht="15.75" customHeight="1" x14ac:dyDescent="0.15">
      <c r="H206" s="18"/>
      <c r="I206" s="18"/>
      <c r="J206" s="18"/>
      <c r="K206" s="18"/>
    </row>
    <row r="207" spans="8:11" ht="15.75" customHeight="1" x14ac:dyDescent="0.15">
      <c r="H207" s="18"/>
      <c r="I207" s="18"/>
      <c r="J207" s="18"/>
      <c r="K207" s="18"/>
    </row>
    <row r="208" spans="8:11" ht="15.75" customHeight="1" x14ac:dyDescent="0.15">
      <c r="H208" s="18"/>
      <c r="I208" s="18"/>
      <c r="J208" s="18"/>
      <c r="K208" s="18"/>
    </row>
    <row r="209" spans="8:11" ht="15.75" customHeight="1" x14ac:dyDescent="0.15">
      <c r="H209" s="18"/>
      <c r="I209" s="18"/>
      <c r="J209" s="18"/>
      <c r="K209" s="18"/>
    </row>
    <row r="210" spans="8:11" ht="15.75" customHeight="1" x14ac:dyDescent="0.15">
      <c r="H210" s="18"/>
      <c r="I210" s="18"/>
      <c r="J210" s="18"/>
      <c r="K210" s="18"/>
    </row>
    <row r="211" spans="8:11" ht="15.75" customHeight="1" x14ac:dyDescent="0.15">
      <c r="H211" s="18"/>
      <c r="I211" s="18"/>
      <c r="J211" s="18"/>
      <c r="K211" s="18"/>
    </row>
    <row r="212" spans="8:11" ht="15.75" customHeight="1" x14ac:dyDescent="0.15">
      <c r="H212" s="18"/>
      <c r="I212" s="18"/>
      <c r="J212" s="18"/>
      <c r="K212" s="18"/>
    </row>
    <row r="213" spans="8:11" ht="15.75" customHeight="1" x14ac:dyDescent="0.15">
      <c r="H213" s="18"/>
      <c r="I213" s="18"/>
      <c r="J213" s="18"/>
      <c r="K213" s="18"/>
    </row>
    <row r="214" spans="8:11" ht="15.75" customHeight="1" x14ac:dyDescent="0.15">
      <c r="H214" s="18"/>
      <c r="I214" s="18"/>
      <c r="J214" s="18"/>
      <c r="K214" s="18"/>
    </row>
    <row r="215" spans="8:11" ht="15.75" customHeight="1" x14ac:dyDescent="0.15">
      <c r="H215" s="18"/>
      <c r="I215" s="18"/>
      <c r="J215" s="18"/>
      <c r="K215" s="18"/>
    </row>
    <row r="216" spans="8:11" ht="15.75" customHeight="1" x14ac:dyDescent="0.15">
      <c r="H216" s="18"/>
      <c r="I216" s="18"/>
      <c r="J216" s="18"/>
      <c r="K216" s="18"/>
    </row>
    <row r="217" spans="8:11" ht="15.75" customHeight="1" x14ac:dyDescent="0.15">
      <c r="H217" s="18"/>
      <c r="I217" s="18"/>
      <c r="J217" s="18"/>
      <c r="K217" s="18"/>
    </row>
    <row r="218" spans="8:11" ht="15.75" customHeight="1" x14ac:dyDescent="0.15">
      <c r="H218" s="18"/>
      <c r="I218" s="18"/>
      <c r="J218" s="18"/>
      <c r="K218" s="18"/>
    </row>
    <row r="219" spans="8:11" ht="15.75" customHeight="1" x14ac:dyDescent="0.15">
      <c r="H219" s="18"/>
      <c r="I219" s="18"/>
      <c r="J219" s="18"/>
      <c r="K219" s="18"/>
    </row>
    <row r="220" spans="8:11" ht="15.75" customHeight="1" x14ac:dyDescent="0.15">
      <c r="H220" s="18"/>
      <c r="I220" s="18"/>
      <c r="J220" s="18"/>
      <c r="K220" s="18"/>
    </row>
    <row r="221" spans="8:11" ht="15.75" customHeight="1" x14ac:dyDescent="0.15">
      <c r="H221" s="18"/>
      <c r="I221" s="18"/>
      <c r="J221" s="18"/>
      <c r="K221" s="18"/>
    </row>
    <row r="222" spans="8:11" ht="15.75" customHeight="1" x14ac:dyDescent="0.15">
      <c r="H222" s="18"/>
      <c r="I222" s="18"/>
      <c r="J222" s="18"/>
      <c r="K222" s="18"/>
    </row>
    <row r="223" spans="8:11" ht="15.75" customHeight="1" x14ac:dyDescent="0.15">
      <c r="H223" s="18"/>
      <c r="I223" s="18"/>
      <c r="J223" s="18"/>
      <c r="K223" s="18"/>
    </row>
    <row r="224" spans="8:11" ht="15.75" customHeight="1" x14ac:dyDescent="0.15">
      <c r="H224" s="18"/>
      <c r="I224" s="18"/>
      <c r="J224" s="18"/>
      <c r="K224" s="18"/>
    </row>
    <row r="225" spans="8:11" ht="15.75" customHeight="1" x14ac:dyDescent="0.15">
      <c r="H225" s="18"/>
      <c r="I225" s="18"/>
      <c r="J225" s="18"/>
      <c r="K225" s="18"/>
    </row>
    <row r="226" spans="8:11" ht="15.75" customHeight="1" x14ac:dyDescent="0.15">
      <c r="H226" s="18"/>
      <c r="I226" s="18"/>
      <c r="J226" s="18"/>
      <c r="K226" s="18"/>
    </row>
    <row r="227" spans="8:11" ht="15.75" customHeight="1" x14ac:dyDescent="0.15">
      <c r="H227" s="18"/>
      <c r="I227" s="18"/>
      <c r="J227" s="18"/>
      <c r="K227" s="18"/>
    </row>
    <row r="228" spans="8:11" ht="15.75" customHeight="1" x14ac:dyDescent="0.15">
      <c r="H228" s="18"/>
      <c r="I228" s="18"/>
      <c r="J228" s="18"/>
      <c r="K228" s="18"/>
    </row>
    <row r="229" spans="8:11" ht="15.75" customHeight="1" x14ac:dyDescent="0.15">
      <c r="H229" s="18"/>
      <c r="I229" s="18"/>
      <c r="J229" s="18"/>
      <c r="K229" s="18"/>
    </row>
    <row r="230" spans="8:11" ht="15.75" customHeight="1" x14ac:dyDescent="0.15">
      <c r="H230" s="18"/>
      <c r="I230" s="18"/>
      <c r="J230" s="18"/>
      <c r="K230" s="18"/>
    </row>
    <row r="231" spans="8:11" ht="15.75" customHeight="1" x14ac:dyDescent="0.15">
      <c r="H231" s="18"/>
      <c r="I231" s="18"/>
      <c r="J231" s="18"/>
      <c r="K231" s="18"/>
    </row>
    <row r="232" spans="8:11" ht="15.75" customHeight="1" x14ac:dyDescent="0.15">
      <c r="H232" s="18"/>
      <c r="I232" s="18"/>
      <c r="J232" s="18"/>
      <c r="K232" s="18"/>
    </row>
    <row r="233" spans="8:11" ht="15.75" customHeight="1" x14ac:dyDescent="0.15">
      <c r="H233" s="18"/>
      <c r="I233" s="18"/>
      <c r="J233" s="18"/>
      <c r="K233" s="18"/>
    </row>
    <row r="234" spans="8:11" ht="15.75" customHeight="1" x14ac:dyDescent="0.15">
      <c r="H234" s="18"/>
      <c r="I234" s="18"/>
      <c r="J234" s="18"/>
      <c r="K234" s="18"/>
    </row>
    <row r="235" spans="8:11" ht="15.75" customHeight="1" x14ac:dyDescent="0.15">
      <c r="H235" s="18"/>
      <c r="I235" s="18"/>
      <c r="J235" s="18"/>
      <c r="K235" s="18"/>
    </row>
    <row r="236" spans="8:11" ht="15.75" customHeight="1" x14ac:dyDescent="0.15">
      <c r="H236" s="18"/>
      <c r="I236" s="18"/>
      <c r="J236" s="18"/>
      <c r="K236" s="18"/>
    </row>
    <row r="237" spans="8:11" ht="15.75" customHeight="1" x14ac:dyDescent="0.15">
      <c r="H237" s="18"/>
      <c r="I237" s="18"/>
      <c r="J237" s="18"/>
      <c r="K237" s="18"/>
    </row>
    <row r="238" spans="8:11" ht="15.75" customHeight="1" x14ac:dyDescent="0.15">
      <c r="H238" s="18"/>
      <c r="I238" s="18"/>
      <c r="J238" s="18"/>
      <c r="K238" s="18"/>
    </row>
    <row r="239" spans="8:11" ht="15.75" customHeight="1" x14ac:dyDescent="0.15">
      <c r="H239" s="18"/>
      <c r="I239" s="18"/>
      <c r="J239" s="18"/>
      <c r="K239" s="18"/>
    </row>
    <row r="240" spans="8:11" ht="15.75" customHeight="1" x14ac:dyDescent="0.15">
      <c r="H240" s="18"/>
      <c r="I240" s="18"/>
      <c r="J240" s="18"/>
      <c r="K240" s="18"/>
    </row>
    <row r="241" spans="8:11" ht="15.75" customHeight="1" x14ac:dyDescent="0.15">
      <c r="H241" s="18"/>
      <c r="I241" s="18"/>
      <c r="J241" s="18"/>
      <c r="K241" s="18"/>
    </row>
    <row r="242" spans="8:11" ht="15.75" customHeight="1" x14ac:dyDescent="0.15">
      <c r="H242" s="18"/>
      <c r="I242" s="18"/>
      <c r="J242" s="18"/>
      <c r="K242" s="18"/>
    </row>
    <row r="243" spans="8:11" ht="15.75" customHeight="1" x14ac:dyDescent="0.15">
      <c r="H243" s="18"/>
      <c r="I243" s="18"/>
      <c r="J243" s="18"/>
      <c r="K243" s="18"/>
    </row>
    <row r="244" spans="8:11" ht="15.75" customHeight="1" x14ac:dyDescent="0.15">
      <c r="H244" s="18"/>
      <c r="I244" s="18"/>
      <c r="J244" s="18"/>
      <c r="K244" s="18"/>
    </row>
    <row r="245" spans="8:11" ht="15.75" customHeight="1" x14ac:dyDescent="0.15">
      <c r="H245" s="18"/>
      <c r="I245" s="18"/>
      <c r="J245" s="18"/>
      <c r="K245" s="18"/>
    </row>
    <row r="246" spans="8:11" ht="15.75" customHeight="1" x14ac:dyDescent="0.15">
      <c r="H246" s="18"/>
      <c r="I246" s="18"/>
      <c r="J246" s="18"/>
      <c r="K246" s="18"/>
    </row>
    <row r="247" spans="8:11" ht="15.75" customHeight="1" x14ac:dyDescent="0.15">
      <c r="H247" s="18"/>
      <c r="I247" s="18"/>
      <c r="J247" s="18"/>
      <c r="K247" s="18"/>
    </row>
    <row r="248" spans="8:11" ht="15.75" customHeight="1" x14ac:dyDescent="0.15">
      <c r="H248" s="18"/>
      <c r="I248" s="18"/>
      <c r="J248" s="18"/>
      <c r="K248" s="18"/>
    </row>
    <row r="249" spans="8:11" ht="15.75" customHeight="1" x14ac:dyDescent="0.15">
      <c r="H249" s="18"/>
      <c r="I249" s="18"/>
      <c r="J249" s="18"/>
      <c r="K249" s="18"/>
    </row>
    <row r="250" spans="8:11" ht="15.75" customHeight="1" x14ac:dyDescent="0.15">
      <c r="H250" s="18"/>
      <c r="I250" s="18"/>
      <c r="J250" s="18"/>
      <c r="K250" s="18"/>
    </row>
    <row r="251" spans="8:11" ht="15.75" customHeight="1" x14ac:dyDescent="0.15">
      <c r="H251" s="18"/>
      <c r="I251" s="18"/>
      <c r="J251" s="18"/>
      <c r="K251" s="18"/>
    </row>
    <row r="252" spans="8:11" ht="15.75" customHeight="1" x14ac:dyDescent="0.15">
      <c r="H252" s="18"/>
      <c r="I252" s="18"/>
      <c r="J252" s="18"/>
      <c r="K252" s="18"/>
    </row>
    <row r="253" spans="8:11" ht="15.75" customHeight="1" x14ac:dyDescent="0.15">
      <c r="H253" s="18"/>
      <c r="I253" s="18"/>
      <c r="J253" s="18"/>
      <c r="K253" s="18"/>
    </row>
    <row r="254" spans="8:11" ht="15.75" customHeight="1" x14ac:dyDescent="0.15">
      <c r="H254" s="18"/>
      <c r="I254" s="18"/>
      <c r="J254" s="18"/>
      <c r="K254" s="18"/>
    </row>
    <row r="255" spans="8:11" ht="15.75" customHeight="1" x14ac:dyDescent="0.15">
      <c r="H255" s="18"/>
      <c r="I255" s="18"/>
      <c r="J255" s="18"/>
      <c r="K255" s="18"/>
    </row>
    <row r="256" spans="8:11" ht="15.75" customHeight="1" x14ac:dyDescent="0.15">
      <c r="H256" s="18"/>
      <c r="I256" s="18"/>
      <c r="J256" s="18"/>
      <c r="K256" s="18"/>
    </row>
    <row r="257" spans="8:11" ht="15.75" customHeight="1" x14ac:dyDescent="0.15">
      <c r="H257" s="18"/>
      <c r="I257" s="18"/>
      <c r="J257" s="18"/>
      <c r="K257" s="18"/>
    </row>
    <row r="258" spans="8:11" ht="15.75" customHeight="1" x14ac:dyDescent="0.15">
      <c r="H258" s="18"/>
      <c r="I258" s="18"/>
      <c r="J258" s="18"/>
      <c r="K258" s="18"/>
    </row>
    <row r="259" spans="8:11" ht="15.75" customHeight="1" x14ac:dyDescent="0.15">
      <c r="H259" s="18"/>
      <c r="I259" s="18"/>
      <c r="J259" s="18"/>
      <c r="K259" s="18"/>
    </row>
    <row r="260" spans="8:11" ht="15.75" customHeight="1" x14ac:dyDescent="0.15">
      <c r="H260" s="18"/>
      <c r="I260" s="18"/>
      <c r="J260" s="18"/>
      <c r="K260" s="18"/>
    </row>
    <row r="261" spans="8:11" ht="15.75" customHeight="1" x14ac:dyDescent="0.15">
      <c r="H261" s="18"/>
      <c r="I261" s="18"/>
      <c r="J261" s="18"/>
      <c r="K261" s="18"/>
    </row>
    <row r="262" spans="8:11" ht="15.75" customHeight="1" x14ac:dyDescent="0.15">
      <c r="H262" s="18"/>
      <c r="I262" s="18"/>
      <c r="J262" s="18"/>
      <c r="K262" s="18"/>
    </row>
    <row r="263" spans="8:11" ht="15.75" customHeight="1" x14ac:dyDescent="0.15">
      <c r="H263" s="18"/>
      <c r="I263" s="18"/>
      <c r="J263" s="18"/>
      <c r="K263" s="18"/>
    </row>
    <row r="264" spans="8:11" ht="15.75" customHeight="1" x14ac:dyDescent="0.15">
      <c r="H264" s="18"/>
      <c r="I264" s="18"/>
      <c r="J264" s="18"/>
      <c r="K264" s="18"/>
    </row>
    <row r="265" spans="8:11" ht="15.75" customHeight="1" x14ac:dyDescent="0.15">
      <c r="H265" s="18"/>
      <c r="I265" s="18"/>
      <c r="J265" s="18"/>
      <c r="K265" s="18"/>
    </row>
    <row r="266" spans="8:11" ht="15.75" customHeight="1" x14ac:dyDescent="0.15">
      <c r="H266" s="18"/>
      <c r="I266" s="18"/>
      <c r="J266" s="18"/>
      <c r="K266" s="18"/>
    </row>
    <row r="267" spans="8:11" ht="15.75" customHeight="1" x14ac:dyDescent="0.15">
      <c r="H267" s="18"/>
      <c r="I267" s="18"/>
      <c r="J267" s="18"/>
      <c r="K267" s="18"/>
    </row>
    <row r="268" spans="8:11" ht="15.75" customHeight="1" x14ac:dyDescent="0.15">
      <c r="H268" s="18"/>
      <c r="I268" s="18"/>
      <c r="J268" s="18"/>
      <c r="K268" s="18"/>
    </row>
    <row r="269" spans="8:11" ht="15.75" customHeight="1" x14ac:dyDescent="0.15">
      <c r="H269" s="18"/>
      <c r="I269" s="18"/>
      <c r="J269" s="18"/>
      <c r="K269" s="18"/>
    </row>
    <row r="270" spans="8:11" ht="15.75" customHeight="1" x14ac:dyDescent="0.15">
      <c r="H270" s="18"/>
      <c r="I270" s="18"/>
      <c r="J270" s="18"/>
      <c r="K270" s="18"/>
    </row>
    <row r="271" spans="8:11" ht="15.75" customHeight="1" x14ac:dyDescent="0.15">
      <c r="H271" s="18"/>
      <c r="I271" s="18"/>
      <c r="J271" s="18"/>
      <c r="K271" s="18"/>
    </row>
    <row r="272" spans="8:11" ht="15.75" customHeight="1" x14ac:dyDescent="0.15">
      <c r="H272" s="18"/>
      <c r="I272" s="18"/>
      <c r="J272" s="18"/>
      <c r="K272" s="18"/>
    </row>
    <row r="273" spans="8:11" ht="15.75" customHeight="1" x14ac:dyDescent="0.15">
      <c r="H273" s="18"/>
      <c r="I273" s="18"/>
      <c r="J273" s="18"/>
      <c r="K273" s="18"/>
    </row>
    <row r="274" spans="8:11" ht="15.75" customHeight="1" x14ac:dyDescent="0.15">
      <c r="H274" s="18"/>
      <c r="I274" s="18"/>
      <c r="J274" s="18"/>
      <c r="K274" s="18"/>
    </row>
    <row r="275" spans="8:11" ht="15.75" customHeight="1" x14ac:dyDescent="0.15">
      <c r="H275" s="18"/>
      <c r="I275" s="18"/>
      <c r="J275" s="18"/>
      <c r="K275" s="18"/>
    </row>
    <row r="276" spans="8:11" ht="15.75" customHeight="1" x14ac:dyDescent="0.15">
      <c r="H276" s="18"/>
      <c r="I276" s="18"/>
      <c r="J276" s="18"/>
      <c r="K276" s="18"/>
    </row>
    <row r="277" spans="8:11" ht="15.75" customHeight="1" x14ac:dyDescent="0.15">
      <c r="H277" s="18"/>
      <c r="I277" s="18"/>
      <c r="J277" s="18"/>
      <c r="K277" s="18"/>
    </row>
    <row r="278" spans="8:11" ht="15.75" customHeight="1" x14ac:dyDescent="0.15">
      <c r="H278" s="18"/>
      <c r="I278" s="18"/>
      <c r="J278" s="18"/>
      <c r="K278" s="18"/>
    </row>
    <row r="279" spans="8:11" ht="15.75" customHeight="1" x14ac:dyDescent="0.15">
      <c r="H279" s="18"/>
      <c r="I279" s="18"/>
      <c r="J279" s="18"/>
      <c r="K279" s="18"/>
    </row>
    <row r="280" spans="8:11" ht="15.75" customHeight="1" x14ac:dyDescent="0.15">
      <c r="H280" s="18"/>
      <c r="I280" s="18"/>
      <c r="J280" s="18"/>
      <c r="K280" s="18"/>
    </row>
    <row r="281" spans="8:11" ht="15.75" customHeight="1" x14ac:dyDescent="0.15">
      <c r="H281" s="18"/>
      <c r="I281" s="18"/>
      <c r="J281" s="18"/>
      <c r="K281" s="18"/>
    </row>
    <row r="282" spans="8:11" ht="15.75" customHeight="1" x14ac:dyDescent="0.15">
      <c r="H282" s="18"/>
      <c r="I282" s="18"/>
      <c r="J282" s="18"/>
      <c r="K282" s="18"/>
    </row>
    <row r="283" spans="8:11" ht="15.75" customHeight="1" x14ac:dyDescent="0.15">
      <c r="H283" s="18"/>
      <c r="I283" s="18"/>
      <c r="J283" s="18"/>
      <c r="K283" s="18"/>
    </row>
    <row r="284" spans="8:11" ht="15.75" customHeight="1" x14ac:dyDescent="0.15">
      <c r="H284" s="18"/>
      <c r="I284" s="18"/>
      <c r="J284" s="18"/>
      <c r="K284" s="18"/>
    </row>
    <row r="285" spans="8:11" ht="15.75" customHeight="1" x14ac:dyDescent="0.15">
      <c r="H285" s="18"/>
      <c r="I285" s="18"/>
      <c r="J285" s="18"/>
      <c r="K285" s="18"/>
    </row>
    <row r="286" spans="8:11" ht="15.75" customHeight="1" x14ac:dyDescent="0.15">
      <c r="H286" s="18"/>
      <c r="I286" s="18"/>
      <c r="J286" s="18"/>
      <c r="K286" s="18"/>
    </row>
    <row r="287" spans="8:11" ht="15.75" customHeight="1" x14ac:dyDescent="0.15">
      <c r="H287" s="18"/>
      <c r="I287" s="18"/>
      <c r="J287" s="18"/>
      <c r="K287" s="18"/>
    </row>
    <row r="288" spans="8:11" ht="15.75" customHeight="1" x14ac:dyDescent="0.15">
      <c r="H288" s="18"/>
      <c r="I288" s="18"/>
      <c r="J288" s="18"/>
      <c r="K288" s="18"/>
    </row>
    <row r="289" spans="8:11" ht="15.75" customHeight="1" x14ac:dyDescent="0.15">
      <c r="H289" s="18"/>
      <c r="I289" s="18"/>
      <c r="J289" s="18"/>
      <c r="K289" s="18"/>
    </row>
    <row r="290" spans="8:11" ht="15.75" customHeight="1" x14ac:dyDescent="0.15">
      <c r="H290" s="18"/>
      <c r="I290" s="18"/>
      <c r="J290" s="18"/>
      <c r="K290" s="18"/>
    </row>
    <row r="291" spans="8:11" ht="15.75" customHeight="1" x14ac:dyDescent="0.15">
      <c r="H291" s="18"/>
      <c r="I291" s="18"/>
      <c r="J291" s="18"/>
      <c r="K291" s="18"/>
    </row>
    <row r="292" spans="8:11" ht="15.75" customHeight="1" x14ac:dyDescent="0.15">
      <c r="H292" s="18"/>
      <c r="I292" s="18"/>
      <c r="J292" s="18"/>
      <c r="K292" s="18"/>
    </row>
    <row r="293" spans="8:11" ht="15.75" customHeight="1" x14ac:dyDescent="0.15">
      <c r="H293" s="18"/>
      <c r="I293" s="18"/>
      <c r="J293" s="18"/>
      <c r="K293" s="18"/>
    </row>
    <row r="294" spans="8:11" ht="15.75" customHeight="1" x14ac:dyDescent="0.15">
      <c r="H294" s="18"/>
      <c r="I294" s="18"/>
      <c r="J294" s="18"/>
      <c r="K294" s="18"/>
    </row>
    <row r="295" spans="8:11" ht="15.75" customHeight="1" x14ac:dyDescent="0.15">
      <c r="H295" s="18"/>
      <c r="I295" s="18"/>
      <c r="J295" s="18"/>
      <c r="K295" s="18"/>
    </row>
    <row r="296" spans="8:11" ht="15.75" customHeight="1" x14ac:dyDescent="0.15">
      <c r="H296" s="18"/>
      <c r="I296" s="18"/>
      <c r="J296" s="18"/>
      <c r="K296" s="18"/>
    </row>
    <row r="297" spans="8:11" ht="15.75" customHeight="1" x14ac:dyDescent="0.15">
      <c r="H297" s="18"/>
      <c r="I297" s="18"/>
      <c r="J297" s="18"/>
      <c r="K297" s="18"/>
    </row>
    <row r="298" spans="8:11" ht="15.75" customHeight="1" x14ac:dyDescent="0.15">
      <c r="H298" s="18"/>
      <c r="I298" s="18"/>
      <c r="J298" s="18"/>
      <c r="K298" s="18"/>
    </row>
    <row r="299" spans="8:11" ht="15.75" customHeight="1" x14ac:dyDescent="0.15">
      <c r="H299" s="18"/>
      <c r="I299" s="18"/>
      <c r="J299" s="18"/>
      <c r="K299" s="18"/>
    </row>
    <row r="300" spans="8:11" ht="15.75" customHeight="1" x14ac:dyDescent="0.15">
      <c r="H300" s="18"/>
      <c r="I300" s="18"/>
      <c r="J300" s="18"/>
      <c r="K300" s="18"/>
    </row>
    <row r="301" spans="8:11" ht="15.75" customHeight="1" x14ac:dyDescent="0.15">
      <c r="H301" s="18"/>
      <c r="I301" s="18"/>
      <c r="J301" s="18"/>
      <c r="K301" s="18"/>
    </row>
    <row r="302" spans="8:11" ht="15.75" customHeight="1" x14ac:dyDescent="0.15">
      <c r="H302" s="18"/>
      <c r="I302" s="18"/>
      <c r="J302" s="18"/>
      <c r="K302" s="18"/>
    </row>
    <row r="303" spans="8:11" ht="15.75" customHeight="1" x14ac:dyDescent="0.15">
      <c r="H303" s="18"/>
      <c r="I303" s="18"/>
      <c r="J303" s="18"/>
      <c r="K303" s="18"/>
    </row>
    <row r="304" spans="8:11" ht="15.75" customHeight="1" x14ac:dyDescent="0.15">
      <c r="H304" s="18"/>
      <c r="I304" s="18"/>
      <c r="J304" s="18"/>
      <c r="K304" s="18"/>
    </row>
    <row r="305" spans="8:11" ht="15.75" customHeight="1" x14ac:dyDescent="0.15">
      <c r="H305" s="18"/>
      <c r="I305" s="18"/>
      <c r="J305" s="18"/>
      <c r="K305" s="18"/>
    </row>
    <row r="306" spans="8:11" ht="15.75" customHeight="1" x14ac:dyDescent="0.15">
      <c r="H306" s="18"/>
      <c r="I306" s="18"/>
      <c r="J306" s="18"/>
      <c r="K306" s="18"/>
    </row>
    <row r="307" spans="8:11" ht="15.75" customHeight="1" x14ac:dyDescent="0.15">
      <c r="H307" s="18"/>
      <c r="I307" s="18"/>
      <c r="J307" s="18"/>
      <c r="K307" s="18"/>
    </row>
    <row r="308" spans="8:11" ht="15.75" customHeight="1" x14ac:dyDescent="0.15">
      <c r="H308" s="18"/>
      <c r="I308" s="18"/>
      <c r="J308" s="18"/>
      <c r="K308" s="18"/>
    </row>
    <row r="309" spans="8:11" ht="15.75" customHeight="1" x14ac:dyDescent="0.15">
      <c r="H309" s="18"/>
      <c r="I309" s="18"/>
      <c r="J309" s="18"/>
      <c r="K309" s="18"/>
    </row>
    <row r="310" spans="8:11" ht="15.75" customHeight="1" x14ac:dyDescent="0.15">
      <c r="H310" s="18"/>
      <c r="I310" s="18"/>
      <c r="J310" s="18"/>
      <c r="K310" s="18"/>
    </row>
    <row r="311" spans="8:11" ht="15.75" customHeight="1" x14ac:dyDescent="0.15">
      <c r="H311" s="18"/>
      <c r="I311" s="18"/>
      <c r="J311" s="18"/>
      <c r="K311" s="18"/>
    </row>
    <row r="312" spans="8:11" ht="15.75" customHeight="1" x14ac:dyDescent="0.15">
      <c r="H312" s="18"/>
      <c r="I312" s="18"/>
      <c r="J312" s="18"/>
      <c r="K312" s="18"/>
    </row>
    <row r="313" spans="8:11" ht="15.75" customHeight="1" x14ac:dyDescent="0.15">
      <c r="H313" s="18"/>
      <c r="I313" s="18"/>
      <c r="J313" s="18"/>
      <c r="K313" s="18"/>
    </row>
    <row r="314" spans="8:11" ht="15.75" customHeight="1" x14ac:dyDescent="0.15">
      <c r="H314" s="18"/>
      <c r="I314" s="18"/>
      <c r="J314" s="18"/>
      <c r="K314" s="18"/>
    </row>
    <row r="315" spans="8:11" ht="15.75" customHeight="1" x14ac:dyDescent="0.15">
      <c r="H315" s="18"/>
      <c r="I315" s="18"/>
      <c r="J315" s="18"/>
      <c r="K315" s="18"/>
    </row>
    <row r="316" spans="8:11" ht="15.75" customHeight="1" x14ac:dyDescent="0.15">
      <c r="H316" s="18"/>
      <c r="I316" s="18"/>
      <c r="J316" s="18"/>
      <c r="K316" s="18"/>
    </row>
    <row r="317" spans="8:11" ht="15.75" customHeight="1" x14ac:dyDescent="0.15">
      <c r="H317" s="18"/>
      <c r="I317" s="18"/>
      <c r="J317" s="18"/>
      <c r="K317" s="18"/>
    </row>
    <row r="318" spans="8:11" ht="15.75" customHeight="1" x14ac:dyDescent="0.15">
      <c r="H318" s="18"/>
      <c r="I318" s="18"/>
      <c r="J318" s="18"/>
      <c r="K318" s="18"/>
    </row>
    <row r="319" spans="8:11" ht="15.75" customHeight="1" x14ac:dyDescent="0.15">
      <c r="H319" s="18"/>
      <c r="I319" s="18"/>
      <c r="J319" s="18"/>
      <c r="K319" s="18"/>
    </row>
    <row r="320" spans="8:11" ht="15.75" customHeight="1" x14ac:dyDescent="0.15">
      <c r="H320" s="18"/>
      <c r="I320" s="18"/>
      <c r="J320" s="18"/>
      <c r="K320" s="18"/>
    </row>
    <row r="321" spans="8:11" ht="15.75" customHeight="1" x14ac:dyDescent="0.15">
      <c r="H321" s="18"/>
      <c r="I321" s="18"/>
      <c r="J321" s="18"/>
      <c r="K321" s="18"/>
    </row>
    <row r="322" spans="8:11" ht="15.75" customHeight="1" x14ac:dyDescent="0.15">
      <c r="H322" s="18"/>
      <c r="I322" s="18"/>
      <c r="J322" s="18"/>
      <c r="K322" s="18"/>
    </row>
    <row r="323" spans="8:11" ht="15.75" customHeight="1" x14ac:dyDescent="0.15">
      <c r="H323" s="18"/>
      <c r="I323" s="18"/>
      <c r="J323" s="18"/>
      <c r="K323" s="18"/>
    </row>
    <row r="324" spans="8:11" ht="15.75" customHeight="1" x14ac:dyDescent="0.15">
      <c r="H324" s="18"/>
      <c r="I324" s="18"/>
      <c r="J324" s="18"/>
      <c r="K324" s="18"/>
    </row>
    <row r="325" spans="8:11" ht="15.75" customHeight="1" x14ac:dyDescent="0.15">
      <c r="H325" s="18"/>
      <c r="I325" s="18"/>
      <c r="J325" s="18"/>
      <c r="K325" s="18"/>
    </row>
    <row r="326" spans="8:11" ht="15.75" customHeight="1" x14ac:dyDescent="0.15">
      <c r="H326" s="18"/>
      <c r="I326" s="18"/>
      <c r="J326" s="18"/>
      <c r="K326" s="18"/>
    </row>
    <row r="327" spans="8:11" ht="15.75" customHeight="1" x14ac:dyDescent="0.15">
      <c r="H327" s="18"/>
      <c r="I327" s="18"/>
      <c r="J327" s="18"/>
      <c r="K327" s="18"/>
    </row>
    <row r="328" spans="8:11" ht="15.75" customHeight="1" x14ac:dyDescent="0.15">
      <c r="H328" s="18"/>
      <c r="I328" s="18"/>
      <c r="J328" s="18"/>
      <c r="K328" s="18"/>
    </row>
    <row r="329" spans="8:11" ht="15.75" customHeight="1" x14ac:dyDescent="0.15">
      <c r="H329" s="18"/>
      <c r="I329" s="18"/>
      <c r="J329" s="18"/>
      <c r="K329" s="18"/>
    </row>
    <row r="330" spans="8:11" ht="15.75" customHeight="1" x14ac:dyDescent="0.15">
      <c r="H330" s="18"/>
      <c r="I330" s="18"/>
      <c r="J330" s="18"/>
      <c r="K330" s="18"/>
    </row>
    <row r="331" spans="8:11" ht="15.75" customHeight="1" x14ac:dyDescent="0.15">
      <c r="H331" s="18"/>
      <c r="I331" s="18"/>
      <c r="J331" s="18"/>
      <c r="K331" s="18"/>
    </row>
    <row r="332" spans="8:11" ht="15.75" customHeight="1" x14ac:dyDescent="0.15">
      <c r="H332" s="18"/>
      <c r="I332" s="18"/>
      <c r="J332" s="18"/>
      <c r="K332" s="18"/>
    </row>
    <row r="333" spans="8:11" ht="15.75" customHeight="1" x14ac:dyDescent="0.15">
      <c r="H333" s="18"/>
      <c r="I333" s="18"/>
      <c r="J333" s="18"/>
      <c r="K333" s="18"/>
    </row>
    <row r="334" spans="8:11" ht="15.75" customHeight="1" x14ac:dyDescent="0.15">
      <c r="H334" s="18"/>
      <c r="I334" s="18"/>
      <c r="J334" s="18"/>
      <c r="K334" s="18"/>
    </row>
    <row r="335" spans="8:11" ht="15.75" customHeight="1" x14ac:dyDescent="0.15">
      <c r="H335" s="18"/>
      <c r="I335" s="18"/>
      <c r="J335" s="18"/>
      <c r="K335" s="18"/>
    </row>
    <row r="336" spans="8:11" ht="15.75" customHeight="1" x14ac:dyDescent="0.15">
      <c r="H336" s="18"/>
      <c r="I336" s="18"/>
      <c r="J336" s="18"/>
      <c r="K336" s="18"/>
    </row>
    <row r="337" spans="8:11" ht="15.75" customHeight="1" x14ac:dyDescent="0.15">
      <c r="H337" s="18"/>
      <c r="I337" s="18"/>
      <c r="J337" s="18"/>
      <c r="K337" s="18"/>
    </row>
    <row r="338" spans="8:11" ht="15.75" customHeight="1" x14ac:dyDescent="0.15">
      <c r="H338" s="18"/>
      <c r="I338" s="18"/>
      <c r="J338" s="18"/>
      <c r="K338" s="18"/>
    </row>
    <row r="339" spans="8:11" ht="15.75" customHeight="1" x14ac:dyDescent="0.15">
      <c r="H339" s="18"/>
      <c r="I339" s="18"/>
      <c r="J339" s="18"/>
      <c r="K339" s="18"/>
    </row>
    <row r="340" spans="8:11" ht="15.75" customHeight="1" x14ac:dyDescent="0.15">
      <c r="H340" s="18"/>
      <c r="I340" s="18"/>
      <c r="J340" s="18"/>
      <c r="K340" s="18"/>
    </row>
    <row r="341" spans="8:11" ht="15.75" customHeight="1" x14ac:dyDescent="0.15">
      <c r="H341" s="18"/>
      <c r="I341" s="18"/>
      <c r="J341" s="18"/>
      <c r="K341" s="18"/>
    </row>
    <row r="342" spans="8:11" ht="15.75" customHeight="1" x14ac:dyDescent="0.15">
      <c r="H342" s="18"/>
      <c r="I342" s="18"/>
      <c r="J342" s="18"/>
      <c r="K342" s="18"/>
    </row>
    <row r="343" spans="8:11" ht="15.75" customHeight="1" x14ac:dyDescent="0.15">
      <c r="H343" s="18"/>
      <c r="I343" s="18"/>
      <c r="J343" s="18"/>
      <c r="K343" s="18"/>
    </row>
    <row r="344" spans="8:11" ht="15.75" customHeight="1" x14ac:dyDescent="0.15">
      <c r="H344" s="18"/>
      <c r="I344" s="18"/>
      <c r="J344" s="18"/>
      <c r="K344" s="18"/>
    </row>
    <row r="345" spans="8:11" ht="15.75" customHeight="1" x14ac:dyDescent="0.15">
      <c r="H345" s="18"/>
      <c r="I345" s="18"/>
      <c r="J345" s="18"/>
      <c r="K345" s="18"/>
    </row>
    <row r="346" spans="8:11" ht="15.75" customHeight="1" x14ac:dyDescent="0.15">
      <c r="H346" s="18"/>
      <c r="I346" s="18"/>
      <c r="J346" s="18"/>
      <c r="K346" s="18"/>
    </row>
    <row r="347" spans="8:11" ht="15.75" customHeight="1" x14ac:dyDescent="0.15">
      <c r="H347" s="18"/>
      <c r="I347" s="18"/>
      <c r="J347" s="18"/>
      <c r="K347" s="18"/>
    </row>
    <row r="348" spans="8:11" ht="15.75" customHeight="1" x14ac:dyDescent="0.15">
      <c r="H348" s="18"/>
      <c r="I348" s="18"/>
      <c r="J348" s="18"/>
      <c r="K348" s="18"/>
    </row>
    <row r="349" spans="8:11" ht="15.75" customHeight="1" x14ac:dyDescent="0.15">
      <c r="H349" s="18"/>
      <c r="I349" s="18"/>
      <c r="J349" s="18"/>
      <c r="K349" s="18"/>
    </row>
    <row r="350" spans="8:11" ht="15.75" customHeight="1" x14ac:dyDescent="0.15">
      <c r="H350" s="18"/>
      <c r="I350" s="18"/>
      <c r="J350" s="18"/>
      <c r="K350" s="18"/>
    </row>
    <row r="351" spans="8:11" ht="15.75" customHeight="1" x14ac:dyDescent="0.15">
      <c r="H351" s="18"/>
      <c r="I351" s="18"/>
      <c r="J351" s="18"/>
      <c r="K351" s="18"/>
    </row>
    <row r="352" spans="8:11" ht="15.75" customHeight="1" x14ac:dyDescent="0.15">
      <c r="H352" s="18"/>
      <c r="I352" s="18"/>
      <c r="J352" s="18"/>
      <c r="K352" s="18"/>
    </row>
    <row r="353" spans="8:11" ht="15.75" customHeight="1" x14ac:dyDescent="0.15">
      <c r="H353" s="18"/>
      <c r="I353" s="18"/>
      <c r="J353" s="18"/>
      <c r="K353" s="18"/>
    </row>
    <row r="354" spans="8:11" ht="15.75" customHeight="1" x14ac:dyDescent="0.15">
      <c r="H354" s="18"/>
      <c r="I354" s="18"/>
      <c r="J354" s="18"/>
      <c r="K354" s="18"/>
    </row>
    <row r="355" spans="8:11" ht="15.75" customHeight="1" x14ac:dyDescent="0.15">
      <c r="H355" s="18"/>
      <c r="I355" s="18"/>
      <c r="J355" s="18"/>
      <c r="K355" s="18"/>
    </row>
    <row r="356" spans="8:11" ht="15.75" customHeight="1" x14ac:dyDescent="0.15">
      <c r="H356" s="18"/>
      <c r="I356" s="18"/>
      <c r="J356" s="18"/>
      <c r="K356" s="18"/>
    </row>
    <row r="357" spans="8:11" ht="15.75" customHeight="1" x14ac:dyDescent="0.15">
      <c r="H357" s="18"/>
      <c r="I357" s="18"/>
      <c r="J357" s="18"/>
      <c r="K357" s="18"/>
    </row>
    <row r="358" spans="8:11" ht="15.75" customHeight="1" x14ac:dyDescent="0.15">
      <c r="H358" s="18"/>
      <c r="I358" s="18"/>
      <c r="J358" s="18"/>
      <c r="K358" s="18"/>
    </row>
    <row r="359" spans="8:11" ht="15.75" customHeight="1" x14ac:dyDescent="0.15">
      <c r="H359" s="18"/>
      <c r="I359" s="18"/>
      <c r="J359" s="18"/>
      <c r="K359" s="18"/>
    </row>
    <row r="360" spans="8:11" ht="15.75" customHeight="1" x14ac:dyDescent="0.15">
      <c r="H360" s="18"/>
      <c r="I360" s="18"/>
      <c r="J360" s="18"/>
      <c r="K360" s="18"/>
    </row>
    <row r="361" spans="8:11" ht="15.75" customHeight="1" x14ac:dyDescent="0.15">
      <c r="H361" s="18"/>
      <c r="I361" s="18"/>
      <c r="J361" s="18"/>
      <c r="K361" s="18"/>
    </row>
    <row r="362" spans="8:11" ht="15.75" customHeight="1" x14ac:dyDescent="0.15">
      <c r="H362" s="18"/>
      <c r="I362" s="18"/>
      <c r="J362" s="18"/>
      <c r="K362" s="18"/>
    </row>
    <row r="363" spans="8:11" ht="15.75" customHeight="1" x14ac:dyDescent="0.15">
      <c r="H363" s="18"/>
      <c r="I363" s="18"/>
      <c r="J363" s="18"/>
      <c r="K363" s="18"/>
    </row>
    <row r="364" spans="8:11" ht="15.75" customHeight="1" x14ac:dyDescent="0.15">
      <c r="H364" s="18"/>
      <c r="I364" s="18"/>
      <c r="J364" s="18"/>
      <c r="K364" s="18"/>
    </row>
    <row r="365" spans="8:11" ht="15.75" customHeight="1" x14ac:dyDescent="0.15">
      <c r="H365" s="18"/>
      <c r="I365" s="18"/>
      <c r="J365" s="18"/>
      <c r="K365" s="18"/>
    </row>
    <row r="366" spans="8:11" ht="15.75" customHeight="1" x14ac:dyDescent="0.15">
      <c r="H366" s="18"/>
      <c r="I366" s="18"/>
      <c r="J366" s="18"/>
      <c r="K366" s="18"/>
    </row>
    <row r="367" spans="8:11" ht="15.75" customHeight="1" x14ac:dyDescent="0.15">
      <c r="H367" s="18"/>
      <c r="I367" s="18"/>
      <c r="J367" s="18"/>
      <c r="K367" s="18"/>
    </row>
    <row r="368" spans="8:11" ht="15.75" customHeight="1" x14ac:dyDescent="0.15">
      <c r="H368" s="18"/>
      <c r="I368" s="18"/>
      <c r="J368" s="18"/>
      <c r="K368" s="18"/>
    </row>
    <row r="369" spans="8:11" ht="15.75" customHeight="1" x14ac:dyDescent="0.15">
      <c r="H369" s="18"/>
      <c r="I369" s="18"/>
      <c r="J369" s="18"/>
      <c r="K369" s="18"/>
    </row>
    <row r="370" spans="8:11" ht="15.75" customHeight="1" x14ac:dyDescent="0.15">
      <c r="H370" s="18"/>
      <c r="I370" s="18"/>
      <c r="J370" s="18"/>
      <c r="K370" s="18"/>
    </row>
    <row r="371" spans="8:11" ht="15.75" customHeight="1" x14ac:dyDescent="0.15">
      <c r="H371" s="18"/>
      <c r="I371" s="18"/>
      <c r="J371" s="18"/>
      <c r="K371" s="18"/>
    </row>
    <row r="372" spans="8:11" ht="15.75" customHeight="1" x14ac:dyDescent="0.15">
      <c r="H372" s="18"/>
      <c r="I372" s="18"/>
      <c r="J372" s="18"/>
      <c r="K372" s="18"/>
    </row>
    <row r="373" spans="8:11" ht="15.75" customHeight="1" x14ac:dyDescent="0.15">
      <c r="H373" s="18"/>
      <c r="I373" s="18"/>
      <c r="J373" s="18"/>
      <c r="K373" s="18"/>
    </row>
    <row r="374" spans="8:11" ht="15.75" customHeight="1" x14ac:dyDescent="0.15">
      <c r="H374" s="18"/>
      <c r="I374" s="18"/>
      <c r="J374" s="18"/>
      <c r="K374" s="18"/>
    </row>
    <row r="375" spans="8:11" ht="15.75" customHeight="1" x14ac:dyDescent="0.15">
      <c r="H375" s="18"/>
      <c r="I375" s="18"/>
      <c r="J375" s="18"/>
      <c r="K375" s="18"/>
    </row>
    <row r="376" spans="8:11" ht="15.75" customHeight="1" x14ac:dyDescent="0.15">
      <c r="H376" s="18"/>
      <c r="I376" s="18"/>
      <c r="J376" s="18"/>
      <c r="K376" s="18"/>
    </row>
    <row r="377" spans="8:11" ht="15.75" customHeight="1" x14ac:dyDescent="0.15">
      <c r="H377" s="18"/>
      <c r="I377" s="18"/>
      <c r="J377" s="18"/>
      <c r="K377" s="18"/>
    </row>
    <row r="378" spans="8:11" ht="15.75" customHeight="1" x14ac:dyDescent="0.15">
      <c r="H378" s="18"/>
      <c r="I378" s="18"/>
      <c r="J378" s="18"/>
      <c r="K378" s="18"/>
    </row>
    <row r="379" spans="8:11" ht="15.75" customHeight="1" x14ac:dyDescent="0.15">
      <c r="H379" s="18"/>
      <c r="I379" s="18"/>
      <c r="J379" s="18"/>
      <c r="K379" s="18"/>
    </row>
    <row r="380" spans="8:11" ht="15.75" customHeight="1" x14ac:dyDescent="0.15">
      <c r="H380" s="18"/>
      <c r="I380" s="18"/>
      <c r="J380" s="18"/>
      <c r="K380" s="18"/>
    </row>
    <row r="381" spans="8:11" ht="15.75" customHeight="1" x14ac:dyDescent="0.15">
      <c r="H381" s="18"/>
      <c r="I381" s="18"/>
      <c r="J381" s="18"/>
      <c r="K381" s="18"/>
    </row>
    <row r="382" spans="8:11" ht="15.75" customHeight="1" x14ac:dyDescent="0.15">
      <c r="H382" s="18"/>
      <c r="I382" s="18"/>
      <c r="J382" s="18"/>
      <c r="K382" s="18"/>
    </row>
    <row r="383" spans="8:11" ht="15.75" customHeight="1" x14ac:dyDescent="0.15">
      <c r="H383" s="18"/>
      <c r="I383" s="18"/>
      <c r="J383" s="18"/>
      <c r="K383" s="18"/>
    </row>
    <row r="384" spans="8:11" ht="15.75" customHeight="1" x14ac:dyDescent="0.15">
      <c r="H384" s="18"/>
      <c r="I384" s="18"/>
      <c r="J384" s="18"/>
      <c r="K384" s="18"/>
    </row>
    <row r="385" spans="8:11" ht="15.75" customHeight="1" x14ac:dyDescent="0.15">
      <c r="H385" s="18"/>
      <c r="I385" s="18"/>
      <c r="J385" s="18"/>
      <c r="K385" s="18"/>
    </row>
    <row r="386" spans="8:11" ht="15.75" customHeight="1" x14ac:dyDescent="0.15">
      <c r="H386" s="18"/>
      <c r="I386" s="18"/>
      <c r="J386" s="18"/>
      <c r="K386" s="18"/>
    </row>
    <row r="387" spans="8:11" ht="15.75" customHeight="1" x14ac:dyDescent="0.15">
      <c r="H387" s="18"/>
      <c r="I387" s="18"/>
      <c r="J387" s="18"/>
      <c r="K387" s="18"/>
    </row>
    <row r="388" spans="8:11" ht="15.75" customHeight="1" x14ac:dyDescent="0.15">
      <c r="H388" s="18"/>
      <c r="I388" s="18"/>
      <c r="J388" s="18"/>
      <c r="K388" s="18"/>
    </row>
    <row r="389" spans="8:11" ht="15.75" customHeight="1" x14ac:dyDescent="0.15">
      <c r="H389" s="18"/>
      <c r="I389" s="18"/>
      <c r="J389" s="18"/>
      <c r="K389" s="18"/>
    </row>
    <row r="390" spans="8:11" ht="15.75" customHeight="1" x14ac:dyDescent="0.15">
      <c r="H390" s="18"/>
      <c r="I390" s="18"/>
      <c r="J390" s="18"/>
      <c r="K390" s="18"/>
    </row>
    <row r="391" spans="8:11" ht="15.75" customHeight="1" x14ac:dyDescent="0.15">
      <c r="H391" s="18"/>
      <c r="I391" s="18"/>
      <c r="J391" s="18"/>
      <c r="K391" s="18"/>
    </row>
    <row r="392" spans="8:11" ht="15.75" customHeight="1" x14ac:dyDescent="0.15">
      <c r="H392" s="18"/>
      <c r="I392" s="18"/>
      <c r="J392" s="18"/>
      <c r="K392" s="18"/>
    </row>
    <row r="393" spans="8:11" ht="15.75" customHeight="1" x14ac:dyDescent="0.15">
      <c r="H393" s="18"/>
      <c r="I393" s="18"/>
      <c r="J393" s="18"/>
      <c r="K393" s="18"/>
    </row>
    <row r="394" spans="8:11" ht="15.75" customHeight="1" x14ac:dyDescent="0.15">
      <c r="H394" s="18"/>
      <c r="I394" s="18"/>
      <c r="J394" s="18"/>
      <c r="K394" s="18"/>
    </row>
    <row r="395" spans="8:11" ht="15.75" customHeight="1" x14ac:dyDescent="0.15">
      <c r="H395" s="18"/>
      <c r="I395" s="18"/>
      <c r="J395" s="18"/>
      <c r="K395" s="18"/>
    </row>
    <row r="396" spans="8:11" ht="15.75" customHeight="1" x14ac:dyDescent="0.15">
      <c r="H396" s="18"/>
      <c r="I396" s="18"/>
      <c r="J396" s="18"/>
      <c r="K396" s="18"/>
    </row>
    <row r="397" spans="8:11" ht="15.75" customHeight="1" x14ac:dyDescent="0.15">
      <c r="H397" s="18"/>
      <c r="I397" s="18"/>
      <c r="J397" s="18"/>
      <c r="K397" s="18"/>
    </row>
    <row r="398" spans="8:11" ht="15.75" customHeight="1" x14ac:dyDescent="0.15">
      <c r="H398" s="18"/>
      <c r="I398" s="18"/>
      <c r="J398" s="18"/>
      <c r="K398" s="18"/>
    </row>
    <row r="399" spans="8:11" ht="15.75" customHeight="1" x14ac:dyDescent="0.15">
      <c r="H399" s="18"/>
      <c r="I399" s="18"/>
      <c r="J399" s="18"/>
      <c r="K399" s="18"/>
    </row>
    <row r="400" spans="8:11" ht="15.75" customHeight="1" x14ac:dyDescent="0.15">
      <c r="H400" s="18"/>
      <c r="I400" s="18"/>
      <c r="J400" s="18"/>
      <c r="K400" s="18"/>
    </row>
    <row r="401" spans="8:11" ht="15.75" customHeight="1" x14ac:dyDescent="0.15">
      <c r="H401" s="18"/>
      <c r="I401" s="18"/>
      <c r="J401" s="18"/>
      <c r="K401" s="18"/>
    </row>
    <row r="402" spans="8:11" ht="15.75" customHeight="1" x14ac:dyDescent="0.15">
      <c r="H402" s="18"/>
      <c r="I402" s="18"/>
      <c r="J402" s="18"/>
      <c r="K402" s="18"/>
    </row>
    <row r="403" spans="8:11" ht="15.75" customHeight="1" x14ac:dyDescent="0.15">
      <c r="H403" s="18"/>
      <c r="I403" s="18"/>
      <c r="J403" s="18"/>
      <c r="K403" s="18"/>
    </row>
    <row r="404" spans="8:11" ht="15.75" customHeight="1" x14ac:dyDescent="0.15">
      <c r="H404" s="18"/>
      <c r="I404" s="18"/>
      <c r="J404" s="18"/>
      <c r="K404" s="18"/>
    </row>
    <row r="405" spans="8:11" ht="15.75" customHeight="1" x14ac:dyDescent="0.15">
      <c r="H405" s="18"/>
      <c r="I405" s="18"/>
      <c r="J405" s="18"/>
      <c r="K405" s="18"/>
    </row>
    <row r="406" spans="8:11" ht="15.75" customHeight="1" x14ac:dyDescent="0.15">
      <c r="H406" s="18"/>
      <c r="I406" s="18"/>
      <c r="J406" s="18"/>
      <c r="K406" s="18"/>
    </row>
    <row r="407" spans="8:11" ht="15.75" customHeight="1" x14ac:dyDescent="0.15">
      <c r="H407" s="18"/>
      <c r="I407" s="18"/>
      <c r="J407" s="18"/>
      <c r="K407" s="18"/>
    </row>
    <row r="408" spans="8:11" ht="15.75" customHeight="1" x14ac:dyDescent="0.15">
      <c r="H408" s="18"/>
      <c r="I408" s="18"/>
      <c r="J408" s="18"/>
      <c r="K408" s="18"/>
    </row>
    <row r="409" spans="8:11" ht="15.75" customHeight="1" x14ac:dyDescent="0.15">
      <c r="H409" s="18"/>
      <c r="I409" s="18"/>
      <c r="J409" s="18"/>
      <c r="K409" s="18"/>
    </row>
    <row r="410" spans="8:11" ht="15.75" customHeight="1" x14ac:dyDescent="0.15">
      <c r="H410" s="18"/>
      <c r="I410" s="18"/>
      <c r="J410" s="18"/>
      <c r="K410" s="18"/>
    </row>
    <row r="411" spans="8:11" ht="15.75" customHeight="1" x14ac:dyDescent="0.15">
      <c r="H411" s="18"/>
      <c r="I411" s="18"/>
      <c r="J411" s="18"/>
      <c r="K411" s="18"/>
    </row>
    <row r="412" spans="8:11" ht="15.75" customHeight="1" x14ac:dyDescent="0.15">
      <c r="H412" s="18"/>
      <c r="I412" s="18"/>
      <c r="J412" s="18"/>
      <c r="K412" s="18"/>
    </row>
    <row r="413" spans="8:11" ht="15.75" customHeight="1" x14ac:dyDescent="0.15">
      <c r="H413" s="18"/>
      <c r="I413" s="18"/>
      <c r="J413" s="18"/>
      <c r="K413" s="18"/>
    </row>
    <row r="414" spans="8:11" ht="15.75" customHeight="1" x14ac:dyDescent="0.15">
      <c r="H414" s="18"/>
      <c r="I414" s="18"/>
      <c r="J414" s="18"/>
      <c r="K414" s="18"/>
    </row>
    <row r="415" spans="8:11" ht="15.75" customHeight="1" x14ac:dyDescent="0.15">
      <c r="H415" s="18"/>
      <c r="I415" s="18"/>
      <c r="J415" s="18"/>
      <c r="K415" s="18"/>
    </row>
    <row r="416" spans="8:11" ht="15.75" customHeight="1" x14ac:dyDescent="0.15">
      <c r="H416" s="18"/>
      <c r="I416" s="18"/>
      <c r="J416" s="18"/>
      <c r="K416" s="18"/>
    </row>
    <row r="417" spans="8:11" ht="15.75" customHeight="1" x14ac:dyDescent="0.15">
      <c r="H417" s="18"/>
      <c r="I417" s="18"/>
      <c r="J417" s="18"/>
      <c r="K417" s="18"/>
    </row>
    <row r="418" spans="8:11" ht="15.75" customHeight="1" x14ac:dyDescent="0.15">
      <c r="H418" s="18"/>
      <c r="I418" s="18"/>
      <c r="J418" s="18"/>
      <c r="K418" s="18"/>
    </row>
    <row r="419" spans="8:11" ht="15.75" customHeight="1" x14ac:dyDescent="0.15">
      <c r="H419" s="18"/>
      <c r="I419" s="18"/>
      <c r="J419" s="18"/>
      <c r="K419" s="18"/>
    </row>
    <row r="420" spans="8:11" ht="15.75" customHeight="1" x14ac:dyDescent="0.15">
      <c r="H420" s="18"/>
      <c r="I420" s="18"/>
      <c r="J420" s="18"/>
      <c r="K420" s="18"/>
    </row>
    <row r="421" spans="8:11" ht="15.75" customHeight="1" x14ac:dyDescent="0.15">
      <c r="H421" s="18"/>
      <c r="I421" s="18"/>
      <c r="J421" s="18"/>
      <c r="K421" s="18"/>
    </row>
    <row r="422" spans="8:11" ht="15.75" customHeight="1" x14ac:dyDescent="0.15">
      <c r="H422" s="18"/>
      <c r="I422" s="18"/>
      <c r="J422" s="18"/>
      <c r="K422" s="18"/>
    </row>
    <row r="423" spans="8:11" ht="15.75" customHeight="1" x14ac:dyDescent="0.15">
      <c r="H423" s="18"/>
      <c r="I423" s="18"/>
      <c r="J423" s="18"/>
      <c r="K423" s="18"/>
    </row>
    <row r="424" spans="8:11" ht="15.75" customHeight="1" x14ac:dyDescent="0.15">
      <c r="H424" s="18"/>
      <c r="I424" s="18"/>
      <c r="J424" s="18"/>
      <c r="K424" s="18"/>
    </row>
    <row r="425" spans="8:11" ht="15.75" customHeight="1" x14ac:dyDescent="0.15">
      <c r="H425" s="18"/>
      <c r="I425" s="18"/>
      <c r="J425" s="18"/>
      <c r="K425" s="18"/>
    </row>
    <row r="426" spans="8:11" ht="15.75" customHeight="1" x14ac:dyDescent="0.15">
      <c r="H426" s="18"/>
      <c r="I426" s="18"/>
      <c r="J426" s="18"/>
      <c r="K426" s="18"/>
    </row>
    <row r="427" spans="8:11" ht="15.75" customHeight="1" x14ac:dyDescent="0.15">
      <c r="H427" s="18"/>
      <c r="I427" s="18"/>
      <c r="J427" s="18"/>
      <c r="K427" s="18"/>
    </row>
    <row r="428" spans="8:11" ht="15.75" customHeight="1" x14ac:dyDescent="0.15">
      <c r="H428" s="18"/>
      <c r="I428" s="18"/>
      <c r="J428" s="18"/>
      <c r="K428" s="18"/>
    </row>
    <row r="429" spans="8:11" ht="15.75" customHeight="1" x14ac:dyDescent="0.15">
      <c r="H429" s="18"/>
      <c r="I429" s="18"/>
      <c r="J429" s="18"/>
      <c r="K429" s="18"/>
    </row>
    <row r="430" spans="8:11" ht="15.75" customHeight="1" x14ac:dyDescent="0.15">
      <c r="H430" s="18"/>
      <c r="I430" s="18"/>
      <c r="J430" s="18"/>
      <c r="K430" s="18"/>
    </row>
    <row r="431" spans="8:11" ht="15.75" customHeight="1" x14ac:dyDescent="0.15">
      <c r="H431" s="18"/>
      <c r="I431" s="18"/>
      <c r="J431" s="18"/>
      <c r="K431" s="18"/>
    </row>
    <row r="432" spans="8:11" ht="15.75" customHeight="1" x14ac:dyDescent="0.15">
      <c r="H432" s="18"/>
      <c r="I432" s="18"/>
      <c r="J432" s="18"/>
      <c r="K432" s="18"/>
    </row>
    <row r="433" spans="8:11" ht="15.75" customHeight="1" x14ac:dyDescent="0.15">
      <c r="H433" s="18"/>
      <c r="I433" s="18"/>
      <c r="J433" s="18"/>
      <c r="K433" s="18"/>
    </row>
    <row r="434" spans="8:11" ht="15.75" customHeight="1" x14ac:dyDescent="0.15">
      <c r="H434" s="18"/>
      <c r="I434" s="18"/>
      <c r="J434" s="18"/>
      <c r="K434" s="18"/>
    </row>
    <row r="435" spans="8:11" ht="15.75" customHeight="1" x14ac:dyDescent="0.15">
      <c r="H435" s="18"/>
      <c r="I435" s="18"/>
      <c r="J435" s="18"/>
      <c r="K435" s="18"/>
    </row>
    <row r="436" spans="8:11" ht="15.75" customHeight="1" x14ac:dyDescent="0.15">
      <c r="H436" s="18"/>
      <c r="I436" s="18"/>
      <c r="J436" s="18"/>
      <c r="K436" s="18"/>
    </row>
    <row r="437" spans="8:11" ht="15.75" customHeight="1" x14ac:dyDescent="0.15">
      <c r="H437" s="18"/>
      <c r="I437" s="18"/>
      <c r="J437" s="18"/>
      <c r="K437" s="18"/>
    </row>
    <row r="438" spans="8:11" ht="15.75" customHeight="1" x14ac:dyDescent="0.15">
      <c r="H438" s="18"/>
      <c r="I438" s="18"/>
      <c r="J438" s="18"/>
      <c r="K438" s="18"/>
    </row>
    <row r="439" spans="8:11" ht="15.75" customHeight="1" x14ac:dyDescent="0.15">
      <c r="H439" s="18"/>
      <c r="I439" s="18"/>
      <c r="J439" s="18"/>
      <c r="K439" s="18"/>
    </row>
    <row r="440" spans="8:11" ht="15.75" customHeight="1" x14ac:dyDescent="0.15">
      <c r="H440" s="18"/>
      <c r="I440" s="18"/>
      <c r="J440" s="18"/>
      <c r="K440" s="18"/>
    </row>
    <row r="441" spans="8:11" ht="15.75" customHeight="1" x14ac:dyDescent="0.15">
      <c r="H441" s="18"/>
      <c r="I441" s="18"/>
      <c r="J441" s="18"/>
      <c r="K441" s="18"/>
    </row>
    <row r="442" spans="8:11" ht="15.75" customHeight="1" x14ac:dyDescent="0.15">
      <c r="H442" s="18"/>
      <c r="I442" s="18"/>
      <c r="J442" s="18"/>
      <c r="K442" s="18"/>
    </row>
    <row r="443" spans="8:11" ht="15.75" customHeight="1" x14ac:dyDescent="0.15">
      <c r="H443" s="18"/>
      <c r="I443" s="18"/>
      <c r="J443" s="18"/>
      <c r="K443" s="18"/>
    </row>
    <row r="444" spans="8:11" ht="15.75" customHeight="1" x14ac:dyDescent="0.15">
      <c r="H444" s="18"/>
      <c r="I444" s="18"/>
      <c r="J444" s="18"/>
      <c r="K444" s="18"/>
    </row>
    <row r="445" spans="8:11" ht="15.75" customHeight="1" x14ac:dyDescent="0.15">
      <c r="H445" s="18"/>
      <c r="I445" s="18"/>
      <c r="J445" s="18"/>
      <c r="K445" s="18"/>
    </row>
    <row r="446" spans="8:11" ht="15.75" customHeight="1" x14ac:dyDescent="0.15">
      <c r="H446" s="18"/>
      <c r="I446" s="18"/>
      <c r="J446" s="18"/>
      <c r="K446" s="18"/>
    </row>
    <row r="447" spans="8:11" ht="15.75" customHeight="1" x14ac:dyDescent="0.15">
      <c r="H447" s="18"/>
      <c r="I447" s="18"/>
      <c r="J447" s="18"/>
      <c r="K447" s="18"/>
    </row>
    <row r="448" spans="8:11" ht="15.75" customHeight="1" x14ac:dyDescent="0.15">
      <c r="H448" s="18"/>
      <c r="I448" s="18"/>
      <c r="J448" s="18"/>
      <c r="K448" s="18"/>
    </row>
    <row r="449" spans="8:11" ht="15.75" customHeight="1" x14ac:dyDescent="0.15">
      <c r="H449" s="18"/>
      <c r="I449" s="18"/>
      <c r="J449" s="18"/>
      <c r="K449" s="18"/>
    </row>
    <row r="450" spans="8:11" ht="15.75" customHeight="1" x14ac:dyDescent="0.15">
      <c r="H450" s="18"/>
      <c r="I450" s="18"/>
      <c r="J450" s="18"/>
      <c r="K450" s="18"/>
    </row>
    <row r="451" spans="8:11" ht="15.75" customHeight="1" x14ac:dyDescent="0.15">
      <c r="H451" s="18"/>
      <c r="I451" s="18"/>
      <c r="J451" s="18"/>
      <c r="K451" s="18"/>
    </row>
    <row r="452" spans="8:11" ht="15.75" customHeight="1" x14ac:dyDescent="0.15">
      <c r="H452" s="18"/>
      <c r="I452" s="18"/>
      <c r="J452" s="18"/>
      <c r="K452" s="18"/>
    </row>
    <row r="453" spans="8:11" ht="15.75" customHeight="1" x14ac:dyDescent="0.15">
      <c r="H453" s="18"/>
      <c r="I453" s="18"/>
      <c r="J453" s="18"/>
      <c r="K453" s="18"/>
    </row>
    <row r="454" spans="8:11" ht="15.75" customHeight="1" x14ac:dyDescent="0.15">
      <c r="H454" s="18"/>
      <c r="I454" s="18"/>
      <c r="J454" s="18"/>
      <c r="K454" s="18"/>
    </row>
    <row r="455" spans="8:11" ht="15.75" customHeight="1" x14ac:dyDescent="0.15">
      <c r="H455" s="18"/>
      <c r="I455" s="18"/>
      <c r="J455" s="18"/>
      <c r="K455" s="18"/>
    </row>
    <row r="456" spans="8:11" ht="15.75" customHeight="1" x14ac:dyDescent="0.15">
      <c r="H456" s="18"/>
      <c r="I456" s="18"/>
      <c r="J456" s="18"/>
      <c r="K456" s="18"/>
    </row>
    <row r="457" spans="8:11" ht="15.75" customHeight="1" x14ac:dyDescent="0.15">
      <c r="H457" s="18"/>
      <c r="I457" s="18"/>
      <c r="J457" s="18"/>
      <c r="K457" s="18"/>
    </row>
    <row r="458" spans="8:11" ht="15.75" customHeight="1" x14ac:dyDescent="0.15">
      <c r="H458" s="18"/>
      <c r="I458" s="18"/>
      <c r="J458" s="18"/>
      <c r="K458" s="18"/>
    </row>
    <row r="459" spans="8:11" ht="15.75" customHeight="1" x14ac:dyDescent="0.15">
      <c r="H459" s="18"/>
      <c r="I459" s="18"/>
      <c r="J459" s="18"/>
      <c r="K459" s="18"/>
    </row>
    <row r="460" spans="8:11" ht="15.75" customHeight="1" x14ac:dyDescent="0.15">
      <c r="H460" s="18"/>
      <c r="I460" s="18"/>
      <c r="J460" s="18"/>
      <c r="K460" s="18"/>
    </row>
    <row r="461" spans="8:11" ht="15.75" customHeight="1" x14ac:dyDescent="0.15">
      <c r="H461" s="18"/>
      <c r="I461" s="18"/>
      <c r="J461" s="18"/>
      <c r="K461" s="18"/>
    </row>
    <row r="462" spans="8:11" ht="15.75" customHeight="1" x14ac:dyDescent="0.15">
      <c r="H462" s="18"/>
      <c r="I462" s="18"/>
      <c r="J462" s="18"/>
      <c r="K462" s="18"/>
    </row>
    <row r="463" spans="8:11" ht="15.75" customHeight="1" x14ac:dyDescent="0.15">
      <c r="H463" s="18"/>
      <c r="I463" s="18"/>
      <c r="J463" s="18"/>
      <c r="K463" s="18"/>
    </row>
    <row r="464" spans="8:11" ht="15.75" customHeight="1" x14ac:dyDescent="0.15">
      <c r="H464" s="18"/>
      <c r="I464" s="18"/>
      <c r="J464" s="18"/>
      <c r="K464" s="18"/>
    </row>
    <row r="465" spans="8:11" ht="15.75" customHeight="1" x14ac:dyDescent="0.15">
      <c r="H465" s="18"/>
      <c r="I465" s="18"/>
      <c r="J465" s="18"/>
      <c r="K465" s="18"/>
    </row>
    <row r="466" spans="8:11" ht="15.75" customHeight="1" x14ac:dyDescent="0.15">
      <c r="H466" s="18"/>
      <c r="I466" s="18"/>
      <c r="J466" s="18"/>
      <c r="K466" s="18"/>
    </row>
    <row r="467" spans="8:11" ht="15.75" customHeight="1" x14ac:dyDescent="0.15">
      <c r="H467" s="18"/>
      <c r="I467" s="18"/>
      <c r="J467" s="18"/>
      <c r="K467" s="18"/>
    </row>
    <row r="468" spans="8:11" ht="15.75" customHeight="1" x14ac:dyDescent="0.15">
      <c r="H468" s="18"/>
      <c r="I468" s="18"/>
      <c r="J468" s="18"/>
      <c r="K468" s="18"/>
    </row>
    <row r="469" spans="8:11" ht="15.75" customHeight="1" x14ac:dyDescent="0.15">
      <c r="H469" s="18"/>
      <c r="I469" s="18"/>
      <c r="J469" s="18"/>
      <c r="K469" s="18"/>
    </row>
    <row r="470" spans="8:11" ht="15.75" customHeight="1" x14ac:dyDescent="0.15">
      <c r="H470" s="18"/>
      <c r="I470" s="18"/>
      <c r="J470" s="18"/>
      <c r="K470" s="18"/>
    </row>
    <row r="471" spans="8:11" ht="15.75" customHeight="1" x14ac:dyDescent="0.15">
      <c r="H471" s="18"/>
      <c r="I471" s="18"/>
      <c r="J471" s="18"/>
      <c r="K471" s="18"/>
    </row>
    <row r="472" spans="8:11" ht="15.75" customHeight="1" x14ac:dyDescent="0.15">
      <c r="H472" s="18"/>
      <c r="I472" s="18"/>
      <c r="J472" s="18"/>
      <c r="K472" s="18"/>
    </row>
    <row r="473" spans="8:11" ht="15.75" customHeight="1" x14ac:dyDescent="0.15">
      <c r="H473" s="18"/>
      <c r="I473" s="18"/>
      <c r="J473" s="18"/>
      <c r="K473" s="18"/>
    </row>
    <row r="474" spans="8:11" ht="15.75" customHeight="1" x14ac:dyDescent="0.15">
      <c r="H474" s="18"/>
      <c r="I474" s="18"/>
      <c r="J474" s="18"/>
      <c r="K474" s="18"/>
    </row>
    <row r="475" spans="8:11" ht="15.75" customHeight="1" x14ac:dyDescent="0.15">
      <c r="H475" s="18"/>
      <c r="I475" s="18"/>
      <c r="J475" s="18"/>
      <c r="K475" s="18"/>
    </row>
    <row r="476" spans="8:11" ht="15.75" customHeight="1" x14ac:dyDescent="0.15">
      <c r="H476" s="18"/>
      <c r="I476" s="18"/>
      <c r="J476" s="18"/>
      <c r="K476" s="18"/>
    </row>
    <row r="477" spans="8:11" ht="15.75" customHeight="1" x14ac:dyDescent="0.15">
      <c r="H477" s="18"/>
      <c r="I477" s="18"/>
      <c r="J477" s="18"/>
      <c r="K477" s="18"/>
    </row>
    <row r="478" spans="8:11" ht="15.75" customHeight="1" x14ac:dyDescent="0.15">
      <c r="H478" s="18"/>
      <c r="I478" s="18"/>
      <c r="J478" s="18"/>
      <c r="K478" s="18"/>
    </row>
    <row r="479" spans="8:11" ht="15.75" customHeight="1" x14ac:dyDescent="0.15">
      <c r="H479" s="18"/>
      <c r="I479" s="18"/>
      <c r="J479" s="18"/>
      <c r="K479" s="18"/>
    </row>
    <row r="480" spans="8:11" ht="15.75" customHeight="1" x14ac:dyDescent="0.15">
      <c r="H480" s="18"/>
      <c r="I480" s="18"/>
      <c r="J480" s="18"/>
      <c r="K480" s="18"/>
    </row>
    <row r="481" spans="8:11" ht="15.75" customHeight="1" x14ac:dyDescent="0.15">
      <c r="H481" s="18"/>
      <c r="I481" s="18"/>
      <c r="J481" s="18"/>
      <c r="K481" s="18"/>
    </row>
    <row r="482" spans="8:11" ht="15.75" customHeight="1" x14ac:dyDescent="0.15">
      <c r="H482" s="18"/>
      <c r="I482" s="18"/>
      <c r="J482" s="18"/>
      <c r="K482" s="18"/>
    </row>
    <row r="483" spans="8:11" ht="15.75" customHeight="1" x14ac:dyDescent="0.15">
      <c r="H483" s="18"/>
      <c r="I483" s="18"/>
      <c r="J483" s="18"/>
      <c r="K483" s="18"/>
    </row>
    <row r="484" spans="8:11" ht="15.75" customHeight="1" x14ac:dyDescent="0.15">
      <c r="H484" s="18"/>
      <c r="I484" s="18"/>
      <c r="J484" s="18"/>
      <c r="K484" s="18"/>
    </row>
    <row r="485" spans="8:11" ht="15.75" customHeight="1" x14ac:dyDescent="0.15">
      <c r="H485" s="18"/>
      <c r="I485" s="18"/>
      <c r="J485" s="18"/>
      <c r="K485" s="18"/>
    </row>
    <row r="486" spans="8:11" ht="15.75" customHeight="1" x14ac:dyDescent="0.15">
      <c r="H486" s="18"/>
      <c r="I486" s="18"/>
      <c r="J486" s="18"/>
      <c r="K486" s="18"/>
    </row>
    <row r="487" spans="8:11" ht="15.75" customHeight="1" x14ac:dyDescent="0.15">
      <c r="H487" s="18"/>
      <c r="I487" s="18"/>
      <c r="J487" s="18"/>
      <c r="K487" s="18"/>
    </row>
    <row r="488" spans="8:11" ht="15.75" customHeight="1" x14ac:dyDescent="0.15">
      <c r="H488" s="18"/>
      <c r="I488" s="18"/>
      <c r="J488" s="18"/>
      <c r="K488" s="18"/>
    </row>
    <row r="489" spans="8:11" ht="15.75" customHeight="1" x14ac:dyDescent="0.15">
      <c r="H489" s="18"/>
      <c r="I489" s="18"/>
      <c r="J489" s="18"/>
      <c r="K489" s="18"/>
    </row>
    <row r="490" spans="8:11" ht="15.75" customHeight="1" x14ac:dyDescent="0.15">
      <c r="H490" s="18"/>
      <c r="I490" s="18"/>
      <c r="J490" s="18"/>
      <c r="K490" s="18"/>
    </row>
    <row r="491" spans="8:11" ht="15.75" customHeight="1" x14ac:dyDescent="0.15">
      <c r="H491" s="18"/>
      <c r="I491" s="18"/>
      <c r="J491" s="18"/>
      <c r="K491" s="18"/>
    </row>
    <row r="492" spans="8:11" ht="15.75" customHeight="1" x14ac:dyDescent="0.15">
      <c r="H492" s="18"/>
      <c r="I492" s="18"/>
      <c r="J492" s="18"/>
      <c r="K492" s="18"/>
    </row>
    <row r="493" spans="8:11" ht="15.75" customHeight="1" x14ac:dyDescent="0.15">
      <c r="H493" s="18"/>
      <c r="I493" s="18"/>
      <c r="J493" s="18"/>
      <c r="K493" s="18"/>
    </row>
    <row r="494" spans="8:11" ht="15.75" customHeight="1" x14ac:dyDescent="0.15">
      <c r="H494" s="18"/>
      <c r="I494" s="18"/>
      <c r="J494" s="18"/>
      <c r="K494" s="18"/>
    </row>
    <row r="495" spans="8:11" ht="15.75" customHeight="1" x14ac:dyDescent="0.15">
      <c r="H495" s="18"/>
      <c r="I495" s="18"/>
      <c r="J495" s="18"/>
      <c r="K495" s="18"/>
    </row>
    <row r="496" spans="8:11" ht="15.75" customHeight="1" x14ac:dyDescent="0.15">
      <c r="H496" s="18"/>
      <c r="I496" s="18"/>
      <c r="J496" s="18"/>
      <c r="K496" s="18"/>
    </row>
    <row r="497" spans="8:11" ht="15.75" customHeight="1" x14ac:dyDescent="0.15">
      <c r="H497" s="18"/>
      <c r="I497" s="18"/>
      <c r="J497" s="18"/>
      <c r="K497" s="18"/>
    </row>
    <row r="498" spans="8:11" ht="15.75" customHeight="1" x14ac:dyDescent="0.15">
      <c r="H498" s="18"/>
      <c r="I498" s="18"/>
      <c r="J498" s="18"/>
      <c r="K498" s="18"/>
    </row>
    <row r="499" spans="8:11" ht="15.75" customHeight="1" x14ac:dyDescent="0.15">
      <c r="H499" s="18"/>
      <c r="I499" s="18"/>
      <c r="J499" s="18"/>
      <c r="K499" s="18"/>
    </row>
    <row r="500" spans="8:11" ht="15.75" customHeight="1" x14ac:dyDescent="0.15">
      <c r="H500" s="18"/>
      <c r="I500" s="18"/>
      <c r="J500" s="18"/>
      <c r="K500" s="18"/>
    </row>
    <row r="501" spans="8:11" ht="15.75" customHeight="1" x14ac:dyDescent="0.15">
      <c r="H501" s="18"/>
      <c r="I501" s="18"/>
      <c r="J501" s="18"/>
      <c r="K501" s="18"/>
    </row>
    <row r="502" spans="8:11" ht="15.75" customHeight="1" x14ac:dyDescent="0.15">
      <c r="H502" s="18"/>
      <c r="I502" s="18"/>
      <c r="J502" s="18"/>
      <c r="K502" s="18"/>
    </row>
    <row r="503" spans="8:11" ht="15.75" customHeight="1" x14ac:dyDescent="0.15">
      <c r="H503" s="18"/>
      <c r="I503" s="18"/>
      <c r="J503" s="18"/>
      <c r="K503" s="18"/>
    </row>
    <row r="504" spans="8:11" ht="15.75" customHeight="1" x14ac:dyDescent="0.15">
      <c r="H504" s="18"/>
      <c r="I504" s="18"/>
      <c r="J504" s="18"/>
      <c r="K504" s="18"/>
    </row>
    <row r="505" spans="8:11" ht="15.75" customHeight="1" x14ac:dyDescent="0.15">
      <c r="H505" s="18"/>
      <c r="I505" s="18"/>
      <c r="J505" s="18"/>
      <c r="K505" s="18"/>
    </row>
    <row r="506" spans="8:11" ht="15.75" customHeight="1" x14ac:dyDescent="0.15">
      <c r="H506" s="18"/>
      <c r="I506" s="18"/>
      <c r="J506" s="18"/>
      <c r="K506" s="18"/>
    </row>
    <row r="507" spans="8:11" ht="15.75" customHeight="1" x14ac:dyDescent="0.15">
      <c r="H507" s="18"/>
      <c r="I507" s="18"/>
      <c r="J507" s="18"/>
      <c r="K507" s="18"/>
    </row>
    <row r="508" spans="8:11" ht="15.75" customHeight="1" x14ac:dyDescent="0.15">
      <c r="H508" s="18"/>
      <c r="I508" s="18"/>
      <c r="J508" s="18"/>
      <c r="K508" s="18"/>
    </row>
    <row r="509" spans="8:11" ht="15.75" customHeight="1" x14ac:dyDescent="0.15">
      <c r="H509" s="18"/>
      <c r="I509" s="18"/>
      <c r="J509" s="18"/>
      <c r="K509" s="18"/>
    </row>
    <row r="510" spans="8:11" ht="15.75" customHeight="1" x14ac:dyDescent="0.15">
      <c r="H510" s="18"/>
      <c r="I510" s="18"/>
      <c r="J510" s="18"/>
      <c r="K510" s="18"/>
    </row>
    <row r="511" spans="8:11" ht="15.75" customHeight="1" x14ac:dyDescent="0.15">
      <c r="H511" s="18"/>
      <c r="I511" s="18"/>
      <c r="J511" s="18"/>
      <c r="K511" s="18"/>
    </row>
    <row r="512" spans="8:11" ht="15.75" customHeight="1" x14ac:dyDescent="0.15">
      <c r="H512" s="18"/>
      <c r="I512" s="18"/>
      <c r="J512" s="18"/>
      <c r="K512" s="18"/>
    </row>
    <row r="513" spans="8:11" ht="15.75" customHeight="1" x14ac:dyDescent="0.15">
      <c r="H513" s="18"/>
      <c r="I513" s="18"/>
      <c r="J513" s="18"/>
      <c r="K513" s="18"/>
    </row>
    <row r="514" spans="8:11" ht="15.75" customHeight="1" x14ac:dyDescent="0.15">
      <c r="H514" s="18"/>
      <c r="I514" s="18"/>
      <c r="J514" s="18"/>
      <c r="K514" s="18"/>
    </row>
    <row r="515" spans="8:11" ht="15.75" customHeight="1" x14ac:dyDescent="0.15">
      <c r="H515" s="18"/>
      <c r="I515" s="18"/>
      <c r="J515" s="18"/>
      <c r="K515" s="18"/>
    </row>
    <row r="516" spans="8:11" ht="15.75" customHeight="1" x14ac:dyDescent="0.15">
      <c r="H516" s="18"/>
      <c r="I516" s="18"/>
      <c r="J516" s="18"/>
      <c r="K516" s="18"/>
    </row>
    <row r="517" spans="8:11" ht="15.75" customHeight="1" x14ac:dyDescent="0.15">
      <c r="H517" s="18"/>
      <c r="I517" s="18"/>
      <c r="J517" s="18"/>
      <c r="K517" s="18"/>
    </row>
    <row r="518" spans="8:11" ht="15.75" customHeight="1" x14ac:dyDescent="0.15">
      <c r="H518" s="18"/>
      <c r="I518" s="18"/>
      <c r="J518" s="18"/>
      <c r="K518" s="18"/>
    </row>
    <row r="519" spans="8:11" ht="15.75" customHeight="1" x14ac:dyDescent="0.15">
      <c r="H519" s="18"/>
      <c r="I519" s="18"/>
      <c r="J519" s="18"/>
      <c r="K519" s="18"/>
    </row>
    <row r="520" spans="8:11" ht="15.75" customHeight="1" x14ac:dyDescent="0.15">
      <c r="H520" s="18"/>
      <c r="I520" s="18"/>
      <c r="J520" s="18"/>
      <c r="K520" s="18"/>
    </row>
    <row r="521" spans="8:11" ht="15.75" customHeight="1" x14ac:dyDescent="0.15">
      <c r="H521" s="18"/>
      <c r="I521" s="18"/>
      <c r="J521" s="18"/>
      <c r="K521" s="18"/>
    </row>
    <row r="522" spans="8:11" ht="15.75" customHeight="1" x14ac:dyDescent="0.15">
      <c r="H522" s="18"/>
      <c r="I522" s="18"/>
      <c r="J522" s="18"/>
      <c r="K522" s="18"/>
    </row>
    <row r="523" spans="8:11" ht="15.75" customHeight="1" x14ac:dyDescent="0.15">
      <c r="H523" s="18"/>
      <c r="I523" s="18"/>
      <c r="J523" s="18"/>
      <c r="K523" s="18"/>
    </row>
    <row r="524" spans="8:11" ht="15.75" customHeight="1" x14ac:dyDescent="0.15">
      <c r="H524" s="18"/>
      <c r="I524" s="18"/>
      <c r="J524" s="18"/>
      <c r="K524" s="18"/>
    </row>
    <row r="525" spans="8:11" ht="15.75" customHeight="1" x14ac:dyDescent="0.15">
      <c r="H525" s="18"/>
      <c r="I525" s="18"/>
      <c r="J525" s="18"/>
      <c r="K525" s="18"/>
    </row>
    <row r="526" spans="8:11" ht="15.75" customHeight="1" x14ac:dyDescent="0.15">
      <c r="H526" s="18"/>
      <c r="I526" s="18"/>
      <c r="J526" s="18"/>
      <c r="K526" s="18"/>
    </row>
    <row r="527" spans="8:11" ht="15.75" customHeight="1" x14ac:dyDescent="0.15">
      <c r="H527" s="18"/>
      <c r="I527" s="18"/>
      <c r="J527" s="18"/>
      <c r="K527" s="18"/>
    </row>
    <row r="528" spans="8:11" ht="15.75" customHeight="1" x14ac:dyDescent="0.15">
      <c r="H528" s="18"/>
      <c r="I528" s="18"/>
      <c r="J528" s="18"/>
      <c r="K528" s="18"/>
    </row>
    <row r="529" spans="8:11" ht="15.75" customHeight="1" x14ac:dyDescent="0.15">
      <c r="H529" s="18"/>
      <c r="I529" s="18"/>
      <c r="J529" s="18"/>
      <c r="K529" s="18"/>
    </row>
    <row r="530" spans="8:11" ht="15.75" customHeight="1" x14ac:dyDescent="0.15">
      <c r="H530" s="18"/>
      <c r="I530" s="18"/>
      <c r="J530" s="18"/>
      <c r="K530" s="18"/>
    </row>
    <row r="531" spans="8:11" ht="15.75" customHeight="1" x14ac:dyDescent="0.15">
      <c r="H531" s="18"/>
      <c r="I531" s="18"/>
      <c r="J531" s="18"/>
      <c r="K531" s="18"/>
    </row>
    <row r="532" spans="8:11" ht="15.75" customHeight="1" x14ac:dyDescent="0.15">
      <c r="H532" s="18"/>
      <c r="I532" s="18"/>
      <c r="J532" s="18"/>
      <c r="K532" s="18"/>
    </row>
    <row r="533" spans="8:11" ht="15.75" customHeight="1" x14ac:dyDescent="0.15">
      <c r="H533" s="18"/>
      <c r="I533" s="18"/>
      <c r="J533" s="18"/>
      <c r="K533" s="18"/>
    </row>
    <row r="534" spans="8:11" ht="15.75" customHeight="1" x14ac:dyDescent="0.15">
      <c r="H534" s="18"/>
      <c r="I534" s="18"/>
      <c r="J534" s="18"/>
      <c r="K534" s="18"/>
    </row>
    <row r="535" spans="8:11" ht="15.75" customHeight="1" x14ac:dyDescent="0.15">
      <c r="H535" s="18"/>
      <c r="I535" s="18"/>
      <c r="J535" s="18"/>
      <c r="K535" s="18"/>
    </row>
    <row r="536" spans="8:11" ht="15.75" customHeight="1" x14ac:dyDescent="0.15">
      <c r="H536" s="18"/>
      <c r="I536" s="18"/>
      <c r="J536" s="18"/>
      <c r="K536" s="18"/>
    </row>
    <row r="537" spans="8:11" ht="15.75" customHeight="1" x14ac:dyDescent="0.15">
      <c r="H537" s="18"/>
      <c r="I537" s="18"/>
      <c r="J537" s="18"/>
      <c r="K537" s="18"/>
    </row>
    <row r="538" spans="8:11" ht="15.75" customHeight="1" x14ac:dyDescent="0.15">
      <c r="H538" s="18"/>
      <c r="I538" s="18"/>
      <c r="J538" s="18"/>
      <c r="K538" s="18"/>
    </row>
    <row r="539" spans="8:11" ht="15.75" customHeight="1" x14ac:dyDescent="0.15">
      <c r="H539" s="18"/>
      <c r="I539" s="18"/>
      <c r="J539" s="18"/>
      <c r="K539" s="18"/>
    </row>
    <row r="540" spans="8:11" ht="15.75" customHeight="1" x14ac:dyDescent="0.15">
      <c r="H540" s="18"/>
      <c r="I540" s="18"/>
      <c r="J540" s="18"/>
      <c r="K540" s="18"/>
    </row>
    <row r="541" spans="8:11" ht="15.75" customHeight="1" x14ac:dyDescent="0.15">
      <c r="H541" s="18"/>
      <c r="I541" s="18"/>
      <c r="J541" s="18"/>
      <c r="K541" s="18"/>
    </row>
    <row r="542" spans="8:11" ht="15.75" customHeight="1" x14ac:dyDescent="0.15">
      <c r="H542" s="18"/>
      <c r="I542" s="18"/>
      <c r="J542" s="18"/>
      <c r="K542" s="18"/>
    </row>
    <row r="543" spans="8:11" ht="15.75" customHeight="1" x14ac:dyDescent="0.15">
      <c r="H543" s="18"/>
      <c r="I543" s="18"/>
      <c r="J543" s="18"/>
      <c r="K543" s="18"/>
    </row>
    <row r="544" spans="8:11" ht="15.75" customHeight="1" x14ac:dyDescent="0.15">
      <c r="H544" s="18"/>
      <c r="I544" s="18"/>
      <c r="J544" s="18"/>
      <c r="K544" s="18"/>
    </row>
    <row r="545" spans="8:11" ht="15.75" customHeight="1" x14ac:dyDescent="0.15">
      <c r="H545" s="18"/>
      <c r="I545" s="18"/>
      <c r="J545" s="18"/>
      <c r="K545" s="18"/>
    </row>
    <row r="546" spans="8:11" ht="15.75" customHeight="1" x14ac:dyDescent="0.15">
      <c r="H546" s="18"/>
      <c r="I546" s="18"/>
      <c r="J546" s="18"/>
      <c r="K546" s="18"/>
    </row>
    <row r="547" spans="8:11" ht="15.75" customHeight="1" x14ac:dyDescent="0.15">
      <c r="H547" s="18"/>
      <c r="I547" s="18"/>
      <c r="J547" s="18"/>
      <c r="K547" s="18"/>
    </row>
    <row r="548" spans="8:11" ht="15.75" customHeight="1" x14ac:dyDescent="0.15">
      <c r="H548" s="18"/>
      <c r="I548" s="18"/>
      <c r="J548" s="18"/>
      <c r="K548" s="18"/>
    </row>
    <row r="549" spans="8:11" ht="15.75" customHeight="1" x14ac:dyDescent="0.15">
      <c r="H549" s="18"/>
      <c r="I549" s="18"/>
      <c r="J549" s="18"/>
      <c r="K549" s="18"/>
    </row>
    <row r="550" spans="8:11" ht="15.75" customHeight="1" x14ac:dyDescent="0.15">
      <c r="H550" s="18"/>
      <c r="I550" s="18"/>
      <c r="J550" s="18"/>
      <c r="K550" s="18"/>
    </row>
    <row r="551" spans="8:11" ht="15.75" customHeight="1" x14ac:dyDescent="0.15">
      <c r="H551" s="18"/>
      <c r="I551" s="18"/>
      <c r="J551" s="18"/>
      <c r="K551" s="18"/>
    </row>
    <row r="552" spans="8:11" ht="15.75" customHeight="1" x14ac:dyDescent="0.15">
      <c r="H552" s="18"/>
      <c r="I552" s="18"/>
      <c r="J552" s="18"/>
      <c r="K552" s="18"/>
    </row>
    <row r="553" spans="8:11" ht="15.75" customHeight="1" x14ac:dyDescent="0.15">
      <c r="H553" s="18"/>
      <c r="I553" s="18"/>
      <c r="J553" s="18"/>
      <c r="K553" s="18"/>
    </row>
    <row r="554" spans="8:11" ht="15.75" customHeight="1" x14ac:dyDescent="0.15">
      <c r="H554" s="18"/>
      <c r="I554" s="18"/>
      <c r="J554" s="18"/>
      <c r="K554" s="18"/>
    </row>
    <row r="555" spans="8:11" ht="15.75" customHeight="1" x14ac:dyDescent="0.15">
      <c r="H555" s="18"/>
      <c r="I555" s="18"/>
      <c r="J555" s="18"/>
      <c r="K555" s="18"/>
    </row>
    <row r="556" spans="8:11" ht="15.75" customHeight="1" x14ac:dyDescent="0.15">
      <c r="H556" s="18"/>
      <c r="I556" s="18"/>
      <c r="J556" s="18"/>
      <c r="K556" s="18"/>
    </row>
    <row r="557" spans="8:11" ht="15.75" customHeight="1" x14ac:dyDescent="0.15">
      <c r="H557" s="18"/>
      <c r="I557" s="18"/>
      <c r="J557" s="18"/>
      <c r="K557" s="18"/>
    </row>
    <row r="558" spans="8:11" ht="15.75" customHeight="1" x14ac:dyDescent="0.15">
      <c r="H558" s="18"/>
      <c r="I558" s="18"/>
      <c r="J558" s="18"/>
      <c r="K558" s="18"/>
    </row>
    <row r="559" spans="8:11" ht="15.75" customHeight="1" x14ac:dyDescent="0.15">
      <c r="H559" s="18"/>
      <c r="I559" s="18"/>
      <c r="J559" s="18"/>
      <c r="K559" s="18"/>
    </row>
    <row r="560" spans="8:11" ht="15.75" customHeight="1" x14ac:dyDescent="0.15">
      <c r="H560" s="18"/>
      <c r="I560" s="18"/>
      <c r="J560" s="18"/>
      <c r="K560" s="18"/>
    </row>
    <row r="561" spans="8:11" ht="15.75" customHeight="1" x14ac:dyDescent="0.15">
      <c r="H561" s="18"/>
      <c r="I561" s="18"/>
      <c r="J561" s="18"/>
      <c r="K561" s="18"/>
    </row>
    <row r="562" spans="8:11" ht="15.75" customHeight="1" x14ac:dyDescent="0.15">
      <c r="H562" s="18"/>
      <c r="I562" s="18"/>
      <c r="J562" s="18"/>
      <c r="K562" s="18"/>
    </row>
    <row r="563" spans="8:11" ht="15.75" customHeight="1" x14ac:dyDescent="0.15">
      <c r="H563" s="18"/>
      <c r="I563" s="18"/>
      <c r="J563" s="18"/>
      <c r="K563" s="18"/>
    </row>
    <row r="564" spans="8:11" ht="15.75" customHeight="1" x14ac:dyDescent="0.15">
      <c r="H564" s="18"/>
      <c r="I564" s="18"/>
      <c r="J564" s="18"/>
      <c r="K564" s="18"/>
    </row>
    <row r="565" spans="8:11" ht="15.75" customHeight="1" x14ac:dyDescent="0.15">
      <c r="H565" s="18"/>
      <c r="I565" s="18"/>
      <c r="J565" s="18"/>
      <c r="K565" s="18"/>
    </row>
    <row r="566" spans="8:11" ht="15.75" customHeight="1" x14ac:dyDescent="0.15">
      <c r="H566" s="18"/>
      <c r="I566" s="18"/>
      <c r="J566" s="18"/>
      <c r="K566" s="18"/>
    </row>
    <row r="567" spans="8:11" ht="15.75" customHeight="1" x14ac:dyDescent="0.15">
      <c r="H567" s="18"/>
      <c r="I567" s="18"/>
      <c r="J567" s="18"/>
      <c r="K567" s="18"/>
    </row>
    <row r="568" spans="8:11" ht="15.75" customHeight="1" x14ac:dyDescent="0.15">
      <c r="H568" s="18"/>
      <c r="I568" s="18"/>
      <c r="J568" s="18"/>
      <c r="K568" s="18"/>
    </row>
    <row r="569" spans="8:11" ht="15.75" customHeight="1" x14ac:dyDescent="0.15">
      <c r="H569" s="18"/>
      <c r="I569" s="18"/>
      <c r="J569" s="18"/>
      <c r="K569" s="18"/>
    </row>
    <row r="570" spans="8:11" ht="15.75" customHeight="1" x14ac:dyDescent="0.15">
      <c r="H570" s="18"/>
      <c r="I570" s="18"/>
      <c r="J570" s="18"/>
      <c r="K570" s="18"/>
    </row>
    <row r="571" spans="8:11" ht="15.75" customHeight="1" x14ac:dyDescent="0.15">
      <c r="H571" s="18"/>
      <c r="I571" s="18"/>
      <c r="J571" s="18"/>
      <c r="K571" s="18"/>
    </row>
    <row r="572" spans="8:11" ht="15.75" customHeight="1" x14ac:dyDescent="0.15">
      <c r="H572" s="18"/>
      <c r="I572" s="18"/>
      <c r="J572" s="18"/>
      <c r="K572" s="18"/>
    </row>
    <row r="573" spans="8:11" ht="15.75" customHeight="1" x14ac:dyDescent="0.15">
      <c r="H573" s="18"/>
      <c r="I573" s="18"/>
      <c r="J573" s="18"/>
      <c r="K573" s="18"/>
    </row>
    <row r="574" spans="8:11" ht="15.75" customHeight="1" x14ac:dyDescent="0.15">
      <c r="H574" s="18"/>
      <c r="I574" s="18"/>
      <c r="J574" s="18"/>
      <c r="K574" s="18"/>
    </row>
    <row r="575" spans="8:11" ht="15.75" customHeight="1" x14ac:dyDescent="0.15">
      <c r="H575" s="18"/>
      <c r="I575" s="18"/>
      <c r="J575" s="18"/>
      <c r="K575" s="18"/>
    </row>
    <row r="576" spans="8:11" ht="15.75" customHeight="1" x14ac:dyDescent="0.15">
      <c r="H576" s="18"/>
      <c r="I576" s="18"/>
      <c r="J576" s="18"/>
      <c r="K576" s="18"/>
    </row>
    <row r="577" spans="8:11" ht="15.75" customHeight="1" x14ac:dyDescent="0.15">
      <c r="H577" s="18"/>
      <c r="I577" s="18"/>
      <c r="J577" s="18"/>
      <c r="K577" s="18"/>
    </row>
    <row r="578" spans="8:11" ht="15.75" customHeight="1" x14ac:dyDescent="0.15">
      <c r="H578" s="18"/>
      <c r="I578" s="18"/>
      <c r="J578" s="18"/>
      <c r="K578" s="18"/>
    </row>
    <row r="579" spans="8:11" ht="15.75" customHeight="1" x14ac:dyDescent="0.15">
      <c r="H579" s="18"/>
      <c r="I579" s="18"/>
      <c r="J579" s="18"/>
      <c r="K579" s="18"/>
    </row>
    <row r="580" spans="8:11" ht="15.75" customHeight="1" x14ac:dyDescent="0.15">
      <c r="H580" s="18"/>
      <c r="I580" s="18"/>
      <c r="J580" s="18"/>
      <c r="K580" s="18"/>
    </row>
    <row r="581" spans="8:11" ht="15.75" customHeight="1" x14ac:dyDescent="0.15">
      <c r="H581" s="18"/>
      <c r="I581" s="18"/>
      <c r="J581" s="18"/>
      <c r="K581" s="18"/>
    </row>
    <row r="582" spans="8:11" ht="15.75" customHeight="1" x14ac:dyDescent="0.15">
      <c r="H582" s="18"/>
      <c r="I582" s="18"/>
      <c r="J582" s="18"/>
      <c r="K582" s="18"/>
    </row>
    <row r="583" spans="8:11" ht="15.75" customHeight="1" x14ac:dyDescent="0.15">
      <c r="H583" s="18"/>
      <c r="I583" s="18"/>
      <c r="J583" s="18"/>
      <c r="K583" s="18"/>
    </row>
    <row r="584" spans="8:11" ht="15.75" customHeight="1" x14ac:dyDescent="0.15">
      <c r="H584" s="18"/>
      <c r="I584" s="18"/>
      <c r="J584" s="18"/>
      <c r="K584" s="18"/>
    </row>
    <row r="585" spans="8:11" ht="15.75" customHeight="1" x14ac:dyDescent="0.15">
      <c r="H585" s="18"/>
      <c r="I585" s="18"/>
      <c r="J585" s="18"/>
      <c r="K585" s="18"/>
    </row>
    <row r="586" spans="8:11" ht="15.75" customHeight="1" x14ac:dyDescent="0.15">
      <c r="H586" s="18"/>
      <c r="I586" s="18"/>
      <c r="J586" s="18"/>
      <c r="K586" s="18"/>
    </row>
    <row r="587" spans="8:11" ht="15.75" customHeight="1" x14ac:dyDescent="0.15">
      <c r="H587" s="18"/>
      <c r="I587" s="18"/>
      <c r="J587" s="18"/>
      <c r="K587" s="18"/>
    </row>
    <row r="588" spans="8:11" ht="15.75" customHeight="1" x14ac:dyDescent="0.15">
      <c r="H588" s="18"/>
      <c r="I588" s="18"/>
      <c r="J588" s="18"/>
      <c r="K588" s="18"/>
    </row>
    <row r="589" spans="8:11" ht="15.75" customHeight="1" x14ac:dyDescent="0.15">
      <c r="H589" s="18"/>
      <c r="I589" s="18"/>
      <c r="J589" s="18"/>
      <c r="K589" s="18"/>
    </row>
    <row r="590" spans="8:11" ht="15.75" customHeight="1" x14ac:dyDescent="0.15">
      <c r="H590" s="18"/>
      <c r="I590" s="18"/>
      <c r="J590" s="18"/>
      <c r="K590" s="18"/>
    </row>
    <row r="591" spans="8:11" ht="15.75" customHeight="1" x14ac:dyDescent="0.15">
      <c r="H591" s="18"/>
      <c r="I591" s="18"/>
      <c r="J591" s="18"/>
      <c r="K591" s="18"/>
    </row>
    <row r="592" spans="8:11" ht="15.75" customHeight="1" x14ac:dyDescent="0.15">
      <c r="H592" s="18"/>
      <c r="I592" s="18"/>
      <c r="J592" s="18"/>
      <c r="K592" s="18"/>
    </row>
    <row r="593" spans="8:11" ht="15.75" customHeight="1" x14ac:dyDescent="0.15">
      <c r="H593" s="18"/>
      <c r="I593" s="18"/>
      <c r="J593" s="18"/>
      <c r="K593" s="18"/>
    </row>
    <row r="594" spans="8:11" ht="15.75" customHeight="1" x14ac:dyDescent="0.15">
      <c r="H594" s="18"/>
      <c r="I594" s="18"/>
      <c r="J594" s="18"/>
      <c r="K594" s="18"/>
    </row>
    <row r="595" spans="8:11" ht="15.75" customHeight="1" x14ac:dyDescent="0.15">
      <c r="H595" s="18"/>
      <c r="I595" s="18"/>
      <c r="J595" s="18"/>
      <c r="K595" s="18"/>
    </row>
    <row r="596" spans="8:11" ht="15.75" customHeight="1" x14ac:dyDescent="0.15">
      <c r="H596" s="18"/>
      <c r="I596" s="18"/>
      <c r="J596" s="18"/>
      <c r="K596" s="18"/>
    </row>
    <row r="597" spans="8:11" ht="15.75" customHeight="1" x14ac:dyDescent="0.15">
      <c r="H597" s="18"/>
      <c r="I597" s="18"/>
      <c r="J597" s="18"/>
      <c r="K597" s="18"/>
    </row>
    <row r="598" spans="8:11" ht="15.75" customHeight="1" x14ac:dyDescent="0.15">
      <c r="H598" s="18"/>
      <c r="I598" s="18"/>
      <c r="J598" s="18"/>
      <c r="K598" s="18"/>
    </row>
    <row r="599" spans="8:11" ht="15.75" customHeight="1" x14ac:dyDescent="0.15">
      <c r="H599" s="18"/>
      <c r="I599" s="18"/>
      <c r="J599" s="18"/>
      <c r="K599" s="18"/>
    </row>
    <row r="600" spans="8:11" ht="15.75" customHeight="1" x14ac:dyDescent="0.15">
      <c r="H600" s="18"/>
      <c r="I600" s="18"/>
      <c r="J600" s="18"/>
      <c r="K600" s="18"/>
    </row>
    <row r="601" spans="8:11" ht="15.75" customHeight="1" x14ac:dyDescent="0.15">
      <c r="H601" s="18"/>
      <c r="I601" s="18"/>
      <c r="J601" s="18"/>
      <c r="K601" s="18"/>
    </row>
    <row r="602" spans="8:11" ht="15.75" customHeight="1" x14ac:dyDescent="0.15">
      <c r="H602" s="18"/>
      <c r="I602" s="18"/>
      <c r="J602" s="18"/>
      <c r="K602" s="18"/>
    </row>
    <row r="603" spans="8:11" ht="15.75" customHeight="1" x14ac:dyDescent="0.15">
      <c r="H603" s="18"/>
      <c r="I603" s="18"/>
      <c r="J603" s="18"/>
      <c r="K603" s="18"/>
    </row>
    <row r="604" spans="8:11" ht="15.75" customHeight="1" x14ac:dyDescent="0.15">
      <c r="H604" s="18"/>
      <c r="I604" s="18"/>
      <c r="J604" s="18"/>
      <c r="K604" s="18"/>
    </row>
    <row r="605" spans="8:11" ht="15.75" customHeight="1" x14ac:dyDescent="0.15">
      <c r="H605" s="18"/>
      <c r="I605" s="18"/>
      <c r="J605" s="18"/>
      <c r="K605" s="18"/>
    </row>
    <row r="606" spans="8:11" ht="15.75" customHeight="1" x14ac:dyDescent="0.15">
      <c r="H606" s="18"/>
      <c r="I606" s="18"/>
      <c r="J606" s="18"/>
      <c r="K606" s="18"/>
    </row>
    <row r="607" spans="8:11" ht="15.75" customHeight="1" x14ac:dyDescent="0.15">
      <c r="H607" s="18"/>
      <c r="I607" s="18"/>
      <c r="J607" s="18"/>
      <c r="K607" s="18"/>
    </row>
    <row r="608" spans="8:11" ht="15.75" customHeight="1" x14ac:dyDescent="0.15">
      <c r="H608" s="18"/>
      <c r="I608" s="18"/>
      <c r="J608" s="18"/>
      <c r="K608" s="18"/>
    </row>
    <row r="609" spans="8:11" ht="15.75" customHeight="1" x14ac:dyDescent="0.15">
      <c r="H609" s="18"/>
      <c r="I609" s="18"/>
      <c r="J609" s="18"/>
      <c r="K609" s="18"/>
    </row>
    <row r="610" spans="8:11" ht="15.75" customHeight="1" x14ac:dyDescent="0.15">
      <c r="H610" s="18"/>
      <c r="I610" s="18"/>
      <c r="J610" s="18"/>
      <c r="K610" s="18"/>
    </row>
    <row r="611" spans="8:11" ht="15.75" customHeight="1" x14ac:dyDescent="0.15">
      <c r="H611" s="18"/>
      <c r="I611" s="18"/>
      <c r="J611" s="18"/>
      <c r="K611" s="18"/>
    </row>
    <row r="612" spans="8:11" ht="15.75" customHeight="1" x14ac:dyDescent="0.15">
      <c r="H612" s="18"/>
      <c r="I612" s="18"/>
      <c r="J612" s="18"/>
      <c r="K612" s="18"/>
    </row>
    <row r="613" spans="8:11" ht="15.75" customHeight="1" x14ac:dyDescent="0.15">
      <c r="H613" s="18"/>
      <c r="I613" s="18"/>
      <c r="J613" s="18"/>
      <c r="K613" s="18"/>
    </row>
    <row r="614" spans="8:11" ht="15.75" customHeight="1" x14ac:dyDescent="0.15">
      <c r="H614" s="18"/>
      <c r="I614" s="18"/>
      <c r="J614" s="18"/>
      <c r="K614" s="18"/>
    </row>
    <row r="615" spans="8:11" ht="15.75" customHeight="1" x14ac:dyDescent="0.15">
      <c r="H615" s="18"/>
      <c r="I615" s="18"/>
      <c r="J615" s="18"/>
      <c r="K615" s="18"/>
    </row>
    <row r="616" spans="8:11" ht="15.75" customHeight="1" x14ac:dyDescent="0.15">
      <c r="H616" s="18"/>
      <c r="I616" s="18"/>
      <c r="J616" s="18"/>
      <c r="K616" s="18"/>
    </row>
    <row r="617" spans="8:11" ht="15.75" customHeight="1" x14ac:dyDescent="0.15">
      <c r="H617" s="18"/>
      <c r="I617" s="18"/>
      <c r="J617" s="18"/>
      <c r="K617" s="18"/>
    </row>
    <row r="618" spans="8:11" ht="15.75" customHeight="1" x14ac:dyDescent="0.15">
      <c r="H618" s="18"/>
      <c r="I618" s="18"/>
      <c r="J618" s="18"/>
      <c r="K618" s="18"/>
    </row>
    <row r="619" spans="8:11" ht="15.75" customHeight="1" x14ac:dyDescent="0.15">
      <c r="H619" s="18"/>
      <c r="I619" s="18"/>
      <c r="J619" s="18"/>
      <c r="K619" s="18"/>
    </row>
    <row r="620" spans="8:11" ht="15.75" customHeight="1" x14ac:dyDescent="0.15">
      <c r="H620" s="18"/>
      <c r="I620" s="18"/>
      <c r="J620" s="18"/>
      <c r="K620" s="18"/>
    </row>
    <row r="621" spans="8:11" ht="15.75" customHeight="1" x14ac:dyDescent="0.15">
      <c r="H621" s="18"/>
      <c r="I621" s="18"/>
      <c r="J621" s="18"/>
      <c r="K621" s="18"/>
    </row>
    <row r="622" spans="8:11" ht="15.75" customHeight="1" x14ac:dyDescent="0.15">
      <c r="H622" s="18"/>
      <c r="I622" s="18"/>
      <c r="J622" s="18"/>
      <c r="K622" s="18"/>
    </row>
    <row r="623" spans="8:11" ht="15.75" customHeight="1" x14ac:dyDescent="0.15">
      <c r="H623" s="18"/>
      <c r="I623" s="18"/>
      <c r="J623" s="18"/>
      <c r="K623" s="18"/>
    </row>
    <row r="624" spans="8:11" ht="15.75" customHeight="1" x14ac:dyDescent="0.15">
      <c r="H624" s="18"/>
      <c r="I624" s="18"/>
      <c r="J624" s="18"/>
      <c r="K624" s="18"/>
    </row>
    <row r="625" spans="8:11" ht="15.75" customHeight="1" x14ac:dyDescent="0.15">
      <c r="H625" s="18"/>
      <c r="I625" s="18"/>
      <c r="J625" s="18"/>
      <c r="K625" s="18"/>
    </row>
    <row r="626" spans="8:11" ht="15.75" customHeight="1" x14ac:dyDescent="0.15">
      <c r="H626" s="18"/>
      <c r="I626" s="18"/>
      <c r="J626" s="18"/>
      <c r="K626" s="18"/>
    </row>
    <row r="627" spans="8:11" ht="15.75" customHeight="1" x14ac:dyDescent="0.15">
      <c r="H627" s="18"/>
      <c r="I627" s="18"/>
      <c r="J627" s="18"/>
      <c r="K627" s="18"/>
    </row>
    <row r="628" spans="8:11" ht="15.75" customHeight="1" x14ac:dyDescent="0.15">
      <c r="H628" s="18"/>
      <c r="I628" s="18"/>
      <c r="J628" s="18"/>
      <c r="K628" s="18"/>
    </row>
    <row r="629" spans="8:11" ht="15.75" customHeight="1" x14ac:dyDescent="0.15">
      <c r="H629" s="18"/>
      <c r="I629" s="18"/>
      <c r="J629" s="18"/>
      <c r="K629" s="18"/>
    </row>
    <row r="630" spans="8:11" ht="15.75" customHeight="1" x14ac:dyDescent="0.15">
      <c r="H630" s="18"/>
      <c r="I630" s="18"/>
      <c r="J630" s="18"/>
      <c r="K630" s="18"/>
    </row>
    <row r="631" spans="8:11" ht="15.75" customHeight="1" x14ac:dyDescent="0.15">
      <c r="H631" s="18"/>
      <c r="I631" s="18"/>
      <c r="J631" s="18"/>
      <c r="K631" s="18"/>
    </row>
    <row r="632" spans="8:11" ht="15.75" customHeight="1" x14ac:dyDescent="0.15">
      <c r="H632" s="18"/>
      <c r="I632" s="18"/>
      <c r="J632" s="18"/>
      <c r="K632" s="18"/>
    </row>
    <row r="633" spans="8:11" ht="15.75" customHeight="1" x14ac:dyDescent="0.15">
      <c r="H633" s="18"/>
      <c r="I633" s="18"/>
      <c r="J633" s="18"/>
      <c r="K633" s="18"/>
    </row>
    <row r="634" spans="8:11" ht="15.75" customHeight="1" x14ac:dyDescent="0.15">
      <c r="H634" s="18"/>
      <c r="I634" s="18"/>
      <c r="J634" s="18"/>
      <c r="K634" s="18"/>
    </row>
    <row r="635" spans="8:11" ht="15.75" customHeight="1" x14ac:dyDescent="0.15">
      <c r="H635" s="18"/>
      <c r="I635" s="18"/>
      <c r="J635" s="18"/>
      <c r="K635" s="18"/>
    </row>
    <row r="636" spans="8:11" ht="15.75" customHeight="1" x14ac:dyDescent="0.15">
      <c r="H636" s="18"/>
      <c r="I636" s="18"/>
      <c r="J636" s="18"/>
      <c r="K636" s="18"/>
    </row>
    <row r="637" spans="8:11" ht="15.75" customHeight="1" x14ac:dyDescent="0.15">
      <c r="H637" s="18"/>
      <c r="I637" s="18"/>
      <c r="J637" s="18"/>
      <c r="K637" s="18"/>
    </row>
    <row r="638" spans="8:11" ht="15.75" customHeight="1" x14ac:dyDescent="0.15">
      <c r="H638" s="18"/>
      <c r="I638" s="18"/>
      <c r="J638" s="18"/>
      <c r="K638" s="18"/>
    </row>
    <row r="639" spans="8:11" ht="15.75" customHeight="1" x14ac:dyDescent="0.15">
      <c r="H639" s="18"/>
      <c r="I639" s="18"/>
      <c r="J639" s="18"/>
      <c r="K639" s="18"/>
    </row>
    <row r="640" spans="8:11" ht="15.75" customHeight="1" x14ac:dyDescent="0.15">
      <c r="H640" s="18"/>
      <c r="I640" s="18"/>
      <c r="J640" s="18"/>
      <c r="K640" s="18"/>
    </row>
    <row r="641" spans="8:11" ht="15.75" customHeight="1" x14ac:dyDescent="0.15">
      <c r="H641" s="18"/>
      <c r="I641" s="18"/>
      <c r="J641" s="18"/>
      <c r="K641" s="18"/>
    </row>
    <row r="642" spans="8:11" ht="15.75" customHeight="1" x14ac:dyDescent="0.15">
      <c r="H642" s="18"/>
      <c r="I642" s="18"/>
      <c r="J642" s="18"/>
      <c r="K642" s="18"/>
    </row>
    <row r="643" spans="8:11" ht="15.75" customHeight="1" x14ac:dyDescent="0.15">
      <c r="H643" s="18"/>
      <c r="I643" s="18"/>
      <c r="J643" s="18"/>
      <c r="K643" s="18"/>
    </row>
    <row r="644" spans="8:11" ht="15.75" customHeight="1" x14ac:dyDescent="0.15">
      <c r="H644" s="18"/>
      <c r="I644" s="18"/>
      <c r="J644" s="18"/>
      <c r="K644" s="18"/>
    </row>
    <row r="645" spans="8:11" ht="15.75" customHeight="1" x14ac:dyDescent="0.15">
      <c r="H645" s="18"/>
      <c r="I645" s="18"/>
      <c r="J645" s="18"/>
      <c r="K645" s="18"/>
    </row>
    <row r="646" spans="8:11" ht="15.75" customHeight="1" x14ac:dyDescent="0.15">
      <c r="H646" s="18"/>
      <c r="I646" s="18"/>
      <c r="J646" s="18"/>
      <c r="K646" s="18"/>
    </row>
    <row r="647" spans="8:11" ht="15.75" customHeight="1" x14ac:dyDescent="0.15">
      <c r="H647" s="18"/>
      <c r="I647" s="18"/>
      <c r="J647" s="18"/>
      <c r="K647" s="18"/>
    </row>
    <row r="648" spans="8:11" ht="15.75" customHeight="1" x14ac:dyDescent="0.15">
      <c r="H648" s="18"/>
      <c r="I648" s="18"/>
      <c r="J648" s="18"/>
      <c r="K648" s="18"/>
    </row>
    <row r="649" spans="8:11" ht="15.75" customHeight="1" x14ac:dyDescent="0.15">
      <c r="H649" s="18"/>
      <c r="I649" s="18"/>
      <c r="J649" s="18"/>
      <c r="K649" s="18"/>
    </row>
    <row r="650" spans="8:11" ht="15.75" customHeight="1" x14ac:dyDescent="0.15">
      <c r="H650" s="18"/>
      <c r="I650" s="18"/>
      <c r="J650" s="18"/>
      <c r="K650" s="18"/>
    </row>
    <row r="651" spans="8:11" ht="15.75" customHeight="1" x14ac:dyDescent="0.15">
      <c r="H651" s="18"/>
      <c r="I651" s="18"/>
      <c r="J651" s="18"/>
      <c r="K651" s="18"/>
    </row>
    <row r="652" spans="8:11" ht="15.75" customHeight="1" x14ac:dyDescent="0.15">
      <c r="H652" s="18"/>
      <c r="I652" s="18"/>
      <c r="J652" s="18"/>
      <c r="K652" s="18"/>
    </row>
    <row r="653" spans="8:11" ht="15.75" customHeight="1" x14ac:dyDescent="0.15">
      <c r="H653" s="18"/>
      <c r="I653" s="18"/>
      <c r="J653" s="18"/>
      <c r="K653" s="18"/>
    </row>
    <row r="654" spans="8:11" ht="15.75" customHeight="1" x14ac:dyDescent="0.15">
      <c r="H654" s="18"/>
      <c r="I654" s="18"/>
      <c r="J654" s="18"/>
      <c r="K654" s="18"/>
    </row>
    <row r="655" spans="8:11" ht="15.75" customHeight="1" x14ac:dyDescent="0.15">
      <c r="H655" s="18"/>
      <c r="I655" s="18"/>
      <c r="J655" s="18"/>
      <c r="K655" s="18"/>
    </row>
    <row r="656" spans="8:11" ht="15.75" customHeight="1" x14ac:dyDescent="0.15">
      <c r="H656" s="18"/>
      <c r="I656" s="18"/>
      <c r="J656" s="18"/>
      <c r="K656" s="18"/>
    </row>
    <row r="657" spans="8:11" ht="15.75" customHeight="1" x14ac:dyDescent="0.15">
      <c r="H657" s="18"/>
      <c r="I657" s="18"/>
      <c r="J657" s="18"/>
      <c r="K657" s="18"/>
    </row>
    <row r="658" spans="8:11" ht="15.75" customHeight="1" x14ac:dyDescent="0.15">
      <c r="H658" s="18"/>
      <c r="I658" s="18"/>
      <c r="J658" s="18"/>
      <c r="K658" s="18"/>
    </row>
    <row r="659" spans="8:11" ht="15.75" customHeight="1" x14ac:dyDescent="0.15">
      <c r="H659" s="18"/>
      <c r="I659" s="18"/>
      <c r="J659" s="18"/>
      <c r="K659" s="18"/>
    </row>
    <row r="660" spans="8:11" ht="15.75" customHeight="1" x14ac:dyDescent="0.15">
      <c r="H660" s="18"/>
      <c r="I660" s="18"/>
      <c r="J660" s="18"/>
      <c r="K660" s="18"/>
    </row>
    <row r="661" spans="8:11" ht="15.75" customHeight="1" x14ac:dyDescent="0.15">
      <c r="H661" s="18"/>
      <c r="I661" s="18"/>
      <c r="J661" s="18"/>
      <c r="K661" s="18"/>
    </row>
    <row r="662" spans="8:11" ht="15.75" customHeight="1" x14ac:dyDescent="0.15">
      <c r="H662" s="18"/>
      <c r="I662" s="18"/>
      <c r="J662" s="18"/>
      <c r="K662" s="18"/>
    </row>
    <row r="663" spans="8:11" ht="15.75" customHeight="1" x14ac:dyDescent="0.15">
      <c r="H663" s="18"/>
      <c r="I663" s="18"/>
      <c r="J663" s="18"/>
      <c r="K663" s="18"/>
    </row>
    <row r="664" spans="8:11" ht="15.75" customHeight="1" x14ac:dyDescent="0.15">
      <c r="H664" s="18"/>
      <c r="I664" s="18"/>
      <c r="J664" s="18"/>
      <c r="K664" s="18"/>
    </row>
    <row r="665" spans="8:11" ht="15.75" customHeight="1" x14ac:dyDescent="0.15">
      <c r="H665" s="18"/>
      <c r="I665" s="18"/>
      <c r="J665" s="18"/>
      <c r="K665" s="18"/>
    </row>
    <row r="666" spans="8:11" ht="15.75" customHeight="1" x14ac:dyDescent="0.15">
      <c r="H666" s="18"/>
      <c r="I666" s="18"/>
      <c r="J666" s="18"/>
      <c r="K666" s="18"/>
    </row>
    <row r="667" spans="8:11" ht="15.75" customHeight="1" x14ac:dyDescent="0.15">
      <c r="H667" s="18"/>
      <c r="I667" s="18"/>
      <c r="J667" s="18"/>
      <c r="K667" s="18"/>
    </row>
    <row r="668" spans="8:11" ht="15.75" customHeight="1" x14ac:dyDescent="0.15">
      <c r="H668" s="18"/>
      <c r="I668" s="18"/>
      <c r="J668" s="18"/>
      <c r="K668" s="18"/>
    </row>
    <row r="669" spans="8:11" ht="15.75" customHeight="1" x14ac:dyDescent="0.15">
      <c r="H669" s="18"/>
      <c r="I669" s="18"/>
      <c r="J669" s="18"/>
      <c r="K669" s="18"/>
    </row>
    <row r="670" spans="8:11" ht="15.75" customHeight="1" x14ac:dyDescent="0.15">
      <c r="H670" s="18"/>
      <c r="I670" s="18"/>
      <c r="J670" s="18"/>
      <c r="K670" s="18"/>
    </row>
    <row r="671" spans="8:11" ht="15.75" customHeight="1" x14ac:dyDescent="0.15">
      <c r="H671" s="18"/>
      <c r="I671" s="18"/>
      <c r="J671" s="18"/>
      <c r="K671" s="18"/>
    </row>
    <row r="672" spans="8:11" ht="15.75" customHeight="1" x14ac:dyDescent="0.15">
      <c r="H672" s="18"/>
      <c r="I672" s="18"/>
      <c r="J672" s="18"/>
      <c r="K672" s="18"/>
    </row>
    <row r="673" spans="8:11" ht="15.75" customHeight="1" x14ac:dyDescent="0.15">
      <c r="H673" s="18"/>
      <c r="I673" s="18"/>
      <c r="J673" s="18"/>
      <c r="K673" s="18"/>
    </row>
    <row r="674" spans="8:11" ht="15.75" customHeight="1" x14ac:dyDescent="0.15">
      <c r="H674" s="18"/>
      <c r="I674" s="18"/>
      <c r="J674" s="18"/>
      <c r="K674" s="18"/>
    </row>
    <row r="675" spans="8:11" ht="15.75" customHeight="1" x14ac:dyDescent="0.15">
      <c r="H675" s="18"/>
      <c r="I675" s="18"/>
      <c r="J675" s="18"/>
      <c r="K675" s="18"/>
    </row>
    <row r="676" spans="8:11" ht="15.75" customHeight="1" x14ac:dyDescent="0.15">
      <c r="H676" s="18"/>
      <c r="I676" s="18"/>
      <c r="J676" s="18"/>
      <c r="K676" s="18"/>
    </row>
    <row r="677" spans="8:11" ht="15.75" customHeight="1" x14ac:dyDescent="0.15">
      <c r="H677" s="18"/>
      <c r="I677" s="18"/>
      <c r="J677" s="18"/>
      <c r="K677" s="18"/>
    </row>
    <row r="678" spans="8:11" ht="15.75" customHeight="1" x14ac:dyDescent="0.15">
      <c r="H678" s="18"/>
      <c r="I678" s="18"/>
      <c r="J678" s="18"/>
      <c r="K678" s="18"/>
    </row>
    <row r="679" spans="8:11" ht="15.75" customHeight="1" x14ac:dyDescent="0.15">
      <c r="H679" s="18"/>
      <c r="I679" s="18"/>
      <c r="J679" s="18"/>
      <c r="K679" s="18"/>
    </row>
    <row r="680" spans="8:11" ht="15.75" customHeight="1" x14ac:dyDescent="0.15">
      <c r="H680" s="18"/>
      <c r="I680" s="18"/>
      <c r="J680" s="18"/>
      <c r="K680" s="18"/>
    </row>
    <row r="681" spans="8:11" ht="15.75" customHeight="1" x14ac:dyDescent="0.15">
      <c r="H681" s="18"/>
      <c r="I681" s="18"/>
      <c r="J681" s="18"/>
      <c r="K681" s="18"/>
    </row>
    <row r="682" spans="8:11" ht="15.75" customHeight="1" x14ac:dyDescent="0.15">
      <c r="H682" s="18"/>
      <c r="I682" s="18"/>
      <c r="J682" s="18"/>
      <c r="K682" s="18"/>
    </row>
    <row r="683" spans="8:11" ht="15.75" customHeight="1" x14ac:dyDescent="0.15">
      <c r="H683" s="18"/>
      <c r="I683" s="18"/>
      <c r="J683" s="18"/>
      <c r="K683" s="18"/>
    </row>
    <row r="684" spans="8:11" ht="15.75" customHeight="1" x14ac:dyDescent="0.15">
      <c r="H684" s="18"/>
      <c r="I684" s="18"/>
      <c r="J684" s="18"/>
      <c r="K684" s="18"/>
    </row>
    <row r="685" spans="8:11" ht="15.75" customHeight="1" x14ac:dyDescent="0.15">
      <c r="H685" s="18"/>
      <c r="I685" s="18"/>
      <c r="J685" s="18"/>
      <c r="K685" s="18"/>
    </row>
    <row r="686" spans="8:11" ht="15.75" customHeight="1" x14ac:dyDescent="0.15">
      <c r="H686" s="18"/>
      <c r="I686" s="18"/>
      <c r="J686" s="18"/>
      <c r="K686" s="18"/>
    </row>
    <row r="687" spans="8:11" ht="15.75" customHeight="1" x14ac:dyDescent="0.15">
      <c r="H687" s="18"/>
      <c r="I687" s="18"/>
      <c r="J687" s="18"/>
      <c r="K687" s="18"/>
    </row>
    <row r="688" spans="8:11" ht="15.75" customHeight="1" x14ac:dyDescent="0.15">
      <c r="H688" s="18"/>
      <c r="I688" s="18"/>
      <c r="J688" s="18"/>
      <c r="K688" s="18"/>
    </row>
    <row r="689" spans="8:11" ht="15.75" customHeight="1" x14ac:dyDescent="0.15">
      <c r="H689" s="18"/>
      <c r="I689" s="18"/>
      <c r="J689" s="18"/>
      <c r="K689" s="18"/>
    </row>
    <row r="690" spans="8:11" ht="15.75" customHeight="1" x14ac:dyDescent="0.15">
      <c r="H690" s="18"/>
      <c r="I690" s="18"/>
      <c r="J690" s="18"/>
      <c r="K690" s="18"/>
    </row>
    <row r="691" spans="8:11" ht="15.75" customHeight="1" x14ac:dyDescent="0.15">
      <c r="H691" s="18"/>
      <c r="I691" s="18"/>
      <c r="J691" s="18"/>
      <c r="K691" s="18"/>
    </row>
    <row r="692" spans="8:11" ht="15.75" customHeight="1" x14ac:dyDescent="0.15">
      <c r="H692" s="18"/>
      <c r="I692" s="18"/>
      <c r="J692" s="18"/>
      <c r="K692" s="18"/>
    </row>
    <row r="693" spans="8:11" ht="15.75" customHeight="1" x14ac:dyDescent="0.15">
      <c r="H693" s="18"/>
      <c r="I693" s="18"/>
      <c r="J693" s="18"/>
      <c r="K693" s="18"/>
    </row>
    <row r="694" spans="8:11" ht="15.75" customHeight="1" x14ac:dyDescent="0.15">
      <c r="H694" s="18"/>
      <c r="I694" s="18"/>
      <c r="J694" s="18"/>
      <c r="K694" s="18"/>
    </row>
    <row r="695" spans="8:11" ht="15.75" customHeight="1" x14ac:dyDescent="0.15">
      <c r="H695" s="18"/>
      <c r="I695" s="18"/>
      <c r="J695" s="18"/>
      <c r="K695" s="18"/>
    </row>
    <row r="696" spans="8:11" ht="15.75" customHeight="1" x14ac:dyDescent="0.15">
      <c r="H696" s="18"/>
      <c r="I696" s="18"/>
      <c r="J696" s="18"/>
      <c r="K696" s="18"/>
    </row>
    <row r="697" spans="8:11" ht="15.75" customHeight="1" x14ac:dyDescent="0.15">
      <c r="H697" s="18"/>
      <c r="I697" s="18"/>
      <c r="J697" s="18"/>
      <c r="K697" s="18"/>
    </row>
    <row r="698" spans="8:11" ht="15.75" customHeight="1" x14ac:dyDescent="0.15">
      <c r="H698" s="18"/>
      <c r="I698" s="18"/>
      <c r="J698" s="18"/>
      <c r="K698" s="18"/>
    </row>
    <row r="699" spans="8:11" ht="15.75" customHeight="1" x14ac:dyDescent="0.15">
      <c r="H699" s="18"/>
      <c r="I699" s="18"/>
      <c r="J699" s="18"/>
      <c r="K699" s="18"/>
    </row>
    <row r="700" spans="8:11" ht="15.75" customHeight="1" x14ac:dyDescent="0.15">
      <c r="H700" s="18"/>
      <c r="I700" s="18"/>
      <c r="J700" s="18"/>
      <c r="K700" s="18"/>
    </row>
    <row r="701" spans="8:11" ht="15.75" customHeight="1" x14ac:dyDescent="0.15">
      <c r="H701" s="18"/>
      <c r="I701" s="18"/>
      <c r="J701" s="18"/>
      <c r="K701" s="18"/>
    </row>
    <row r="702" spans="8:11" ht="15.75" customHeight="1" x14ac:dyDescent="0.15">
      <c r="H702" s="18"/>
      <c r="I702" s="18"/>
      <c r="J702" s="18"/>
      <c r="K702" s="18"/>
    </row>
    <row r="703" spans="8:11" ht="15.75" customHeight="1" x14ac:dyDescent="0.15">
      <c r="H703" s="18"/>
      <c r="I703" s="18"/>
      <c r="J703" s="18"/>
      <c r="K703" s="18"/>
    </row>
    <row r="704" spans="8:11" ht="15.75" customHeight="1" x14ac:dyDescent="0.15">
      <c r="H704" s="18"/>
      <c r="I704" s="18"/>
      <c r="J704" s="18"/>
      <c r="K704" s="18"/>
    </row>
    <row r="705" spans="8:11" ht="15.75" customHeight="1" x14ac:dyDescent="0.15">
      <c r="H705" s="18"/>
      <c r="I705" s="18"/>
      <c r="J705" s="18"/>
      <c r="K705" s="18"/>
    </row>
    <row r="706" spans="8:11" ht="15.75" customHeight="1" x14ac:dyDescent="0.15">
      <c r="H706" s="18"/>
      <c r="I706" s="18"/>
      <c r="J706" s="18"/>
      <c r="K706" s="18"/>
    </row>
    <row r="707" spans="8:11" ht="15.75" customHeight="1" x14ac:dyDescent="0.15">
      <c r="H707" s="18"/>
      <c r="I707" s="18"/>
      <c r="J707" s="18"/>
      <c r="K707" s="18"/>
    </row>
    <row r="708" spans="8:11" ht="15.75" customHeight="1" x14ac:dyDescent="0.15">
      <c r="H708" s="18"/>
      <c r="I708" s="18"/>
      <c r="J708" s="18"/>
      <c r="K708" s="18"/>
    </row>
    <row r="709" spans="8:11" ht="15.75" customHeight="1" x14ac:dyDescent="0.15">
      <c r="H709" s="18"/>
      <c r="I709" s="18"/>
      <c r="J709" s="18"/>
      <c r="K709" s="18"/>
    </row>
    <row r="710" spans="8:11" ht="15.75" customHeight="1" x14ac:dyDescent="0.15">
      <c r="H710" s="18"/>
      <c r="I710" s="18"/>
      <c r="J710" s="18"/>
      <c r="K710" s="18"/>
    </row>
    <row r="711" spans="8:11" ht="15.75" customHeight="1" x14ac:dyDescent="0.15">
      <c r="H711" s="18"/>
      <c r="I711" s="18"/>
      <c r="J711" s="18"/>
      <c r="K711" s="18"/>
    </row>
    <row r="712" spans="8:11" ht="15.75" customHeight="1" x14ac:dyDescent="0.15">
      <c r="H712" s="18"/>
      <c r="I712" s="18"/>
      <c r="J712" s="18"/>
      <c r="K712" s="18"/>
    </row>
    <row r="713" spans="8:11" ht="15.75" customHeight="1" x14ac:dyDescent="0.15">
      <c r="H713" s="18"/>
      <c r="I713" s="18"/>
      <c r="J713" s="18"/>
      <c r="K713" s="18"/>
    </row>
    <row r="714" spans="8:11" ht="15.75" customHeight="1" x14ac:dyDescent="0.15">
      <c r="H714" s="18"/>
      <c r="I714" s="18"/>
      <c r="J714" s="18"/>
      <c r="K714" s="18"/>
    </row>
    <row r="715" spans="8:11" ht="15.75" customHeight="1" x14ac:dyDescent="0.15">
      <c r="H715" s="18"/>
      <c r="I715" s="18"/>
      <c r="J715" s="18"/>
      <c r="K715" s="18"/>
    </row>
    <row r="716" spans="8:11" ht="15.75" customHeight="1" x14ac:dyDescent="0.15">
      <c r="H716" s="18"/>
      <c r="I716" s="18"/>
      <c r="J716" s="18"/>
      <c r="K716" s="18"/>
    </row>
    <row r="717" spans="8:11" ht="15.75" customHeight="1" x14ac:dyDescent="0.15">
      <c r="H717" s="18"/>
      <c r="I717" s="18"/>
      <c r="J717" s="18"/>
      <c r="K717" s="18"/>
    </row>
    <row r="718" spans="8:11" ht="15.75" customHeight="1" x14ac:dyDescent="0.15">
      <c r="H718" s="18"/>
      <c r="I718" s="18"/>
      <c r="J718" s="18"/>
      <c r="K718" s="18"/>
    </row>
    <row r="719" spans="8:11" ht="15.75" customHeight="1" x14ac:dyDescent="0.15">
      <c r="H719" s="18"/>
      <c r="I719" s="18"/>
      <c r="J719" s="18"/>
      <c r="K719" s="18"/>
    </row>
    <row r="720" spans="8:11" ht="15.75" customHeight="1" x14ac:dyDescent="0.15">
      <c r="H720" s="18"/>
      <c r="I720" s="18"/>
      <c r="J720" s="18"/>
      <c r="K720" s="18"/>
    </row>
    <row r="721" spans="8:11" ht="15.75" customHeight="1" x14ac:dyDescent="0.15">
      <c r="H721" s="18"/>
      <c r="I721" s="18"/>
      <c r="J721" s="18"/>
      <c r="K721" s="18"/>
    </row>
    <row r="722" spans="8:11" ht="15.75" customHeight="1" x14ac:dyDescent="0.15">
      <c r="H722" s="18"/>
      <c r="I722" s="18"/>
      <c r="J722" s="18"/>
      <c r="K722" s="18"/>
    </row>
    <row r="723" spans="8:11" ht="15.75" customHeight="1" x14ac:dyDescent="0.15">
      <c r="H723" s="18"/>
      <c r="I723" s="18"/>
      <c r="J723" s="18"/>
      <c r="K723" s="18"/>
    </row>
    <row r="724" spans="8:11" ht="15.75" customHeight="1" x14ac:dyDescent="0.15">
      <c r="H724" s="18"/>
      <c r="I724" s="18"/>
      <c r="J724" s="18"/>
      <c r="K724" s="18"/>
    </row>
    <row r="725" spans="8:11" ht="15.75" customHeight="1" x14ac:dyDescent="0.15">
      <c r="H725" s="18"/>
      <c r="I725" s="18"/>
      <c r="J725" s="18"/>
      <c r="K725" s="18"/>
    </row>
    <row r="726" spans="8:11" ht="15.75" customHeight="1" x14ac:dyDescent="0.15">
      <c r="H726" s="18"/>
      <c r="I726" s="18"/>
      <c r="J726" s="18"/>
      <c r="K726" s="18"/>
    </row>
    <row r="727" spans="8:11" ht="15.75" customHeight="1" x14ac:dyDescent="0.15">
      <c r="H727" s="18"/>
      <c r="I727" s="18"/>
      <c r="J727" s="18"/>
      <c r="K727" s="18"/>
    </row>
    <row r="728" spans="8:11" ht="15.75" customHeight="1" x14ac:dyDescent="0.15">
      <c r="H728" s="18"/>
      <c r="I728" s="18"/>
      <c r="J728" s="18"/>
      <c r="K728" s="18"/>
    </row>
    <row r="729" spans="8:11" ht="15.75" customHeight="1" x14ac:dyDescent="0.15">
      <c r="H729" s="18"/>
      <c r="I729" s="18"/>
      <c r="J729" s="18"/>
      <c r="K729" s="18"/>
    </row>
    <row r="730" spans="8:11" ht="15.75" customHeight="1" x14ac:dyDescent="0.15">
      <c r="H730" s="18"/>
      <c r="I730" s="18"/>
      <c r="J730" s="18"/>
      <c r="K730" s="18"/>
    </row>
    <row r="731" spans="8:11" ht="15.75" customHeight="1" x14ac:dyDescent="0.15">
      <c r="H731" s="18"/>
      <c r="I731" s="18"/>
      <c r="J731" s="18"/>
      <c r="K731" s="18"/>
    </row>
    <row r="732" spans="8:11" ht="15.75" customHeight="1" x14ac:dyDescent="0.15">
      <c r="H732" s="18"/>
      <c r="I732" s="18"/>
      <c r="J732" s="18"/>
      <c r="K732" s="18"/>
    </row>
    <row r="733" spans="8:11" ht="15.75" customHeight="1" x14ac:dyDescent="0.15">
      <c r="H733" s="18"/>
      <c r="I733" s="18"/>
      <c r="J733" s="18"/>
      <c r="K733" s="18"/>
    </row>
    <row r="734" spans="8:11" ht="15.75" customHeight="1" x14ac:dyDescent="0.15">
      <c r="H734" s="18"/>
      <c r="I734" s="18"/>
      <c r="J734" s="18"/>
      <c r="K734" s="18"/>
    </row>
    <row r="735" spans="8:11" ht="15.75" customHeight="1" x14ac:dyDescent="0.15">
      <c r="H735" s="18"/>
      <c r="I735" s="18"/>
      <c r="J735" s="18"/>
      <c r="K735" s="18"/>
    </row>
    <row r="736" spans="8:11" ht="15.75" customHeight="1" x14ac:dyDescent="0.15">
      <c r="H736" s="18"/>
      <c r="I736" s="18"/>
      <c r="J736" s="18"/>
      <c r="K736" s="18"/>
    </row>
    <row r="737" spans="8:11" ht="15.75" customHeight="1" x14ac:dyDescent="0.15">
      <c r="H737" s="18"/>
      <c r="I737" s="18"/>
      <c r="J737" s="18"/>
      <c r="K737" s="18"/>
    </row>
    <row r="738" spans="8:11" ht="15.75" customHeight="1" x14ac:dyDescent="0.15">
      <c r="H738" s="18"/>
      <c r="I738" s="18"/>
      <c r="J738" s="18"/>
      <c r="K738" s="18"/>
    </row>
    <row r="739" spans="8:11" ht="15.75" customHeight="1" x14ac:dyDescent="0.15">
      <c r="H739" s="18"/>
      <c r="I739" s="18"/>
      <c r="J739" s="18"/>
      <c r="K739" s="18"/>
    </row>
    <row r="740" spans="8:11" ht="15.75" customHeight="1" x14ac:dyDescent="0.15">
      <c r="H740" s="18"/>
      <c r="I740" s="18"/>
      <c r="J740" s="18"/>
      <c r="K740" s="18"/>
    </row>
    <row r="741" spans="8:11" ht="15.75" customHeight="1" x14ac:dyDescent="0.15">
      <c r="H741" s="18"/>
      <c r="I741" s="18"/>
      <c r="J741" s="18"/>
      <c r="K741" s="18"/>
    </row>
    <row r="742" spans="8:11" ht="15.75" customHeight="1" x14ac:dyDescent="0.15">
      <c r="H742" s="18"/>
      <c r="I742" s="18"/>
      <c r="J742" s="18"/>
      <c r="K742" s="18"/>
    </row>
    <row r="743" spans="8:11" ht="15.75" customHeight="1" x14ac:dyDescent="0.15">
      <c r="H743" s="18"/>
      <c r="I743" s="18"/>
      <c r="J743" s="18"/>
      <c r="K743" s="18"/>
    </row>
    <row r="744" spans="8:11" ht="15.75" customHeight="1" x14ac:dyDescent="0.15">
      <c r="H744" s="18"/>
      <c r="I744" s="18"/>
      <c r="J744" s="18"/>
      <c r="K744" s="18"/>
    </row>
    <row r="745" spans="8:11" ht="15.75" customHeight="1" x14ac:dyDescent="0.15">
      <c r="H745" s="18"/>
      <c r="I745" s="18"/>
      <c r="J745" s="18"/>
      <c r="K745" s="18"/>
    </row>
    <row r="746" spans="8:11" ht="15.75" customHeight="1" x14ac:dyDescent="0.15">
      <c r="H746" s="18"/>
      <c r="I746" s="18"/>
      <c r="J746" s="18"/>
      <c r="K746" s="18"/>
    </row>
    <row r="747" spans="8:11" ht="15.75" customHeight="1" x14ac:dyDescent="0.15">
      <c r="H747" s="18"/>
      <c r="I747" s="18"/>
      <c r="J747" s="18"/>
      <c r="K747" s="18"/>
    </row>
    <row r="748" spans="8:11" ht="15.75" customHeight="1" x14ac:dyDescent="0.15">
      <c r="H748" s="18"/>
      <c r="I748" s="18"/>
      <c r="J748" s="18"/>
      <c r="K748" s="18"/>
    </row>
    <row r="749" spans="8:11" ht="15.75" customHeight="1" x14ac:dyDescent="0.15">
      <c r="H749" s="18"/>
      <c r="I749" s="18"/>
      <c r="J749" s="18"/>
      <c r="K749" s="18"/>
    </row>
    <row r="750" spans="8:11" ht="15.75" customHeight="1" x14ac:dyDescent="0.15">
      <c r="H750" s="18"/>
      <c r="I750" s="18"/>
      <c r="J750" s="18"/>
      <c r="K750" s="18"/>
    </row>
    <row r="751" spans="8:11" ht="15.75" customHeight="1" x14ac:dyDescent="0.15">
      <c r="H751" s="18"/>
      <c r="I751" s="18"/>
      <c r="J751" s="18"/>
      <c r="K751" s="18"/>
    </row>
    <row r="752" spans="8:11" ht="15.75" customHeight="1" x14ac:dyDescent="0.15">
      <c r="H752" s="18"/>
      <c r="I752" s="18"/>
      <c r="J752" s="18"/>
      <c r="K752" s="18"/>
    </row>
    <row r="753" spans="8:11" ht="15.75" customHeight="1" x14ac:dyDescent="0.15">
      <c r="H753" s="18"/>
      <c r="I753" s="18"/>
      <c r="J753" s="18"/>
      <c r="K753" s="18"/>
    </row>
    <row r="754" spans="8:11" ht="15.75" customHeight="1" x14ac:dyDescent="0.15">
      <c r="H754" s="18"/>
      <c r="I754" s="18"/>
      <c r="J754" s="18"/>
      <c r="K754" s="18"/>
    </row>
    <row r="755" spans="8:11" ht="15.75" customHeight="1" x14ac:dyDescent="0.15">
      <c r="H755" s="18"/>
      <c r="I755" s="18"/>
      <c r="J755" s="18"/>
      <c r="K755" s="18"/>
    </row>
    <row r="756" spans="8:11" ht="15.75" customHeight="1" x14ac:dyDescent="0.15">
      <c r="H756" s="18"/>
      <c r="I756" s="18"/>
      <c r="J756" s="18"/>
      <c r="K756" s="18"/>
    </row>
    <row r="757" spans="8:11" ht="15.75" customHeight="1" x14ac:dyDescent="0.15">
      <c r="H757" s="18"/>
      <c r="I757" s="18"/>
      <c r="J757" s="18"/>
      <c r="K757" s="18"/>
    </row>
    <row r="758" spans="8:11" ht="15.75" customHeight="1" x14ac:dyDescent="0.15">
      <c r="H758" s="18"/>
      <c r="I758" s="18"/>
      <c r="J758" s="18"/>
      <c r="K758" s="18"/>
    </row>
    <row r="759" spans="8:11" ht="15.75" customHeight="1" x14ac:dyDescent="0.15">
      <c r="H759" s="18"/>
      <c r="I759" s="18"/>
      <c r="J759" s="18"/>
      <c r="K759" s="18"/>
    </row>
    <row r="760" spans="8:11" ht="15.75" customHeight="1" x14ac:dyDescent="0.15">
      <c r="H760" s="18"/>
      <c r="I760" s="18"/>
      <c r="J760" s="18"/>
      <c r="K760" s="18"/>
    </row>
    <row r="761" spans="8:11" ht="15.75" customHeight="1" x14ac:dyDescent="0.15">
      <c r="H761" s="18"/>
      <c r="I761" s="18"/>
      <c r="J761" s="18"/>
      <c r="K761" s="18"/>
    </row>
    <row r="762" spans="8:11" ht="15.75" customHeight="1" x14ac:dyDescent="0.15">
      <c r="H762" s="18"/>
      <c r="I762" s="18"/>
      <c r="J762" s="18"/>
      <c r="K762" s="18"/>
    </row>
    <row r="763" spans="8:11" ht="15.75" customHeight="1" x14ac:dyDescent="0.15">
      <c r="H763" s="18"/>
      <c r="I763" s="18"/>
      <c r="J763" s="18"/>
      <c r="K763" s="18"/>
    </row>
    <row r="764" spans="8:11" ht="15.75" customHeight="1" x14ac:dyDescent="0.15">
      <c r="H764" s="18"/>
      <c r="I764" s="18"/>
      <c r="J764" s="18"/>
      <c r="K764" s="18"/>
    </row>
    <row r="765" spans="8:11" ht="15.75" customHeight="1" x14ac:dyDescent="0.15">
      <c r="H765" s="18"/>
      <c r="I765" s="18"/>
      <c r="J765" s="18"/>
      <c r="K765" s="18"/>
    </row>
    <row r="766" spans="8:11" ht="15.75" customHeight="1" x14ac:dyDescent="0.15">
      <c r="H766" s="18"/>
      <c r="I766" s="18"/>
      <c r="J766" s="18"/>
      <c r="K766" s="18"/>
    </row>
    <row r="767" spans="8:11" ht="15.75" customHeight="1" x14ac:dyDescent="0.15">
      <c r="H767" s="18"/>
      <c r="I767" s="18"/>
      <c r="J767" s="18"/>
      <c r="K767" s="18"/>
    </row>
    <row r="768" spans="8:11" ht="15.75" customHeight="1" x14ac:dyDescent="0.15">
      <c r="H768" s="18"/>
      <c r="I768" s="18"/>
      <c r="J768" s="18"/>
      <c r="K768" s="18"/>
    </row>
    <row r="769" spans="8:11" ht="15.75" customHeight="1" x14ac:dyDescent="0.15">
      <c r="H769" s="18"/>
      <c r="I769" s="18"/>
      <c r="J769" s="18"/>
      <c r="K769" s="18"/>
    </row>
    <row r="770" spans="8:11" ht="15.75" customHeight="1" x14ac:dyDescent="0.15">
      <c r="H770" s="18"/>
      <c r="I770" s="18"/>
      <c r="J770" s="18"/>
      <c r="K770" s="18"/>
    </row>
    <row r="771" spans="8:11" ht="15.75" customHeight="1" x14ac:dyDescent="0.15">
      <c r="H771" s="18"/>
      <c r="I771" s="18"/>
      <c r="J771" s="18"/>
      <c r="K771" s="18"/>
    </row>
    <row r="772" spans="8:11" ht="15.75" customHeight="1" x14ac:dyDescent="0.15">
      <c r="H772" s="18"/>
      <c r="I772" s="18"/>
      <c r="J772" s="18"/>
      <c r="K772" s="18"/>
    </row>
    <row r="773" spans="8:11" ht="15.75" customHeight="1" x14ac:dyDescent="0.15">
      <c r="H773" s="18"/>
      <c r="I773" s="18"/>
      <c r="J773" s="18"/>
      <c r="K773" s="18"/>
    </row>
    <row r="774" spans="8:11" ht="15.75" customHeight="1" x14ac:dyDescent="0.15">
      <c r="H774" s="18"/>
      <c r="I774" s="18"/>
      <c r="J774" s="18"/>
      <c r="K774" s="18"/>
    </row>
    <row r="775" spans="8:11" ht="15.75" customHeight="1" x14ac:dyDescent="0.15">
      <c r="H775" s="18"/>
      <c r="I775" s="18"/>
      <c r="J775" s="18"/>
      <c r="K775" s="18"/>
    </row>
    <row r="776" spans="8:11" ht="15.75" customHeight="1" x14ac:dyDescent="0.15">
      <c r="H776" s="18"/>
      <c r="I776" s="18"/>
      <c r="J776" s="18"/>
      <c r="K776" s="18"/>
    </row>
    <row r="777" spans="8:11" ht="15.75" customHeight="1" x14ac:dyDescent="0.15">
      <c r="H777" s="18"/>
      <c r="I777" s="18"/>
      <c r="J777" s="18"/>
      <c r="K777" s="18"/>
    </row>
    <row r="778" spans="8:11" ht="15.75" customHeight="1" x14ac:dyDescent="0.15">
      <c r="H778" s="18"/>
      <c r="I778" s="18"/>
      <c r="J778" s="18"/>
      <c r="K778" s="18"/>
    </row>
    <row r="779" spans="8:11" ht="15.75" customHeight="1" x14ac:dyDescent="0.15">
      <c r="H779" s="18"/>
      <c r="I779" s="18"/>
      <c r="J779" s="18"/>
      <c r="K779" s="18"/>
    </row>
    <row r="780" spans="8:11" ht="15.75" customHeight="1" x14ac:dyDescent="0.15">
      <c r="H780" s="18"/>
      <c r="I780" s="18"/>
      <c r="J780" s="18"/>
      <c r="K780" s="18"/>
    </row>
    <row r="781" spans="8:11" ht="15.75" customHeight="1" x14ac:dyDescent="0.15">
      <c r="H781" s="18"/>
      <c r="I781" s="18"/>
      <c r="J781" s="18"/>
      <c r="K781" s="18"/>
    </row>
    <row r="782" spans="8:11" ht="15.75" customHeight="1" x14ac:dyDescent="0.15">
      <c r="H782" s="18"/>
      <c r="I782" s="18"/>
      <c r="J782" s="18"/>
      <c r="K782" s="18"/>
    </row>
    <row r="783" spans="8:11" ht="15.75" customHeight="1" x14ac:dyDescent="0.15">
      <c r="H783" s="18"/>
      <c r="I783" s="18"/>
      <c r="J783" s="18"/>
      <c r="K783" s="18"/>
    </row>
    <row r="784" spans="8:11" ht="15.75" customHeight="1" x14ac:dyDescent="0.15">
      <c r="H784" s="18"/>
      <c r="I784" s="18"/>
      <c r="J784" s="18"/>
      <c r="K784" s="18"/>
    </row>
    <row r="785" spans="8:11" ht="15.75" customHeight="1" x14ac:dyDescent="0.15">
      <c r="H785" s="18"/>
      <c r="I785" s="18"/>
      <c r="J785" s="18"/>
      <c r="K785" s="18"/>
    </row>
    <row r="786" spans="8:11" ht="15.75" customHeight="1" x14ac:dyDescent="0.15">
      <c r="H786" s="18"/>
      <c r="I786" s="18"/>
      <c r="J786" s="18"/>
      <c r="K786" s="18"/>
    </row>
    <row r="787" spans="8:11" ht="15.75" customHeight="1" x14ac:dyDescent="0.15">
      <c r="H787" s="18"/>
      <c r="I787" s="18"/>
      <c r="J787" s="18"/>
      <c r="K787" s="18"/>
    </row>
    <row r="788" spans="8:11" ht="15.75" customHeight="1" x14ac:dyDescent="0.15">
      <c r="H788" s="18"/>
      <c r="I788" s="18"/>
      <c r="J788" s="18"/>
      <c r="K788" s="18"/>
    </row>
    <row r="789" spans="8:11" ht="15.75" customHeight="1" x14ac:dyDescent="0.15">
      <c r="H789" s="18"/>
      <c r="I789" s="18"/>
      <c r="J789" s="18"/>
      <c r="K789" s="18"/>
    </row>
    <row r="790" spans="8:11" ht="15.75" customHeight="1" x14ac:dyDescent="0.15">
      <c r="H790" s="18"/>
      <c r="I790" s="18"/>
      <c r="J790" s="18"/>
      <c r="K790" s="18"/>
    </row>
    <row r="791" spans="8:11" ht="15.75" customHeight="1" x14ac:dyDescent="0.15">
      <c r="H791" s="18"/>
      <c r="I791" s="18"/>
      <c r="J791" s="18"/>
      <c r="K791" s="18"/>
    </row>
    <row r="792" spans="8:11" ht="15.75" customHeight="1" x14ac:dyDescent="0.15">
      <c r="H792" s="18"/>
      <c r="I792" s="18"/>
      <c r="J792" s="18"/>
      <c r="K792" s="18"/>
    </row>
    <row r="793" spans="8:11" ht="15.75" customHeight="1" x14ac:dyDescent="0.15">
      <c r="H793" s="18"/>
      <c r="I793" s="18"/>
      <c r="J793" s="18"/>
      <c r="K793" s="18"/>
    </row>
    <row r="794" spans="8:11" ht="15.75" customHeight="1" x14ac:dyDescent="0.15">
      <c r="H794" s="18"/>
      <c r="I794" s="18"/>
      <c r="J794" s="18"/>
      <c r="K794" s="18"/>
    </row>
    <row r="795" spans="8:11" ht="15.75" customHeight="1" x14ac:dyDescent="0.15">
      <c r="H795" s="18"/>
      <c r="I795" s="18"/>
      <c r="J795" s="18"/>
      <c r="K795" s="18"/>
    </row>
    <row r="796" spans="8:11" ht="15.75" customHeight="1" x14ac:dyDescent="0.15">
      <c r="H796" s="18"/>
      <c r="I796" s="18"/>
      <c r="J796" s="18"/>
      <c r="K796" s="18"/>
    </row>
    <row r="797" spans="8:11" ht="15.75" customHeight="1" x14ac:dyDescent="0.15">
      <c r="H797" s="18"/>
      <c r="I797" s="18"/>
      <c r="J797" s="18"/>
      <c r="K797" s="18"/>
    </row>
    <row r="798" spans="8:11" ht="15.75" customHeight="1" x14ac:dyDescent="0.15">
      <c r="H798" s="18"/>
      <c r="I798" s="18"/>
      <c r="J798" s="18"/>
      <c r="K798" s="18"/>
    </row>
    <row r="799" spans="8:11" ht="15.75" customHeight="1" x14ac:dyDescent="0.15">
      <c r="H799" s="18"/>
      <c r="I799" s="18"/>
      <c r="J799" s="18"/>
      <c r="K799" s="18"/>
    </row>
    <row r="800" spans="8:11" ht="15.75" customHeight="1" x14ac:dyDescent="0.15">
      <c r="H800" s="18"/>
      <c r="I800" s="18"/>
      <c r="J800" s="18"/>
      <c r="K800" s="18"/>
    </row>
    <row r="801" spans="8:11" ht="15.75" customHeight="1" x14ac:dyDescent="0.15">
      <c r="H801" s="18"/>
      <c r="I801" s="18"/>
      <c r="J801" s="18"/>
      <c r="K801" s="18"/>
    </row>
    <row r="802" spans="8:11" ht="15.75" customHeight="1" x14ac:dyDescent="0.15">
      <c r="H802" s="18"/>
      <c r="I802" s="18"/>
      <c r="J802" s="18"/>
      <c r="K802" s="18"/>
    </row>
    <row r="803" spans="8:11" ht="15.75" customHeight="1" x14ac:dyDescent="0.15">
      <c r="H803" s="18"/>
      <c r="I803" s="18"/>
      <c r="J803" s="18"/>
      <c r="K803" s="18"/>
    </row>
    <row r="804" spans="8:11" ht="15.75" customHeight="1" x14ac:dyDescent="0.15">
      <c r="H804" s="18"/>
      <c r="I804" s="18"/>
      <c r="J804" s="18"/>
      <c r="K804" s="18"/>
    </row>
    <row r="805" spans="8:11" ht="15.75" customHeight="1" x14ac:dyDescent="0.15">
      <c r="H805" s="18"/>
      <c r="I805" s="18"/>
      <c r="J805" s="18"/>
      <c r="K805" s="18"/>
    </row>
    <row r="806" spans="8:11" ht="15.75" customHeight="1" x14ac:dyDescent="0.15">
      <c r="H806" s="18"/>
      <c r="I806" s="18"/>
      <c r="J806" s="18"/>
      <c r="K806" s="18"/>
    </row>
    <row r="807" spans="8:11" ht="15.75" customHeight="1" x14ac:dyDescent="0.15">
      <c r="H807" s="18"/>
      <c r="I807" s="18"/>
      <c r="J807" s="18"/>
      <c r="K807" s="18"/>
    </row>
    <row r="808" spans="8:11" ht="15.75" customHeight="1" x14ac:dyDescent="0.15">
      <c r="H808" s="18"/>
      <c r="I808" s="18"/>
      <c r="J808" s="18"/>
      <c r="K808" s="18"/>
    </row>
    <row r="809" spans="8:11" ht="15.75" customHeight="1" x14ac:dyDescent="0.15">
      <c r="H809" s="18"/>
      <c r="I809" s="18"/>
      <c r="J809" s="18"/>
      <c r="K809" s="18"/>
    </row>
    <row r="810" spans="8:11" ht="15.75" customHeight="1" x14ac:dyDescent="0.15">
      <c r="H810" s="18"/>
      <c r="I810" s="18"/>
      <c r="J810" s="18"/>
      <c r="K810" s="18"/>
    </row>
    <row r="811" spans="8:11" ht="15.75" customHeight="1" x14ac:dyDescent="0.15">
      <c r="H811" s="18"/>
      <c r="I811" s="18"/>
      <c r="J811" s="18"/>
      <c r="K811" s="18"/>
    </row>
    <row r="812" spans="8:11" ht="15.75" customHeight="1" x14ac:dyDescent="0.15">
      <c r="H812" s="18"/>
      <c r="I812" s="18"/>
      <c r="J812" s="18"/>
      <c r="K812" s="18"/>
    </row>
    <row r="813" spans="8:11" ht="15.75" customHeight="1" x14ac:dyDescent="0.15">
      <c r="H813" s="18"/>
      <c r="I813" s="18"/>
      <c r="J813" s="18"/>
      <c r="K813" s="18"/>
    </row>
    <row r="814" spans="8:11" ht="15.75" customHeight="1" x14ac:dyDescent="0.15">
      <c r="H814" s="18"/>
      <c r="I814" s="18"/>
      <c r="J814" s="18"/>
      <c r="K814" s="18"/>
    </row>
    <row r="815" spans="8:11" ht="15.75" customHeight="1" x14ac:dyDescent="0.15">
      <c r="H815" s="18"/>
      <c r="I815" s="18"/>
      <c r="J815" s="18"/>
      <c r="K815" s="18"/>
    </row>
    <row r="816" spans="8:11" ht="15.75" customHeight="1" x14ac:dyDescent="0.15">
      <c r="H816" s="18"/>
      <c r="I816" s="18"/>
      <c r="J816" s="18"/>
      <c r="K816" s="18"/>
    </row>
    <row r="817" spans="8:11" ht="15.75" customHeight="1" x14ac:dyDescent="0.15">
      <c r="H817" s="18"/>
      <c r="I817" s="18"/>
      <c r="J817" s="18"/>
      <c r="K817" s="18"/>
    </row>
    <row r="818" spans="8:11" ht="15.75" customHeight="1" x14ac:dyDescent="0.15">
      <c r="H818" s="18"/>
      <c r="I818" s="18"/>
      <c r="J818" s="18"/>
      <c r="K818" s="18"/>
    </row>
    <row r="819" spans="8:11" ht="15.75" customHeight="1" x14ac:dyDescent="0.15">
      <c r="H819" s="18"/>
      <c r="I819" s="18"/>
      <c r="J819" s="18"/>
      <c r="K819" s="18"/>
    </row>
    <row r="820" spans="8:11" ht="15.75" customHeight="1" x14ac:dyDescent="0.15">
      <c r="H820" s="18"/>
      <c r="I820" s="18"/>
      <c r="J820" s="18"/>
      <c r="K820" s="18"/>
    </row>
    <row r="821" spans="8:11" ht="15.75" customHeight="1" x14ac:dyDescent="0.15">
      <c r="H821" s="18"/>
      <c r="I821" s="18"/>
      <c r="J821" s="18"/>
      <c r="K821" s="18"/>
    </row>
    <row r="822" spans="8:11" ht="15.75" customHeight="1" x14ac:dyDescent="0.15">
      <c r="H822" s="18"/>
      <c r="I822" s="18"/>
      <c r="J822" s="18"/>
      <c r="K822" s="18"/>
    </row>
    <row r="823" spans="8:11" ht="15.75" customHeight="1" x14ac:dyDescent="0.15">
      <c r="H823" s="18"/>
      <c r="I823" s="18"/>
      <c r="J823" s="18"/>
      <c r="K823" s="18"/>
    </row>
    <row r="824" spans="8:11" ht="15.75" customHeight="1" x14ac:dyDescent="0.15">
      <c r="H824" s="18"/>
      <c r="I824" s="18"/>
      <c r="J824" s="18"/>
      <c r="K824" s="18"/>
    </row>
    <row r="825" spans="8:11" ht="15.75" customHeight="1" x14ac:dyDescent="0.15">
      <c r="H825" s="18"/>
      <c r="I825" s="18"/>
      <c r="J825" s="18"/>
      <c r="K825" s="18"/>
    </row>
    <row r="826" spans="8:11" ht="15.75" customHeight="1" x14ac:dyDescent="0.15">
      <c r="H826" s="18"/>
      <c r="I826" s="18"/>
      <c r="J826" s="18"/>
      <c r="K826" s="18"/>
    </row>
    <row r="827" spans="8:11" ht="15.75" customHeight="1" x14ac:dyDescent="0.15">
      <c r="H827" s="18"/>
      <c r="I827" s="18"/>
      <c r="J827" s="18"/>
      <c r="K827" s="18"/>
    </row>
    <row r="828" spans="8:11" ht="15.75" customHeight="1" x14ac:dyDescent="0.15">
      <c r="H828" s="18"/>
      <c r="I828" s="18"/>
      <c r="J828" s="18"/>
      <c r="K828" s="18"/>
    </row>
    <row r="829" spans="8:11" ht="15.75" customHeight="1" x14ac:dyDescent="0.15">
      <c r="H829" s="18"/>
      <c r="I829" s="18"/>
      <c r="J829" s="18"/>
      <c r="K829" s="18"/>
    </row>
    <row r="830" spans="8:11" ht="15.75" customHeight="1" x14ac:dyDescent="0.15">
      <c r="H830" s="18"/>
      <c r="I830" s="18"/>
      <c r="J830" s="18"/>
      <c r="K830" s="18"/>
    </row>
    <row r="831" spans="8:11" ht="15.75" customHeight="1" x14ac:dyDescent="0.15">
      <c r="H831" s="18"/>
      <c r="I831" s="18"/>
      <c r="J831" s="18"/>
      <c r="K831" s="18"/>
    </row>
    <row r="832" spans="8:11" ht="15.75" customHeight="1" x14ac:dyDescent="0.15">
      <c r="H832" s="18"/>
      <c r="I832" s="18"/>
      <c r="J832" s="18"/>
      <c r="K832" s="18"/>
    </row>
    <row r="833" spans="8:11" ht="15.75" customHeight="1" x14ac:dyDescent="0.15">
      <c r="H833" s="18"/>
      <c r="I833" s="18"/>
      <c r="J833" s="18"/>
      <c r="K833" s="18"/>
    </row>
    <row r="834" spans="8:11" ht="15.75" customHeight="1" x14ac:dyDescent="0.15">
      <c r="H834" s="18"/>
      <c r="I834" s="18"/>
      <c r="J834" s="18"/>
      <c r="K834" s="18"/>
    </row>
    <row r="835" spans="8:11" ht="15.75" customHeight="1" x14ac:dyDescent="0.15">
      <c r="H835" s="18"/>
      <c r="I835" s="18"/>
      <c r="J835" s="18"/>
      <c r="K835" s="18"/>
    </row>
    <row r="836" spans="8:11" ht="15.75" customHeight="1" x14ac:dyDescent="0.15">
      <c r="H836" s="18"/>
      <c r="I836" s="18"/>
      <c r="J836" s="18"/>
      <c r="K836" s="18"/>
    </row>
    <row r="837" spans="8:11" ht="15.75" customHeight="1" x14ac:dyDescent="0.15">
      <c r="H837" s="18"/>
      <c r="I837" s="18"/>
      <c r="J837" s="18"/>
      <c r="K837" s="18"/>
    </row>
    <row r="838" spans="8:11" ht="15.75" customHeight="1" x14ac:dyDescent="0.15">
      <c r="H838" s="18"/>
      <c r="I838" s="18"/>
      <c r="J838" s="18"/>
      <c r="K838" s="18"/>
    </row>
    <row r="839" spans="8:11" ht="15.75" customHeight="1" x14ac:dyDescent="0.15">
      <c r="H839" s="18"/>
      <c r="I839" s="18"/>
      <c r="J839" s="18"/>
      <c r="K839" s="18"/>
    </row>
    <row r="840" spans="8:11" ht="15.75" customHeight="1" x14ac:dyDescent="0.15">
      <c r="H840" s="18"/>
      <c r="I840" s="18"/>
      <c r="J840" s="18"/>
      <c r="K840" s="18"/>
    </row>
    <row r="841" spans="8:11" ht="15.75" customHeight="1" x14ac:dyDescent="0.15">
      <c r="H841" s="18"/>
      <c r="I841" s="18"/>
      <c r="J841" s="18"/>
      <c r="K841" s="18"/>
    </row>
    <row r="842" spans="8:11" ht="15.75" customHeight="1" x14ac:dyDescent="0.15">
      <c r="H842" s="18"/>
      <c r="I842" s="18"/>
      <c r="J842" s="18"/>
      <c r="K842" s="18"/>
    </row>
    <row r="843" spans="8:11" ht="15.75" customHeight="1" x14ac:dyDescent="0.15">
      <c r="H843" s="18"/>
      <c r="I843" s="18"/>
      <c r="J843" s="18"/>
      <c r="K843" s="18"/>
    </row>
    <row r="844" spans="8:11" ht="15.75" customHeight="1" x14ac:dyDescent="0.15">
      <c r="H844" s="18"/>
      <c r="I844" s="18"/>
      <c r="J844" s="18"/>
      <c r="K844" s="18"/>
    </row>
    <row r="845" spans="8:11" ht="15.75" customHeight="1" x14ac:dyDescent="0.15">
      <c r="H845" s="18"/>
      <c r="I845" s="18"/>
      <c r="J845" s="18"/>
      <c r="K845" s="18"/>
    </row>
    <row r="846" spans="8:11" ht="15.75" customHeight="1" x14ac:dyDescent="0.15">
      <c r="H846" s="18"/>
      <c r="I846" s="18"/>
      <c r="J846" s="18"/>
      <c r="K846" s="18"/>
    </row>
    <row r="847" spans="8:11" ht="15.75" customHeight="1" x14ac:dyDescent="0.15">
      <c r="H847" s="18"/>
      <c r="I847" s="18"/>
      <c r="J847" s="18"/>
      <c r="K847" s="18"/>
    </row>
    <row r="848" spans="8:11" ht="15.75" customHeight="1" x14ac:dyDescent="0.15">
      <c r="H848" s="18"/>
      <c r="I848" s="18"/>
      <c r="J848" s="18"/>
      <c r="K848" s="18"/>
    </row>
    <row r="849" spans="8:11" ht="15.75" customHeight="1" x14ac:dyDescent="0.15">
      <c r="H849" s="18"/>
      <c r="I849" s="18"/>
      <c r="J849" s="18"/>
      <c r="K849" s="18"/>
    </row>
    <row r="850" spans="8:11" ht="15.75" customHeight="1" x14ac:dyDescent="0.15">
      <c r="H850" s="18"/>
      <c r="I850" s="18"/>
      <c r="J850" s="18"/>
      <c r="K850" s="18"/>
    </row>
    <row r="851" spans="8:11" ht="15.75" customHeight="1" x14ac:dyDescent="0.15">
      <c r="H851" s="18"/>
      <c r="I851" s="18"/>
      <c r="J851" s="18"/>
      <c r="K851" s="18"/>
    </row>
    <row r="852" spans="8:11" ht="15.75" customHeight="1" x14ac:dyDescent="0.15">
      <c r="H852" s="18"/>
      <c r="I852" s="18"/>
      <c r="J852" s="18"/>
      <c r="K852" s="18"/>
    </row>
    <row r="853" spans="8:11" ht="15.75" customHeight="1" x14ac:dyDescent="0.15">
      <c r="H853" s="18"/>
      <c r="I853" s="18"/>
      <c r="J853" s="18"/>
      <c r="K853" s="18"/>
    </row>
    <row r="854" spans="8:11" ht="15.75" customHeight="1" x14ac:dyDescent="0.15">
      <c r="H854" s="18"/>
      <c r="I854" s="18"/>
      <c r="J854" s="18"/>
      <c r="K854" s="18"/>
    </row>
    <row r="855" spans="8:11" ht="15.75" customHeight="1" x14ac:dyDescent="0.15">
      <c r="H855" s="18"/>
      <c r="I855" s="18"/>
      <c r="J855" s="18"/>
      <c r="K855" s="18"/>
    </row>
    <row r="856" spans="8:11" ht="15.75" customHeight="1" x14ac:dyDescent="0.15">
      <c r="H856" s="18"/>
      <c r="I856" s="18"/>
      <c r="J856" s="18"/>
      <c r="K856" s="18"/>
    </row>
    <row r="857" spans="8:11" ht="15.75" customHeight="1" x14ac:dyDescent="0.15">
      <c r="H857" s="18"/>
      <c r="I857" s="18"/>
      <c r="J857" s="18"/>
      <c r="K857" s="18"/>
    </row>
    <row r="858" spans="8:11" ht="15.75" customHeight="1" x14ac:dyDescent="0.15">
      <c r="H858" s="18"/>
      <c r="I858" s="18"/>
      <c r="J858" s="18"/>
      <c r="K858" s="18"/>
    </row>
    <row r="859" spans="8:11" ht="15.75" customHeight="1" x14ac:dyDescent="0.15">
      <c r="H859" s="18"/>
      <c r="I859" s="18"/>
      <c r="J859" s="18"/>
      <c r="K859" s="18"/>
    </row>
    <row r="860" spans="8:11" ht="15.75" customHeight="1" x14ac:dyDescent="0.15">
      <c r="H860" s="18"/>
      <c r="I860" s="18"/>
      <c r="J860" s="18"/>
      <c r="K860" s="18"/>
    </row>
    <row r="861" spans="8:11" ht="15.75" customHeight="1" x14ac:dyDescent="0.15">
      <c r="H861" s="18"/>
      <c r="I861" s="18"/>
      <c r="J861" s="18"/>
      <c r="K861" s="18"/>
    </row>
    <row r="862" spans="8:11" ht="15.75" customHeight="1" x14ac:dyDescent="0.15">
      <c r="H862" s="18"/>
      <c r="I862" s="18"/>
      <c r="J862" s="18"/>
      <c r="K862" s="18"/>
    </row>
    <row r="863" spans="8:11" ht="15.75" customHeight="1" x14ac:dyDescent="0.15">
      <c r="H863" s="18"/>
      <c r="I863" s="18"/>
      <c r="J863" s="18"/>
      <c r="K863" s="18"/>
    </row>
    <row r="864" spans="8:11" ht="15.75" customHeight="1" x14ac:dyDescent="0.15">
      <c r="H864" s="18"/>
      <c r="I864" s="18"/>
      <c r="J864" s="18"/>
      <c r="K864" s="18"/>
    </row>
    <row r="865" spans="8:11" ht="15.75" customHeight="1" x14ac:dyDescent="0.15">
      <c r="H865" s="18"/>
      <c r="I865" s="18"/>
      <c r="J865" s="18"/>
      <c r="K865" s="18"/>
    </row>
    <row r="866" spans="8:11" ht="15.75" customHeight="1" x14ac:dyDescent="0.15">
      <c r="H866" s="18"/>
      <c r="I866" s="18"/>
      <c r="J866" s="18"/>
      <c r="K866" s="18"/>
    </row>
    <row r="867" spans="8:11" ht="15.75" customHeight="1" x14ac:dyDescent="0.15">
      <c r="H867" s="18"/>
      <c r="I867" s="18"/>
      <c r="J867" s="18"/>
      <c r="K867" s="18"/>
    </row>
    <row r="868" spans="8:11" ht="15.75" customHeight="1" x14ac:dyDescent="0.15">
      <c r="H868" s="18"/>
      <c r="I868" s="18"/>
      <c r="J868" s="18"/>
      <c r="K868" s="18"/>
    </row>
    <row r="869" spans="8:11" ht="15.75" customHeight="1" x14ac:dyDescent="0.15">
      <c r="H869" s="18"/>
      <c r="I869" s="18"/>
      <c r="J869" s="18"/>
      <c r="K869" s="18"/>
    </row>
    <row r="870" spans="8:11" ht="15.75" customHeight="1" x14ac:dyDescent="0.15">
      <c r="H870" s="18"/>
      <c r="I870" s="18"/>
      <c r="J870" s="18"/>
      <c r="K870" s="18"/>
    </row>
    <row r="871" spans="8:11" ht="15.75" customHeight="1" x14ac:dyDescent="0.15">
      <c r="H871" s="18"/>
      <c r="I871" s="18"/>
      <c r="J871" s="18"/>
      <c r="K871" s="18"/>
    </row>
    <row r="872" spans="8:11" ht="15.75" customHeight="1" x14ac:dyDescent="0.15">
      <c r="H872" s="18"/>
      <c r="I872" s="18"/>
      <c r="J872" s="18"/>
      <c r="K872" s="18"/>
    </row>
    <row r="873" spans="8:11" ht="15.75" customHeight="1" x14ac:dyDescent="0.15">
      <c r="H873" s="18"/>
      <c r="I873" s="18"/>
      <c r="J873" s="18"/>
      <c r="K873" s="18"/>
    </row>
    <row r="874" spans="8:11" ht="15.75" customHeight="1" x14ac:dyDescent="0.15">
      <c r="H874" s="18"/>
      <c r="I874" s="18"/>
      <c r="J874" s="18"/>
      <c r="K874" s="18"/>
    </row>
    <row r="875" spans="8:11" ht="15.75" customHeight="1" x14ac:dyDescent="0.15">
      <c r="H875" s="18"/>
      <c r="I875" s="18"/>
      <c r="J875" s="18"/>
      <c r="K875" s="18"/>
    </row>
    <row r="876" spans="8:11" ht="15.75" customHeight="1" x14ac:dyDescent="0.15">
      <c r="H876" s="18"/>
      <c r="I876" s="18"/>
      <c r="J876" s="18"/>
      <c r="K876" s="18"/>
    </row>
    <row r="877" spans="8:11" ht="15.75" customHeight="1" x14ac:dyDescent="0.15">
      <c r="H877" s="18"/>
      <c r="I877" s="18"/>
      <c r="J877" s="18"/>
      <c r="K877" s="18"/>
    </row>
    <row r="878" spans="8:11" ht="15.75" customHeight="1" x14ac:dyDescent="0.15">
      <c r="H878" s="18"/>
      <c r="I878" s="18"/>
      <c r="J878" s="18"/>
      <c r="K878" s="18"/>
    </row>
    <row r="879" spans="8:11" ht="15.75" customHeight="1" x14ac:dyDescent="0.15">
      <c r="H879" s="18"/>
      <c r="I879" s="18"/>
      <c r="J879" s="18"/>
      <c r="K879" s="18"/>
    </row>
    <row r="880" spans="8:11" ht="15.75" customHeight="1" x14ac:dyDescent="0.15">
      <c r="H880" s="18"/>
      <c r="I880" s="18"/>
      <c r="J880" s="18"/>
      <c r="K880" s="18"/>
    </row>
    <row r="881" spans="8:11" ht="15.75" customHeight="1" x14ac:dyDescent="0.15">
      <c r="H881" s="18"/>
      <c r="I881" s="18"/>
      <c r="J881" s="18"/>
      <c r="K881" s="18"/>
    </row>
    <row r="882" spans="8:11" ht="15.75" customHeight="1" x14ac:dyDescent="0.15">
      <c r="H882" s="18"/>
      <c r="I882" s="18"/>
      <c r="J882" s="18"/>
      <c r="K882" s="18"/>
    </row>
    <row r="883" spans="8:11" ht="15.75" customHeight="1" x14ac:dyDescent="0.15">
      <c r="H883" s="18"/>
      <c r="I883" s="18"/>
      <c r="J883" s="18"/>
      <c r="K883" s="18"/>
    </row>
    <row r="884" spans="8:11" ht="15.75" customHeight="1" x14ac:dyDescent="0.15">
      <c r="H884" s="18"/>
      <c r="I884" s="18"/>
      <c r="J884" s="18"/>
      <c r="K884" s="18"/>
    </row>
    <row r="885" spans="8:11" ht="15.75" customHeight="1" x14ac:dyDescent="0.15">
      <c r="H885" s="18"/>
      <c r="I885" s="18"/>
      <c r="J885" s="18"/>
      <c r="K885" s="18"/>
    </row>
    <row r="886" spans="8:11" ht="15.75" customHeight="1" x14ac:dyDescent="0.15">
      <c r="H886" s="18"/>
      <c r="I886" s="18"/>
      <c r="J886" s="18"/>
      <c r="K886" s="18"/>
    </row>
    <row r="887" spans="8:11" ht="15.75" customHeight="1" x14ac:dyDescent="0.15">
      <c r="H887" s="18"/>
      <c r="I887" s="18"/>
      <c r="J887" s="18"/>
      <c r="K887" s="18"/>
    </row>
    <row r="888" spans="8:11" ht="15.75" customHeight="1" x14ac:dyDescent="0.15">
      <c r="H888" s="18"/>
      <c r="I888" s="18"/>
      <c r="J888" s="18"/>
      <c r="K888" s="18"/>
    </row>
    <row r="889" spans="8:11" ht="15.75" customHeight="1" x14ac:dyDescent="0.15">
      <c r="H889" s="18"/>
      <c r="I889" s="18"/>
      <c r="J889" s="18"/>
      <c r="K889" s="18"/>
    </row>
    <row r="890" spans="8:11" ht="15.75" customHeight="1" x14ac:dyDescent="0.15">
      <c r="H890" s="18"/>
      <c r="I890" s="18"/>
      <c r="J890" s="18"/>
      <c r="K890" s="18"/>
    </row>
    <row r="891" spans="8:11" ht="15.75" customHeight="1" x14ac:dyDescent="0.15">
      <c r="H891" s="18"/>
      <c r="I891" s="18"/>
      <c r="J891" s="18"/>
      <c r="K891" s="18"/>
    </row>
    <row r="892" spans="8:11" ht="15.75" customHeight="1" x14ac:dyDescent="0.15">
      <c r="H892" s="18"/>
      <c r="I892" s="18"/>
      <c r="J892" s="18"/>
      <c r="K892" s="18"/>
    </row>
    <row r="893" spans="8:11" ht="15.75" customHeight="1" x14ac:dyDescent="0.15">
      <c r="H893" s="18"/>
      <c r="I893" s="18"/>
      <c r="J893" s="18"/>
      <c r="K893" s="18"/>
    </row>
    <row r="894" spans="8:11" ht="15.75" customHeight="1" x14ac:dyDescent="0.15">
      <c r="H894" s="18"/>
      <c r="I894" s="18"/>
      <c r="J894" s="18"/>
      <c r="K894" s="18"/>
    </row>
    <row r="895" spans="8:11" ht="15.75" customHeight="1" x14ac:dyDescent="0.15">
      <c r="H895" s="18"/>
      <c r="I895" s="18"/>
      <c r="J895" s="18"/>
      <c r="K895" s="18"/>
    </row>
    <row r="896" spans="8:11" ht="15.75" customHeight="1" x14ac:dyDescent="0.15">
      <c r="H896" s="18"/>
      <c r="I896" s="18"/>
      <c r="J896" s="18"/>
      <c r="K896" s="18"/>
    </row>
    <row r="897" spans="8:11" ht="15.75" customHeight="1" x14ac:dyDescent="0.15">
      <c r="H897" s="18"/>
      <c r="I897" s="18"/>
      <c r="J897" s="18"/>
      <c r="K897" s="18"/>
    </row>
    <row r="898" spans="8:11" ht="15.75" customHeight="1" x14ac:dyDescent="0.15">
      <c r="H898" s="18"/>
      <c r="I898" s="18"/>
      <c r="J898" s="18"/>
      <c r="K898" s="18"/>
    </row>
    <row r="899" spans="8:11" ht="15.75" customHeight="1" x14ac:dyDescent="0.15">
      <c r="H899" s="18"/>
      <c r="I899" s="18"/>
      <c r="J899" s="18"/>
      <c r="K899" s="18"/>
    </row>
    <row r="900" spans="8:11" ht="15.75" customHeight="1" x14ac:dyDescent="0.15">
      <c r="H900" s="18"/>
      <c r="I900" s="18"/>
      <c r="J900" s="18"/>
      <c r="K900" s="18"/>
    </row>
    <row r="901" spans="8:11" ht="15.75" customHeight="1" x14ac:dyDescent="0.15">
      <c r="H901" s="18"/>
      <c r="I901" s="18"/>
      <c r="J901" s="18"/>
      <c r="K901" s="18"/>
    </row>
    <row r="902" spans="8:11" ht="15.75" customHeight="1" x14ac:dyDescent="0.15">
      <c r="H902" s="18"/>
      <c r="I902" s="18"/>
      <c r="J902" s="18"/>
      <c r="K902" s="18"/>
    </row>
    <row r="903" spans="8:11" ht="15.75" customHeight="1" x14ac:dyDescent="0.15">
      <c r="H903" s="18"/>
      <c r="I903" s="18"/>
      <c r="J903" s="18"/>
      <c r="K903" s="18"/>
    </row>
    <row r="904" spans="8:11" ht="15.75" customHeight="1" x14ac:dyDescent="0.15">
      <c r="H904" s="18"/>
      <c r="I904" s="18"/>
      <c r="J904" s="18"/>
      <c r="K904" s="18"/>
    </row>
    <row r="905" spans="8:11" ht="15.75" customHeight="1" x14ac:dyDescent="0.15">
      <c r="H905" s="18"/>
      <c r="I905" s="18"/>
      <c r="J905" s="18"/>
      <c r="K905" s="18"/>
    </row>
    <row r="906" spans="8:11" ht="15.75" customHeight="1" x14ac:dyDescent="0.15">
      <c r="H906" s="18"/>
      <c r="I906" s="18"/>
      <c r="J906" s="18"/>
      <c r="K906" s="18"/>
    </row>
    <row r="907" spans="8:11" ht="15.75" customHeight="1" x14ac:dyDescent="0.15">
      <c r="H907" s="18"/>
      <c r="I907" s="18"/>
      <c r="J907" s="18"/>
      <c r="K907" s="18"/>
    </row>
    <row r="908" spans="8:11" ht="15.75" customHeight="1" x14ac:dyDescent="0.15">
      <c r="H908" s="18"/>
      <c r="I908" s="18"/>
      <c r="J908" s="18"/>
      <c r="K908" s="18"/>
    </row>
    <row r="909" spans="8:11" ht="15.75" customHeight="1" x14ac:dyDescent="0.15">
      <c r="H909" s="18"/>
      <c r="I909" s="18"/>
      <c r="J909" s="18"/>
      <c r="K909" s="18"/>
    </row>
    <row r="910" spans="8:11" ht="15.75" customHeight="1" x14ac:dyDescent="0.15">
      <c r="H910" s="18"/>
      <c r="I910" s="18"/>
      <c r="J910" s="18"/>
      <c r="K910" s="18"/>
    </row>
    <row r="911" spans="8:11" ht="15.75" customHeight="1" x14ac:dyDescent="0.15">
      <c r="H911" s="18"/>
      <c r="I911" s="18"/>
      <c r="J911" s="18"/>
      <c r="K911" s="18"/>
    </row>
    <row r="912" spans="8:11" ht="15.75" customHeight="1" x14ac:dyDescent="0.15">
      <c r="H912" s="18"/>
      <c r="I912" s="18"/>
      <c r="J912" s="18"/>
      <c r="K912" s="18"/>
    </row>
    <row r="913" spans="8:11" ht="15.75" customHeight="1" x14ac:dyDescent="0.15">
      <c r="H913" s="18"/>
      <c r="I913" s="18"/>
      <c r="J913" s="18"/>
      <c r="K913" s="18"/>
    </row>
    <row r="914" spans="8:11" ht="15.75" customHeight="1" x14ac:dyDescent="0.15">
      <c r="H914" s="18"/>
      <c r="I914" s="18"/>
      <c r="J914" s="18"/>
      <c r="K914" s="18"/>
    </row>
    <row r="915" spans="8:11" ht="15.75" customHeight="1" x14ac:dyDescent="0.15">
      <c r="H915" s="18"/>
      <c r="I915" s="18"/>
      <c r="J915" s="18"/>
      <c r="K915" s="18"/>
    </row>
    <row r="916" spans="8:11" ht="15.75" customHeight="1" x14ac:dyDescent="0.15">
      <c r="H916" s="18"/>
      <c r="I916" s="18"/>
      <c r="J916" s="18"/>
      <c r="K916" s="18"/>
    </row>
    <row r="917" spans="8:11" ht="15.75" customHeight="1" x14ac:dyDescent="0.15">
      <c r="H917" s="18"/>
      <c r="I917" s="18"/>
      <c r="J917" s="18"/>
      <c r="K917" s="18"/>
    </row>
    <row r="918" spans="8:11" ht="15.75" customHeight="1" x14ac:dyDescent="0.15">
      <c r="H918" s="18"/>
      <c r="I918" s="18"/>
      <c r="J918" s="18"/>
      <c r="K918" s="18"/>
    </row>
    <row r="919" spans="8:11" ht="15.75" customHeight="1" x14ac:dyDescent="0.15">
      <c r="H919" s="18"/>
      <c r="I919" s="18"/>
      <c r="J919" s="18"/>
      <c r="K919" s="18"/>
    </row>
    <row r="920" spans="8:11" ht="15.75" customHeight="1" x14ac:dyDescent="0.15">
      <c r="H920" s="18"/>
      <c r="I920" s="18"/>
      <c r="J920" s="18"/>
      <c r="K920" s="18"/>
    </row>
    <row r="921" spans="8:11" ht="15.75" customHeight="1" x14ac:dyDescent="0.15">
      <c r="H921" s="18"/>
      <c r="I921" s="18"/>
      <c r="J921" s="18"/>
      <c r="K921" s="18"/>
    </row>
    <row r="922" spans="8:11" ht="15.75" customHeight="1" x14ac:dyDescent="0.15">
      <c r="H922" s="18"/>
      <c r="I922" s="18"/>
      <c r="J922" s="18"/>
      <c r="K922" s="18"/>
    </row>
    <row r="923" spans="8:11" ht="15.75" customHeight="1" x14ac:dyDescent="0.15">
      <c r="H923" s="18"/>
      <c r="I923" s="18"/>
      <c r="J923" s="18"/>
      <c r="K923" s="18"/>
    </row>
    <row r="924" spans="8:11" ht="15.75" customHeight="1" x14ac:dyDescent="0.15">
      <c r="H924" s="18"/>
      <c r="I924" s="18"/>
      <c r="J924" s="18"/>
      <c r="K924" s="18"/>
    </row>
    <row r="925" spans="8:11" ht="15.75" customHeight="1" x14ac:dyDescent="0.15">
      <c r="H925" s="18"/>
      <c r="I925" s="18"/>
      <c r="J925" s="18"/>
      <c r="K925" s="18"/>
    </row>
    <row r="926" spans="8:11" ht="15.75" customHeight="1" x14ac:dyDescent="0.15">
      <c r="H926" s="18"/>
      <c r="I926" s="18"/>
      <c r="J926" s="18"/>
      <c r="K926" s="18"/>
    </row>
    <row r="927" spans="8:11" ht="15.75" customHeight="1" x14ac:dyDescent="0.15">
      <c r="H927" s="18"/>
      <c r="I927" s="18"/>
      <c r="J927" s="18"/>
      <c r="K927" s="18"/>
    </row>
    <row r="928" spans="8:11" ht="15.75" customHeight="1" x14ac:dyDescent="0.15">
      <c r="H928" s="18"/>
      <c r="I928" s="18"/>
      <c r="J928" s="18"/>
      <c r="K928" s="18"/>
    </row>
    <row r="929" spans="8:11" ht="15.75" customHeight="1" x14ac:dyDescent="0.15">
      <c r="H929" s="18"/>
      <c r="I929" s="18"/>
      <c r="J929" s="18"/>
      <c r="K929" s="18"/>
    </row>
    <row r="930" spans="8:11" ht="15.75" customHeight="1" x14ac:dyDescent="0.15">
      <c r="H930" s="18"/>
      <c r="I930" s="18"/>
      <c r="J930" s="18"/>
      <c r="K930" s="18"/>
    </row>
    <row r="931" spans="8:11" ht="15.75" customHeight="1" x14ac:dyDescent="0.15">
      <c r="H931" s="18"/>
      <c r="I931" s="18"/>
      <c r="J931" s="18"/>
      <c r="K931" s="18"/>
    </row>
    <row r="932" spans="8:11" ht="15.75" customHeight="1" x14ac:dyDescent="0.15">
      <c r="H932" s="18"/>
      <c r="I932" s="18"/>
      <c r="J932" s="18"/>
      <c r="K932" s="18"/>
    </row>
    <row r="933" spans="8:11" ht="15.75" customHeight="1" x14ac:dyDescent="0.15">
      <c r="H933" s="18"/>
      <c r="I933" s="18"/>
      <c r="J933" s="18"/>
      <c r="K933" s="18"/>
    </row>
    <row r="934" spans="8:11" ht="15.75" customHeight="1" x14ac:dyDescent="0.15">
      <c r="H934" s="18"/>
      <c r="I934" s="18"/>
      <c r="J934" s="18"/>
      <c r="K934" s="18"/>
    </row>
    <row r="935" spans="8:11" ht="15.75" customHeight="1" x14ac:dyDescent="0.15">
      <c r="H935" s="18"/>
      <c r="I935" s="18"/>
      <c r="J935" s="18"/>
      <c r="K935" s="18"/>
    </row>
    <row r="936" spans="8:11" ht="15.75" customHeight="1" x14ac:dyDescent="0.15">
      <c r="H936" s="18"/>
      <c r="I936" s="18"/>
      <c r="J936" s="18"/>
      <c r="K936" s="18"/>
    </row>
    <row r="937" spans="8:11" ht="15.75" customHeight="1" x14ac:dyDescent="0.15">
      <c r="H937" s="18"/>
      <c r="I937" s="18"/>
      <c r="J937" s="18"/>
      <c r="K937" s="18"/>
    </row>
    <row r="938" spans="8:11" ht="15.75" customHeight="1" x14ac:dyDescent="0.15">
      <c r="H938" s="18"/>
      <c r="I938" s="18"/>
      <c r="J938" s="18"/>
      <c r="K938" s="18"/>
    </row>
    <row r="939" spans="8:11" ht="15.75" customHeight="1" x14ac:dyDescent="0.15">
      <c r="H939" s="18"/>
      <c r="I939" s="18"/>
      <c r="J939" s="18"/>
      <c r="K939" s="18"/>
    </row>
    <row r="940" spans="8:11" ht="15.75" customHeight="1" x14ac:dyDescent="0.15">
      <c r="H940" s="18"/>
      <c r="I940" s="18"/>
      <c r="J940" s="18"/>
      <c r="K940" s="18"/>
    </row>
    <row r="941" spans="8:11" ht="15.75" customHeight="1" x14ac:dyDescent="0.15">
      <c r="H941" s="18"/>
      <c r="I941" s="18"/>
      <c r="J941" s="18"/>
      <c r="K941" s="18"/>
    </row>
    <row r="942" spans="8:11" ht="15.75" customHeight="1" x14ac:dyDescent="0.15">
      <c r="H942" s="18"/>
      <c r="I942" s="18"/>
      <c r="J942" s="18"/>
      <c r="K942" s="18"/>
    </row>
    <row r="943" spans="8:11" ht="15.75" customHeight="1" x14ac:dyDescent="0.15">
      <c r="H943" s="18"/>
      <c r="I943" s="18"/>
      <c r="J943" s="18"/>
      <c r="K943" s="18"/>
    </row>
    <row r="944" spans="8:11" ht="15.75" customHeight="1" x14ac:dyDescent="0.15">
      <c r="H944" s="18"/>
      <c r="I944" s="18"/>
      <c r="J944" s="18"/>
      <c r="K944" s="18"/>
    </row>
    <row r="945" spans="8:11" ht="15.75" customHeight="1" x14ac:dyDescent="0.15">
      <c r="H945" s="18"/>
      <c r="I945" s="18"/>
      <c r="J945" s="18"/>
      <c r="K945" s="18"/>
    </row>
    <row r="946" spans="8:11" ht="15.75" customHeight="1" x14ac:dyDescent="0.15">
      <c r="H946" s="18"/>
      <c r="I946" s="18"/>
      <c r="J946" s="18"/>
      <c r="K946" s="18"/>
    </row>
    <row r="947" spans="8:11" ht="15.75" customHeight="1" x14ac:dyDescent="0.15">
      <c r="H947" s="18"/>
      <c r="I947" s="18"/>
      <c r="J947" s="18"/>
      <c r="K947" s="18"/>
    </row>
    <row r="948" spans="8:11" ht="15.75" customHeight="1" x14ac:dyDescent="0.15">
      <c r="H948" s="18"/>
      <c r="I948" s="18"/>
      <c r="J948" s="18"/>
      <c r="K948" s="18"/>
    </row>
    <row r="949" spans="8:11" ht="15.75" customHeight="1" x14ac:dyDescent="0.15">
      <c r="H949" s="18"/>
      <c r="I949" s="18"/>
      <c r="J949" s="18"/>
      <c r="K949" s="18"/>
    </row>
    <row r="950" spans="8:11" ht="15.75" customHeight="1" x14ac:dyDescent="0.15">
      <c r="H950" s="18"/>
      <c r="I950" s="18"/>
      <c r="J950" s="18"/>
      <c r="K950" s="18"/>
    </row>
    <row r="951" spans="8:11" ht="15.75" customHeight="1" x14ac:dyDescent="0.15">
      <c r="H951" s="18"/>
      <c r="I951" s="18"/>
      <c r="J951" s="18"/>
      <c r="K951" s="18"/>
    </row>
    <row r="952" spans="8:11" ht="15.75" customHeight="1" x14ac:dyDescent="0.15">
      <c r="H952" s="18"/>
      <c r="I952" s="18"/>
      <c r="J952" s="18"/>
      <c r="K952" s="18"/>
    </row>
    <row r="953" spans="8:11" ht="15.75" customHeight="1" x14ac:dyDescent="0.15">
      <c r="H953" s="18"/>
      <c r="I953" s="18"/>
      <c r="J953" s="18"/>
      <c r="K953" s="18"/>
    </row>
    <row r="954" spans="8:11" ht="15.75" customHeight="1" x14ac:dyDescent="0.15">
      <c r="H954" s="18"/>
      <c r="I954" s="18"/>
      <c r="J954" s="18"/>
      <c r="K954" s="18"/>
    </row>
    <row r="955" spans="8:11" ht="15.75" customHeight="1" x14ac:dyDescent="0.15">
      <c r="H955" s="18"/>
      <c r="I955" s="18"/>
      <c r="J955" s="18"/>
      <c r="K955" s="18"/>
    </row>
    <row r="956" spans="8:11" ht="15.75" customHeight="1" x14ac:dyDescent="0.15">
      <c r="H956" s="18"/>
      <c r="I956" s="18"/>
      <c r="J956" s="18"/>
      <c r="K956" s="18"/>
    </row>
    <row r="957" spans="8:11" ht="15.75" customHeight="1" x14ac:dyDescent="0.15">
      <c r="H957" s="18"/>
      <c r="I957" s="18"/>
      <c r="J957" s="18"/>
      <c r="K957" s="18"/>
    </row>
    <row r="958" spans="8:11" ht="15.75" customHeight="1" x14ac:dyDescent="0.15">
      <c r="H958" s="18"/>
      <c r="I958" s="18"/>
      <c r="J958" s="18"/>
      <c r="K958" s="18"/>
    </row>
    <row r="959" spans="8:11" ht="15.75" customHeight="1" x14ac:dyDescent="0.15">
      <c r="H959" s="18"/>
      <c r="I959" s="18"/>
      <c r="J959" s="18"/>
      <c r="K959" s="18"/>
    </row>
    <row r="960" spans="8:11" ht="15.75" customHeight="1" x14ac:dyDescent="0.15">
      <c r="H960" s="18"/>
      <c r="I960" s="18"/>
      <c r="J960" s="18"/>
      <c r="K960" s="18"/>
    </row>
    <row r="961" spans="8:11" ht="15.75" customHeight="1" x14ac:dyDescent="0.15">
      <c r="H961" s="18"/>
      <c r="I961" s="18"/>
      <c r="J961" s="18"/>
      <c r="K961" s="18"/>
    </row>
    <row r="962" spans="8:11" ht="15.75" customHeight="1" x14ac:dyDescent="0.15">
      <c r="H962" s="18"/>
      <c r="I962" s="18"/>
      <c r="J962" s="18"/>
      <c r="K962" s="18"/>
    </row>
    <row r="963" spans="8:11" ht="15.75" customHeight="1" x14ac:dyDescent="0.15">
      <c r="H963" s="18"/>
      <c r="I963" s="18"/>
      <c r="J963" s="18"/>
      <c r="K963" s="18"/>
    </row>
    <row r="964" spans="8:11" ht="15.75" customHeight="1" x14ac:dyDescent="0.15">
      <c r="H964" s="18"/>
      <c r="I964" s="18"/>
      <c r="J964" s="18"/>
      <c r="K964" s="18"/>
    </row>
    <row r="965" spans="8:11" ht="15.75" customHeight="1" x14ac:dyDescent="0.15">
      <c r="H965" s="18"/>
      <c r="I965" s="18"/>
      <c r="J965" s="18"/>
      <c r="K965" s="18"/>
    </row>
    <row r="966" spans="8:11" ht="15.75" customHeight="1" x14ac:dyDescent="0.15">
      <c r="H966" s="18"/>
      <c r="I966" s="18"/>
      <c r="J966" s="18"/>
      <c r="K966" s="18"/>
    </row>
    <row r="967" spans="8:11" ht="15.75" customHeight="1" x14ac:dyDescent="0.15">
      <c r="H967" s="18"/>
      <c r="I967" s="18"/>
      <c r="J967" s="18"/>
      <c r="K967" s="18"/>
    </row>
    <row r="968" spans="8:11" ht="15.75" customHeight="1" x14ac:dyDescent="0.15">
      <c r="H968" s="18"/>
      <c r="I968" s="18"/>
      <c r="J968" s="18"/>
      <c r="K968" s="18"/>
    </row>
    <row r="969" spans="8:11" ht="15.75" customHeight="1" x14ac:dyDescent="0.15">
      <c r="H969" s="18"/>
      <c r="I969" s="18"/>
      <c r="J969" s="18"/>
      <c r="K969" s="18"/>
    </row>
    <row r="970" spans="8:11" ht="15.75" customHeight="1" x14ac:dyDescent="0.15">
      <c r="H970" s="18"/>
      <c r="I970" s="18"/>
      <c r="J970" s="18"/>
      <c r="K970" s="18"/>
    </row>
    <row r="971" spans="8:11" ht="15.75" customHeight="1" x14ac:dyDescent="0.15">
      <c r="H971" s="18"/>
      <c r="I971" s="18"/>
      <c r="J971" s="18"/>
      <c r="K971" s="18"/>
    </row>
    <row r="972" spans="8:11" ht="15.75" customHeight="1" x14ac:dyDescent="0.15">
      <c r="H972" s="18"/>
      <c r="I972" s="18"/>
      <c r="J972" s="18"/>
      <c r="K972" s="18"/>
    </row>
    <row r="973" spans="8:11" ht="15.75" customHeight="1" x14ac:dyDescent="0.15">
      <c r="H973" s="18"/>
      <c r="I973" s="18"/>
      <c r="J973" s="18"/>
      <c r="K973" s="18"/>
    </row>
    <row r="974" spans="8:11" ht="15.75" customHeight="1" x14ac:dyDescent="0.15">
      <c r="H974" s="18"/>
      <c r="I974" s="18"/>
      <c r="J974" s="18"/>
      <c r="K974" s="18"/>
    </row>
    <row r="975" spans="8:11" ht="15.75" customHeight="1" x14ac:dyDescent="0.15">
      <c r="H975" s="18"/>
      <c r="I975" s="18"/>
      <c r="J975" s="18"/>
      <c r="K975" s="18"/>
    </row>
    <row r="976" spans="8:11" ht="15.75" customHeight="1" x14ac:dyDescent="0.15">
      <c r="H976" s="18"/>
      <c r="I976" s="18"/>
      <c r="J976" s="18"/>
      <c r="K976" s="18"/>
    </row>
    <row r="977" spans="8:11" ht="15.75" customHeight="1" x14ac:dyDescent="0.15">
      <c r="H977" s="18"/>
      <c r="I977" s="18"/>
      <c r="J977" s="18"/>
      <c r="K977" s="18"/>
    </row>
    <row r="978" spans="8:11" ht="15.75" customHeight="1" x14ac:dyDescent="0.15">
      <c r="H978" s="18"/>
      <c r="I978" s="18"/>
      <c r="J978" s="18"/>
      <c r="K978" s="18"/>
    </row>
    <row r="979" spans="8:11" ht="15.75" customHeight="1" x14ac:dyDescent="0.15">
      <c r="H979" s="18"/>
      <c r="I979" s="18"/>
      <c r="J979" s="18"/>
      <c r="K979" s="18"/>
    </row>
    <row r="980" spans="8:11" ht="15.75" customHeight="1" x14ac:dyDescent="0.15">
      <c r="H980" s="18"/>
      <c r="I980" s="18"/>
      <c r="J980" s="18"/>
      <c r="K980" s="18"/>
    </row>
    <row r="981" spans="8:11" ht="15.75" customHeight="1" x14ac:dyDescent="0.15">
      <c r="H981" s="18"/>
      <c r="I981" s="18"/>
      <c r="J981" s="18"/>
      <c r="K981" s="18"/>
    </row>
    <row r="982" spans="8:11" ht="15.75" customHeight="1" x14ac:dyDescent="0.15">
      <c r="H982" s="18"/>
      <c r="I982" s="18"/>
      <c r="J982" s="18"/>
      <c r="K982" s="18"/>
    </row>
    <row r="983" spans="8:11" ht="15.75" customHeight="1" x14ac:dyDescent="0.15">
      <c r="H983" s="18"/>
      <c r="I983" s="18"/>
      <c r="J983" s="18"/>
      <c r="K983" s="18"/>
    </row>
    <row r="984" spans="8:11" ht="15.75" customHeight="1" x14ac:dyDescent="0.15">
      <c r="H984" s="18"/>
      <c r="I984" s="18"/>
      <c r="J984" s="18"/>
      <c r="K984" s="18"/>
    </row>
    <row r="985" spans="8:11" ht="15.75" customHeight="1" x14ac:dyDescent="0.15">
      <c r="H985" s="18"/>
      <c r="I985" s="18"/>
      <c r="J985" s="18"/>
      <c r="K985" s="18"/>
    </row>
    <row r="986" spans="8:11" ht="15.75" customHeight="1" x14ac:dyDescent="0.15">
      <c r="H986" s="18"/>
      <c r="I986" s="18"/>
      <c r="J986" s="18"/>
      <c r="K986" s="18"/>
    </row>
    <row r="987" spans="8:11" ht="15.75" customHeight="1" x14ac:dyDescent="0.15">
      <c r="H987" s="18"/>
      <c r="I987" s="18"/>
      <c r="J987" s="18"/>
      <c r="K987" s="18"/>
    </row>
    <row r="988" spans="8:11" ht="15.75" customHeight="1" x14ac:dyDescent="0.15">
      <c r="H988" s="18"/>
      <c r="I988" s="18"/>
      <c r="J988" s="18"/>
      <c r="K988" s="18"/>
    </row>
    <row r="989" spans="8:11" ht="15.75" customHeight="1" x14ac:dyDescent="0.15">
      <c r="H989" s="18"/>
      <c r="I989" s="18"/>
      <c r="J989" s="18"/>
      <c r="K989" s="18"/>
    </row>
    <row r="990" spans="8:11" ht="15.75" customHeight="1" x14ac:dyDescent="0.15">
      <c r="H990" s="18"/>
      <c r="I990" s="18"/>
      <c r="J990" s="18"/>
      <c r="K990" s="18"/>
    </row>
    <row r="991" spans="8:11" ht="15.75" customHeight="1" x14ac:dyDescent="0.15">
      <c r="H991" s="18"/>
      <c r="I991" s="18"/>
      <c r="J991" s="18"/>
      <c r="K991" s="18"/>
    </row>
    <row r="992" spans="8:11" ht="15.75" customHeight="1" x14ac:dyDescent="0.15">
      <c r="H992" s="18"/>
      <c r="I992" s="18"/>
      <c r="J992" s="18"/>
      <c r="K992" s="18"/>
    </row>
    <row r="993" spans="8:11" ht="15.75" customHeight="1" x14ac:dyDescent="0.15">
      <c r="H993" s="18"/>
      <c r="I993" s="18"/>
      <c r="J993" s="18"/>
      <c r="K993" s="18"/>
    </row>
    <row r="994" spans="8:11" ht="15.75" customHeight="1" x14ac:dyDescent="0.15">
      <c r="H994" s="18"/>
      <c r="I994" s="18"/>
      <c r="J994" s="18"/>
      <c r="K994" s="18"/>
    </row>
    <row r="995" spans="8:11" ht="15.75" customHeight="1" x14ac:dyDescent="0.15">
      <c r="H995" s="18"/>
      <c r="I995" s="18"/>
      <c r="J995" s="18"/>
      <c r="K995" s="18"/>
    </row>
    <row r="996" spans="8:11" ht="15.75" customHeight="1" x14ac:dyDescent="0.15">
      <c r="H996" s="18"/>
      <c r="I996" s="18"/>
      <c r="J996" s="18"/>
      <c r="K996" s="18"/>
    </row>
    <row r="997" spans="8:11" ht="15.75" customHeight="1" x14ac:dyDescent="0.15">
      <c r="H997" s="18"/>
      <c r="I997" s="18"/>
      <c r="J997" s="18"/>
      <c r="K997" s="18"/>
    </row>
    <row r="998" spans="8:11" ht="15.75" customHeight="1" x14ac:dyDescent="0.15">
      <c r="H998" s="18"/>
      <c r="I998" s="18"/>
      <c r="J998" s="18"/>
      <c r="K998" s="18"/>
    </row>
    <row r="999" spans="8:11" ht="15.75" customHeight="1" x14ac:dyDescent="0.15">
      <c r="H999" s="18"/>
      <c r="I999" s="18"/>
      <c r="J999" s="18"/>
      <c r="K999" s="18"/>
    </row>
  </sheetData>
  <mergeCells count="2">
    <mergeCell ref="A1:K1"/>
    <mergeCell ref="A14:K14"/>
  </mergeCells>
  <dataValidations count="1">
    <dataValidation type="list" allowBlank="1" showErrorMessage="1" sqref="B3:B12" xr:uid="{00000000-0002-0000-7000-000000000000}">
      <formula1>"CNI,CSH,CCD"</formula1>
    </dataValidation>
  </dataValidations>
  <pageMargins left="0.7" right="0.7" top="0.75" bottom="0.75" header="0" footer="0"/>
  <pageSetup orientation="landscape" r:id="rId1"/>
  <drawing r:id="rId2"/>
  <tableParts count="1">
    <tablePart r:id="rId3"/>
  </tablePart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9999FF"/>
    <outlinePr summaryBelow="0" summaryRight="0"/>
  </sheetPr>
  <dimension ref="B1:L7"/>
  <sheetViews>
    <sheetView showGridLines="0" workbookViewId="0"/>
  </sheetViews>
  <sheetFormatPr baseColWidth="10" defaultColWidth="14.5" defaultRowHeight="15" customHeight="1" x14ac:dyDescent="0.15"/>
  <cols>
    <col min="1" max="1" width="4.5" style="4" customWidth="1"/>
    <col min="2" max="2" width="24.33203125" style="4" customWidth="1"/>
    <col min="3" max="5" width="14.5" style="4"/>
    <col min="6" max="6" width="18.33203125" style="4" customWidth="1"/>
    <col min="7" max="8" width="14.5" style="4"/>
    <col min="9" max="9" width="20" style="4" customWidth="1"/>
    <col min="10" max="10" width="19.1640625" style="4" customWidth="1"/>
    <col min="11" max="11" width="21.1640625" style="4" customWidth="1"/>
    <col min="12" max="12" width="16" style="4" customWidth="1"/>
    <col min="13" max="16384" width="14.5" style="4"/>
  </cols>
  <sheetData>
    <row r="1" spans="2:12" ht="15" customHeight="1" x14ac:dyDescent="0.25">
      <c r="B1" s="1082" t="s">
        <v>2077</v>
      </c>
      <c r="C1" s="1082"/>
      <c r="D1" s="1082"/>
      <c r="E1" s="1082"/>
      <c r="F1" s="1082"/>
      <c r="G1" s="1082"/>
      <c r="H1" s="1082"/>
      <c r="I1" s="1082"/>
      <c r="J1" s="1082"/>
      <c r="K1" s="1082"/>
      <c r="L1" s="1082"/>
    </row>
    <row r="2" spans="2:12" ht="17" x14ac:dyDescent="0.15">
      <c r="B2" s="915" t="s">
        <v>1915</v>
      </c>
      <c r="C2" s="916" t="s">
        <v>1916</v>
      </c>
      <c r="D2" s="916" t="s">
        <v>1917</v>
      </c>
      <c r="E2" s="916" t="s">
        <v>1918</v>
      </c>
      <c r="F2" s="916" t="s">
        <v>1919</v>
      </c>
      <c r="G2" s="916" t="s">
        <v>1920</v>
      </c>
      <c r="H2" s="916" t="s">
        <v>1921</v>
      </c>
      <c r="I2" s="916" t="s">
        <v>1922</v>
      </c>
      <c r="J2" s="916" t="s">
        <v>1923</v>
      </c>
      <c r="K2" s="916" t="s">
        <v>1924</v>
      </c>
      <c r="L2" s="917" t="s">
        <v>1925</v>
      </c>
    </row>
    <row r="3" spans="2:12" ht="48" x14ac:dyDescent="0.15">
      <c r="B3" s="910" t="s">
        <v>1931</v>
      </c>
      <c r="C3" s="902" t="s">
        <v>6</v>
      </c>
      <c r="D3" s="903">
        <v>33</v>
      </c>
      <c r="E3" s="903">
        <v>18</v>
      </c>
      <c r="F3" s="903">
        <v>2</v>
      </c>
      <c r="G3" s="903">
        <v>4</v>
      </c>
      <c r="H3" s="903">
        <v>2</v>
      </c>
      <c r="I3" s="904">
        <v>39</v>
      </c>
      <c r="J3" s="904">
        <v>30</v>
      </c>
      <c r="K3" s="907">
        <v>2</v>
      </c>
      <c r="L3" s="911">
        <v>71</v>
      </c>
    </row>
    <row r="4" spans="2:12" ht="16" x14ac:dyDescent="0.2">
      <c r="B4" s="908"/>
      <c r="C4" s="902" t="s">
        <v>7</v>
      </c>
      <c r="D4" s="903">
        <v>4</v>
      </c>
      <c r="E4" s="903">
        <v>9</v>
      </c>
      <c r="F4" s="903">
        <v>0</v>
      </c>
      <c r="G4" s="902">
        <v>4</v>
      </c>
      <c r="H4" s="902">
        <v>2</v>
      </c>
      <c r="I4" s="905"/>
      <c r="J4" s="905"/>
      <c r="K4" s="905"/>
      <c r="L4" s="912"/>
    </row>
    <row r="5" spans="2:12" ht="16" x14ac:dyDescent="0.2">
      <c r="B5" s="909"/>
      <c r="C5" s="902" t="s">
        <v>5</v>
      </c>
      <c r="D5" s="903">
        <v>2</v>
      </c>
      <c r="E5" s="903">
        <v>3</v>
      </c>
      <c r="F5" s="903">
        <v>0</v>
      </c>
      <c r="G5" s="902">
        <v>4</v>
      </c>
      <c r="H5" s="902">
        <v>2</v>
      </c>
      <c r="I5" s="906"/>
      <c r="J5" s="906"/>
      <c r="K5" s="906"/>
      <c r="L5" s="913"/>
    </row>
    <row r="6" spans="2:12" x14ac:dyDescent="0.15">
      <c r="B6" s="939"/>
      <c r="C6" s="940" t="s">
        <v>4</v>
      </c>
      <c r="D6" s="941">
        <f t="shared" ref="D6:E6" si="0">SUM(D3:D5)</f>
        <v>39</v>
      </c>
      <c r="E6" s="941">
        <f t="shared" si="0"/>
        <v>30</v>
      </c>
      <c r="F6" s="942">
        <v>2</v>
      </c>
      <c r="G6" s="941">
        <f t="shared" ref="G6:L6" si="1">SUM(G3:G5)</f>
        <v>12</v>
      </c>
      <c r="H6" s="941">
        <f t="shared" si="1"/>
        <v>6</v>
      </c>
      <c r="I6" s="942">
        <f t="shared" si="1"/>
        <v>39</v>
      </c>
      <c r="J6" s="942">
        <f t="shared" si="1"/>
        <v>30</v>
      </c>
      <c r="K6" s="942">
        <f t="shared" si="1"/>
        <v>2</v>
      </c>
      <c r="L6" s="943">
        <f t="shared" si="1"/>
        <v>71</v>
      </c>
    </row>
    <row r="7" spans="2:12" ht="34.5" customHeight="1" x14ac:dyDescent="0.15">
      <c r="B7" s="1208" t="s">
        <v>1932</v>
      </c>
      <c r="C7" s="1209"/>
      <c r="D7" s="1209"/>
      <c r="E7" s="1209"/>
      <c r="F7" s="1209"/>
      <c r="G7" s="1209"/>
      <c r="H7" s="1209"/>
      <c r="I7" s="1209"/>
      <c r="J7" s="1209"/>
      <c r="K7" s="1209"/>
      <c r="L7" s="1210"/>
    </row>
  </sheetData>
  <mergeCells count="2">
    <mergeCell ref="B1:L1"/>
    <mergeCell ref="B7:L7"/>
  </mergeCells>
  <pageMargins left="0.7" right="0.7" top="0.75" bottom="0.75" header="0.3" footer="0.3"/>
  <drawing r:id="rId1"/>
  <tableParts count="1">
    <tablePart r:id="rId2"/>
  </tablePart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9999FF"/>
    <outlinePr summaryBelow="0" summaryRight="0"/>
  </sheetPr>
  <dimension ref="A1:H7"/>
  <sheetViews>
    <sheetView showGridLines="0" workbookViewId="0">
      <selection sqref="A1:H1"/>
    </sheetView>
  </sheetViews>
  <sheetFormatPr baseColWidth="10" defaultColWidth="14.5" defaultRowHeight="15" customHeight="1" x14ac:dyDescent="0.15"/>
  <cols>
    <col min="1" max="1" width="24.83203125" style="4" customWidth="1"/>
    <col min="2" max="16384" width="14.5" style="4"/>
  </cols>
  <sheetData>
    <row r="1" spans="1:8" ht="15" customHeight="1" x14ac:dyDescent="0.25">
      <c r="A1" s="1082" t="s">
        <v>2078</v>
      </c>
      <c r="B1" s="1082"/>
      <c r="C1" s="1082"/>
      <c r="D1" s="1082"/>
      <c r="E1" s="1082"/>
      <c r="F1" s="1082"/>
      <c r="G1" s="1082"/>
      <c r="H1" s="1082"/>
    </row>
    <row r="2" spans="1:8" ht="34" x14ac:dyDescent="0.15">
      <c r="A2" s="901" t="s">
        <v>1915</v>
      </c>
      <c r="B2" s="901" t="s">
        <v>1933</v>
      </c>
      <c r="C2" s="901" t="s">
        <v>1917</v>
      </c>
      <c r="D2" s="901" t="s">
        <v>1918</v>
      </c>
      <c r="E2" s="901" t="s">
        <v>1919</v>
      </c>
      <c r="F2" s="901" t="s">
        <v>1920</v>
      </c>
      <c r="G2" s="901" t="s">
        <v>1921</v>
      </c>
      <c r="H2" s="901" t="s">
        <v>1925</v>
      </c>
    </row>
    <row r="3" spans="1:8" ht="32" x14ac:dyDescent="0.15">
      <c r="A3" s="1211" t="s">
        <v>1934</v>
      </c>
      <c r="B3" s="902" t="s">
        <v>1935</v>
      </c>
      <c r="C3" s="903">
        <v>5</v>
      </c>
      <c r="D3" s="903">
        <v>5</v>
      </c>
      <c r="E3" s="903">
        <v>2</v>
      </c>
      <c r="F3" s="903">
        <v>1</v>
      </c>
      <c r="G3" s="903">
        <v>2</v>
      </c>
      <c r="H3" s="1213">
        <v>21</v>
      </c>
    </row>
    <row r="4" spans="1:8" ht="32" x14ac:dyDescent="0.15">
      <c r="A4" s="1212"/>
      <c r="B4" s="902" t="s">
        <v>1785</v>
      </c>
      <c r="C4" s="903">
        <v>4</v>
      </c>
      <c r="D4" s="903">
        <v>2</v>
      </c>
      <c r="E4" s="903">
        <v>0</v>
      </c>
      <c r="F4" s="902">
        <v>1</v>
      </c>
      <c r="G4" s="902">
        <v>2</v>
      </c>
      <c r="H4" s="1214"/>
    </row>
    <row r="5" spans="1:8" ht="48" x14ac:dyDescent="0.15">
      <c r="A5" s="944" t="s">
        <v>1936</v>
      </c>
      <c r="B5" s="902" t="s">
        <v>1937</v>
      </c>
      <c r="C5" s="903">
        <v>1</v>
      </c>
      <c r="D5" s="903">
        <v>2</v>
      </c>
      <c r="E5" s="903">
        <v>0</v>
      </c>
      <c r="F5" s="902">
        <v>1</v>
      </c>
      <c r="G5" s="902">
        <v>2</v>
      </c>
      <c r="H5" s="1212"/>
    </row>
    <row r="6" spans="1:8" x14ac:dyDescent="0.2">
      <c r="A6" s="1215" t="s">
        <v>2079</v>
      </c>
      <c r="B6" s="1216"/>
      <c r="C6" s="937">
        <f t="shared" ref="C6:D6" si="0">SUM(C3:C5)</f>
        <v>10</v>
      </c>
      <c r="D6" s="937">
        <f t="shared" si="0"/>
        <v>9</v>
      </c>
      <c r="E6" s="938">
        <v>2</v>
      </c>
      <c r="F6" s="937">
        <f t="shared" ref="F6:G6" si="1">SUM(F3:F5)</f>
        <v>3</v>
      </c>
      <c r="G6" s="937">
        <f t="shared" si="1"/>
        <v>6</v>
      </c>
      <c r="H6" s="938">
        <v>21</v>
      </c>
    </row>
    <row r="7" spans="1:8" ht="32.25" customHeight="1" x14ac:dyDescent="0.15">
      <c r="A7" s="1217" t="s">
        <v>1938</v>
      </c>
      <c r="B7" s="1218"/>
      <c r="C7" s="1218"/>
      <c r="D7" s="1218"/>
      <c r="E7" s="1218"/>
      <c r="F7" s="1218"/>
      <c r="G7" s="1218"/>
      <c r="H7" s="1218"/>
    </row>
  </sheetData>
  <mergeCells count="5">
    <mergeCell ref="A3:A4"/>
    <mergeCell ref="H3:H5"/>
    <mergeCell ref="A6:B6"/>
    <mergeCell ref="A7:H7"/>
    <mergeCell ref="A1:H1"/>
  </mergeCells>
  <pageMargins left="0.7" right="0.7" top="0.75" bottom="0.75" header="0.3" footer="0.3"/>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9999FF"/>
    <outlinePr summaryBelow="0" summaryRight="0"/>
  </sheetPr>
  <dimension ref="A1:H987"/>
  <sheetViews>
    <sheetView showGridLines="0" workbookViewId="0">
      <selection sqref="A1:H1"/>
    </sheetView>
  </sheetViews>
  <sheetFormatPr baseColWidth="10" defaultColWidth="14.5" defaultRowHeight="13" x14ac:dyDescent="0.15"/>
  <cols>
    <col min="1" max="1" width="29.5" style="4" customWidth="1"/>
    <col min="2" max="7" width="14.5" style="4"/>
    <col min="8" max="8" width="33.5" style="4" customWidth="1"/>
    <col min="9" max="16384" width="14.5" style="4"/>
  </cols>
  <sheetData>
    <row r="1" spans="1:8" ht="19" x14ac:dyDescent="0.25">
      <c r="A1" s="1082" t="s">
        <v>2080</v>
      </c>
      <c r="B1" s="1082"/>
      <c r="C1" s="1082"/>
      <c r="D1" s="1082"/>
      <c r="E1" s="1082"/>
      <c r="F1" s="1082"/>
      <c r="G1" s="1082"/>
      <c r="H1" s="1082"/>
    </row>
    <row r="2" spans="1:8" ht="17" x14ac:dyDescent="0.15">
      <c r="A2" s="901" t="s">
        <v>733</v>
      </c>
      <c r="B2" s="945" t="s">
        <v>694</v>
      </c>
      <c r="C2" s="945" t="s">
        <v>693</v>
      </c>
      <c r="D2" s="901" t="s">
        <v>1939</v>
      </c>
      <c r="E2" s="945" t="s">
        <v>1940</v>
      </c>
      <c r="F2" s="945" t="s">
        <v>1941</v>
      </c>
      <c r="G2" s="945" t="s">
        <v>4</v>
      </c>
      <c r="H2" s="901" t="s">
        <v>1942</v>
      </c>
    </row>
    <row r="3" spans="1:8" ht="32" x14ac:dyDescent="0.15">
      <c r="A3" s="947" t="s">
        <v>1943</v>
      </c>
      <c r="B3" s="948">
        <v>18</v>
      </c>
      <c r="C3" s="948">
        <v>35</v>
      </c>
      <c r="D3" s="948">
        <v>0</v>
      </c>
      <c r="E3" s="949">
        <v>1</v>
      </c>
      <c r="F3" s="949">
        <v>4</v>
      </c>
      <c r="G3" s="949">
        <f>SUM(B3:D3)</f>
        <v>53</v>
      </c>
      <c r="H3" s="947" t="s">
        <v>1944</v>
      </c>
    </row>
    <row r="4" spans="1:8" ht="48" x14ac:dyDescent="0.15">
      <c r="A4" s="902" t="s">
        <v>1945</v>
      </c>
      <c r="B4" s="946" t="s">
        <v>1946</v>
      </c>
      <c r="C4" s="946" t="s">
        <v>1946</v>
      </c>
      <c r="D4" s="946" t="s">
        <v>1946</v>
      </c>
      <c r="E4" s="903">
        <v>1</v>
      </c>
      <c r="F4" s="903">
        <v>2</v>
      </c>
      <c r="G4" s="903">
        <v>223</v>
      </c>
      <c r="H4" s="902" t="s">
        <v>1947</v>
      </c>
    </row>
    <row r="5" spans="1:8" ht="32" x14ac:dyDescent="0.15">
      <c r="A5" s="947" t="s">
        <v>1948</v>
      </c>
      <c r="B5" s="948">
        <v>6</v>
      </c>
      <c r="C5" s="948">
        <v>7</v>
      </c>
      <c r="D5" s="948">
        <v>2</v>
      </c>
      <c r="E5" s="949">
        <v>1</v>
      </c>
      <c r="F5" s="949">
        <v>2</v>
      </c>
      <c r="G5" s="949">
        <f>SUM(B5:D5)</f>
        <v>15</v>
      </c>
      <c r="H5" s="947" t="s">
        <v>1949</v>
      </c>
    </row>
    <row r="6" spans="1:8" ht="80" x14ac:dyDescent="0.15">
      <c r="A6" s="902" t="s">
        <v>1950</v>
      </c>
      <c r="B6" s="946" t="s">
        <v>1946</v>
      </c>
      <c r="C6" s="946" t="s">
        <v>1946</v>
      </c>
      <c r="D6" s="946" t="s">
        <v>1946</v>
      </c>
      <c r="E6" s="903">
        <v>1</v>
      </c>
      <c r="F6" s="903">
        <v>2</v>
      </c>
      <c r="G6" s="903">
        <v>93</v>
      </c>
      <c r="H6" s="902" t="s">
        <v>1947</v>
      </c>
    </row>
    <row r="7" spans="1:8" ht="15" x14ac:dyDescent="0.15">
      <c r="A7" s="941" t="s">
        <v>4</v>
      </c>
      <c r="B7" s="914">
        <f t="shared" ref="B7:F7" si="0">SUM(B3:B6)</f>
        <v>24</v>
      </c>
      <c r="C7" s="914">
        <f t="shared" si="0"/>
        <v>42</v>
      </c>
      <c r="D7" s="914">
        <f t="shared" si="0"/>
        <v>2</v>
      </c>
      <c r="E7" s="914">
        <f t="shared" si="0"/>
        <v>4</v>
      </c>
      <c r="F7" s="914">
        <f t="shared" si="0"/>
        <v>10</v>
      </c>
      <c r="G7" s="914">
        <f>SUM(G3:G6)</f>
        <v>384</v>
      </c>
      <c r="H7" s="914"/>
    </row>
    <row r="8" spans="1:8" ht="15" x14ac:dyDescent="0.15">
      <c r="A8" s="1219" t="s">
        <v>1951</v>
      </c>
      <c r="B8" s="1219"/>
      <c r="C8" s="1219"/>
      <c r="D8" s="1219"/>
      <c r="E8" s="1219"/>
      <c r="F8" s="1219"/>
      <c r="G8" s="1219"/>
      <c r="H8" s="1219"/>
    </row>
    <row r="9" spans="1:8" x14ac:dyDescent="0.15">
      <c r="A9" s="18"/>
      <c r="B9" s="18"/>
      <c r="C9" s="18"/>
      <c r="D9" s="18"/>
      <c r="E9" s="18"/>
      <c r="F9" s="18"/>
      <c r="G9" s="18"/>
      <c r="H9" s="18"/>
    </row>
    <row r="10" spans="1:8" x14ac:dyDescent="0.15">
      <c r="A10" s="18"/>
      <c r="B10" s="18"/>
      <c r="C10" s="18"/>
      <c r="D10" s="18"/>
      <c r="E10" s="18"/>
      <c r="F10" s="18"/>
      <c r="G10" s="18"/>
      <c r="H10" s="18"/>
    </row>
    <row r="11" spans="1:8" x14ac:dyDescent="0.15">
      <c r="A11" s="18"/>
      <c r="B11" s="18"/>
      <c r="C11" s="18"/>
      <c r="D11" s="18"/>
      <c r="E11" s="18"/>
      <c r="F11" s="18"/>
      <c r="G11" s="18"/>
      <c r="H11" s="18"/>
    </row>
    <row r="12" spans="1:8" x14ac:dyDescent="0.15">
      <c r="A12" s="18"/>
      <c r="B12" s="18"/>
      <c r="C12" s="18"/>
      <c r="D12" s="18"/>
      <c r="E12" s="18"/>
      <c r="F12" s="18"/>
      <c r="G12" s="18"/>
      <c r="H12" s="18"/>
    </row>
    <row r="13" spans="1:8" x14ac:dyDescent="0.15">
      <c r="A13" s="18"/>
      <c r="B13" s="18"/>
      <c r="C13" s="18"/>
      <c r="D13" s="18"/>
      <c r="E13" s="18"/>
      <c r="F13" s="18"/>
      <c r="G13" s="18"/>
      <c r="H13" s="18"/>
    </row>
    <row r="14" spans="1:8" x14ac:dyDescent="0.15">
      <c r="A14" s="18"/>
      <c r="B14" s="18"/>
      <c r="C14" s="18"/>
      <c r="D14" s="18"/>
      <c r="E14" s="18"/>
      <c r="F14" s="18"/>
      <c r="G14" s="18"/>
      <c r="H14" s="18"/>
    </row>
    <row r="15" spans="1:8" x14ac:dyDescent="0.15">
      <c r="A15" s="18"/>
      <c r="B15" s="18"/>
      <c r="C15" s="18"/>
      <c r="D15" s="18"/>
      <c r="E15" s="18"/>
      <c r="F15" s="18"/>
      <c r="G15" s="18"/>
      <c r="H15" s="18"/>
    </row>
    <row r="16" spans="1:8" x14ac:dyDescent="0.15">
      <c r="A16" s="18"/>
      <c r="B16" s="18"/>
      <c r="C16" s="18"/>
      <c r="D16" s="18"/>
      <c r="E16" s="18"/>
      <c r="F16" s="18"/>
      <c r="G16" s="18"/>
      <c r="H16" s="18"/>
    </row>
    <row r="17" spans="1:8" x14ac:dyDescent="0.15">
      <c r="A17" s="18"/>
      <c r="B17" s="18"/>
      <c r="C17" s="18"/>
      <c r="D17" s="18"/>
      <c r="E17" s="18"/>
      <c r="F17" s="18"/>
      <c r="G17" s="18"/>
      <c r="H17" s="18"/>
    </row>
    <row r="18" spans="1:8" x14ac:dyDescent="0.15">
      <c r="A18" s="18"/>
      <c r="B18" s="18"/>
      <c r="C18" s="18"/>
      <c r="D18" s="18"/>
      <c r="E18" s="18"/>
      <c r="F18" s="18"/>
      <c r="G18" s="18"/>
      <c r="H18" s="18"/>
    </row>
    <row r="19" spans="1:8" x14ac:dyDescent="0.15">
      <c r="A19" s="18"/>
      <c r="B19" s="18"/>
      <c r="C19" s="18"/>
      <c r="D19" s="18"/>
      <c r="E19" s="18"/>
      <c r="F19" s="18"/>
      <c r="G19" s="18"/>
      <c r="H19" s="18"/>
    </row>
    <row r="20" spans="1:8" x14ac:dyDescent="0.15">
      <c r="A20" s="18"/>
      <c r="B20" s="18"/>
      <c r="C20" s="18"/>
      <c r="D20" s="18"/>
      <c r="E20" s="18"/>
      <c r="F20" s="18"/>
      <c r="G20" s="18"/>
      <c r="H20" s="18"/>
    </row>
    <row r="21" spans="1:8" x14ac:dyDescent="0.15">
      <c r="A21" s="18"/>
      <c r="B21" s="18"/>
      <c r="C21" s="18"/>
      <c r="D21" s="18"/>
      <c r="E21" s="18"/>
      <c r="F21" s="18"/>
      <c r="G21" s="18"/>
      <c r="H21" s="18"/>
    </row>
    <row r="22" spans="1:8" x14ac:dyDescent="0.15">
      <c r="A22" s="18"/>
      <c r="B22" s="18"/>
      <c r="C22" s="18"/>
      <c r="D22" s="18"/>
      <c r="E22" s="18"/>
      <c r="F22" s="18"/>
      <c r="G22" s="18"/>
      <c r="H22" s="18"/>
    </row>
    <row r="23" spans="1:8" x14ac:dyDescent="0.15">
      <c r="A23" s="18"/>
      <c r="B23" s="18"/>
      <c r="C23" s="18"/>
      <c r="D23" s="18"/>
      <c r="E23" s="18"/>
      <c r="F23" s="18"/>
      <c r="G23" s="18"/>
      <c r="H23" s="18"/>
    </row>
    <row r="24" spans="1:8" x14ac:dyDescent="0.15">
      <c r="A24" s="18"/>
      <c r="B24" s="18"/>
      <c r="C24" s="18"/>
      <c r="D24" s="18"/>
      <c r="E24" s="18"/>
      <c r="F24" s="18"/>
      <c r="G24" s="18"/>
      <c r="H24" s="18"/>
    </row>
    <row r="25" spans="1:8" x14ac:dyDescent="0.15">
      <c r="A25" s="18"/>
      <c r="B25" s="18"/>
      <c r="C25" s="18"/>
      <c r="D25" s="18"/>
      <c r="E25" s="18"/>
      <c r="F25" s="18"/>
      <c r="G25" s="18"/>
      <c r="H25" s="18"/>
    </row>
    <row r="26" spans="1:8" x14ac:dyDescent="0.15">
      <c r="A26" s="18"/>
      <c r="B26" s="18"/>
      <c r="C26" s="18"/>
      <c r="D26" s="18"/>
      <c r="E26" s="18"/>
      <c r="F26" s="18"/>
      <c r="G26" s="18"/>
      <c r="H26" s="18"/>
    </row>
    <row r="27" spans="1:8" x14ac:dyDescent="0.15">
      <c r="A27" s="18"/>
      <c r="B27" s="18"/>
      <c r="C27" s="18"/>
      <c r="D27" s="18"/>
      <c r="E27" s="18"/>
      <c r="F27" s="18"/>
      <c r="G27" s="18"/>
      <c r="H27" s="18"/>
    </row>
    <row r="28" spans="1:8" x14ac:dyDescent="0.15">
      <c r="A28" s="18"/>
      <c r="B28" s="18"/>
      <c r="C28" s="18"/>
      <c r="D28" s="18"/>
      <c r="E28" s="18"/>
      <c r="F28" s="18"/>
      <c r="G28" s="18"/>
      <c r="H28" s="18"/>
    </row>
    <row r="29" spans="1:8" x14ac:dyDescent="0.15">
      <c r="A29" s="18"/>
      <c r="B29" s="18"/>
      <c r="C29" s="18"/>
      <c r="D29" s="18"/>
      <c r="E29" s="18"/>
      <c r="F29" s="18"/>
      <c r="G29" s="18"/>
      <c r="H29" s="18"/>
    </row>
    <row r="30" spans="1:8" x14ac:dyDescent="0.15">
      <c r="A30" s="18"/>
      <c r="B30" s="18"/>
      <c r="C30" s="18"/>
      <c r="D30" s="18"/>
      <c r="E30" s="18"/>
      <c r="F30" s="18"/>
      <c r="G30" s="18"/>
      <c r="H30" s="18"/>
    </row>
    <row r="31" spans="1:8" x14ac:dyDescent="0.15">
      <c r="A31" s="18"/>
      <c r="B31" s="18"/>
      <c r="C31" s="18"/>
      <c r="D31" s="18"/>
      <c r="E31" s="18"/>
      <c r="F31" s="18"/>
      <c r="G31" s="18"/>
      <c r="H31" s="18"/>
    </row>
    <row r="32" spans="1:8" x14ac:dyDescent="0.15">
      <c r="A32" s="18"/>
      <c r="B32" s="18"/>
      <c r="C32" s="18"/>
      <c r="D32" s="18"/>
      <c r="E32" s="18"/>
      <c r="F32" s="18"/>
      <c r="G32" s="18"/>
      <c r="H32" s="18"/>
    </row>
    <row r="33" spans="1:8" x14ac:dyDescent="0.15">
      <c r="A33" s="18"/>
      <c r="B33" s="18"/>
      <c r="C33" s="18"/>
      <c r="D33" s="18"/>
      <c r="E33" s="18"/>
      <c r="F33" s="18"/>
      <c r="G33" s="18"/>
      <c r="H33" s="18"/>
    </row>
    <row r="34" spans="1:8" x14ac:dyDescent="0.15">
      <c r="A34" s="18"/>
      <c r="B34" s="18"/>
      <c r="C34" s="18"/>
      <c r="D34" s="18"/>
      <c r="E34" s="18"/>
      <c r="F34" s="18"/>
      <c r="G34" s="18"/>
      <c r="H34" s="18"/>
    </row>
    <row r="35" spans="1:8" x14ac:dyDescent="0.15">
      <c r="A35" s="18"/>
      <c r="B35" s="18"/>
      <c r="C35" s="18"/>
      <c r="D35" s="18"/>
      <c r="E35" s="18"/>
      <c r="F35" s="18"/>
      <c r="G35" s="18"/>
      <c r="H35" s="18"/>
    </row>
    <row r="36" spans="1:8" x14ac:dyDescent="0.15">
      <c r="A36" s="18"/>
      <c r="B36" s="18"/>
      <c r="C36" s="18"/>
      <c r="D36" s="18"/>
      <c r="E36" s="18"/>
      <c r="F36" s="18"/>
      <c r="G36" s="18"/>
      <c r="H36" s="18"/>
    </row>
    <row r="37" spans="1:8" x14ac:dyDescent="0.15">
      <c r="A37" s="18"/>
      <c r="B37" s="18"/>
      <c r="C37" s="18"/>
      <c r="D37" s="18"/>
      <c r="E37" s="18"/>
      <c r="F37" s="18"/>
      <c r="G37" s="18"/>
      <c r="H37" s="18"/>
    </row>
    <row r="38" spans="1:8" x14ac:dyDescent="0.15">
      <c r="A38" s="18"/>
      <c r="B38" s="18"/>
      <c r="C38" s="18"/>
      <c r="D38" s="18"/>
      <c r="E38" s="18"/>
      <c r="F38" s="18"/>
      <c r="G38" s="18"/>
      <c r="H38" s="18"/>
    </row>
    <row r="39" spans="1:8" x14ac:dyDescent="0.15">
      <c r="A39" s="18"/>
      <c r="B39" s="18"/>
      <c r="C39" s="18"/>
      <c r="D39" s="18"/>
      <c r="E39" s="18"/>
      <c r="F39" s="18"/>
      <c r="G39" s="18"/>
      <c r="H39" s="18"/>
    </row>
    <row r="40" spans="1:8" x14ac:dyDescent="0.15">
      <c r="A40" s="18"/>
      <c r="B40" s="18"/>
      <c r="C40" s="18"/>
      <c r="D40" s="18"/>
      <c r="E40" s="18"/>
      <c r="F40" s="18"/>
      <c r="G40" s="18"/>
      <c r="H40" s="18"/>
    </row>
    <row r="41" spans="1:8" x14ac:dyDescent="0.15">
      <c r="A41" s="18"/>
      <c r="B41" s="18"/>
      <c r="C41" s="18"/>
      <c r="D41" s="18"/>
      <c r="E41" s="18"/>
      <c r="F41" s="18"/>
      <c r="G41" s="18"/>
      <c r="H41" s="18"/>
    </row>
    <row r="42" spans="1:8" x14ac:dyDescent="0.15">
      <c r="A42" s="18"/>
      <c r="B42" s="18"/>
      <c r="C42" s="18"/>
      <c r="D42" s="18"/>
      <c r="E42" s="18"/>
      <c r="F42" s="18"/>
      <c r="G42" s="18"/>
      <c r="H42" s="18"/>
    </row>
    <row r="43" spans="1:8" x14ac:dyDescent="0.15">
      <c r="A43" s="18"/>
      <c r="B43" s="18"/>
      <c r="C43" s="18"/>
      <c r="D43" s="18"/>
      <c r="E43" s="18"/>
      <c r="F43" s="18"/>
      <c r="G43" s="18"/>
      <c r="H43" s="18"/>
    </row>
    <row r="44" spans="1:8" x14ac:dyDescent="0.15">
      <c r="A44" s="18"/>
      <c r="B44" s="18"/>
      <c r="C44" s="18"/>
      <c r="D44" s="18"/>
      <c r="E44" s="18"/>
      <c r="F44" s="18"/>
      <c r="G44" s="18"/>
      <c r="H44" s="18"/>
    </row>
    <row r="45" spans="1:8" x14ac:dyDescent="0.15">
      <c r="A45" s="18"/>
      <c r="B45" s="18"/>
      <c r="C45" s="18"/>
      <c r="D45" s="18"/>
      <c r="E45" s="18"/>
      <c r="F45" s="18"/>
      <c r="G45" s="18"/>
      <c r="H45" s="18"/>
    </row>
    <row r="46" spans="1:8" x14ac:dyDescent="0.15">
      <c r="A46" s="18"/>
      <c r="B46" s="18"/>
      <c r="C46" s="18"/>
      <c r="D46" s="18"/>
      <c r="E46" s="18"/>
      <c r="F46" s="18"/>
      <c r="G46" s="18"/>
      <c r="H46" s="18"/>
    </row>
    <row r="47" spans="1:8" x14ac:dyDescent="0.15">
      <c r="A47" s="18"/>
      <c r="B47" s="18"/>
      <c r="C47" s="18"/>
      <c r="D47" s="18"/>
      <c r="E47" s="18"/>
      <c r="F47" s="18"/>
      <c r="G47" s="18"/>
      <c r="H47" s="18"/>
    </row>
    <row r="48" spans="1:8" x14ac:dyDescent="0.15">
      <c r="A48" s="18"/>
      <c r="B48" s="18"/>
      <c r="C48" s="18"/>
      <c r="D48" s="18"/>
      <c r="E48" s="18"/>
      <c r="F48" s="18"/>
      <c r="G48" s="18"/>
      <c r="H48" s="18"/>
    </row>
    <row r="49" spans="1:8" x14ac:dyDescent="0.15">
      <c r="A49" s="18"/>
      <c r="B49" s="18"/>
      <c r="C49" s="18"/>
      <c r="D49" s="18"/>
      <c r="E49" s="18"/>
      <c r="F49" s="18"/>
      <c r="G49" s="18"/>
      <c r="H49" s="18"/>
    </row>
    <row r="50" spans="1:8" x14ac:dyDescent="0.15">
      <c r="A50" s="18"/>
      <c r="B50" s="18"/>
      <c r="C50" s="18"/>
      <c r="D50" s="18"/>
      <c r="E50" s="18"/>
      <c r="F50" s="18"/>
      <c r="G50" s="18"/>
      <c r="H50" s="18"/>
    </row>
    <row r="51" spans="1:8" x14ac:dyDescent="0.15">
      <c r="A51" s="18"/>
      <c r="B51" s="18"/>
      <c r="C51" s="18"/>
      <c r="D51" s="18"/>
      <c r="E51" s="18"/>
      <c r="F51" s="18"/>
      <c r="G51" s="18"/>
      <c r="H51" s="18"/>
    </row>
    <row r="52" spans="1:8" x14ac:dyDescent="0.15">
      <c r="A52" s="18"/>
      <c r="B52" s="18"/>
      <c r="C52" s="18"/>
      <c r="D52" s="18"/>
      <c r="E52" s="18"/>
      <c r="F52" s="18"/>
      <c r="G52" s="18"/>
      <c r="H52" s="18"/>
    </row>
    <row r="53" spans="1:8" x14ac:dyDescent="0.15">
      <c r="A53" s="18"/>
      <c r="B53" s="18"/>
      <c r="C53" s="18"/>
      <c r="D53" s="18"/>
      <c r="E53" s="18"/>
      <c r="F53" s="18"/>
      <c r="G53" s="18"/>
      <c r="H53" s="18"/>
    </row>
    <row r="54" spans="1:8" x14ac:dyDescent="0.15">
      <c r="A54" s="18"/>
      <c r="B54" s="18"/>
      <c r="C54" s="18"/>
      <c r="D54" s="18"/>
      <c r="E54" s="18"/>
      <c r="F54" s="18"/>
      <c r="G54" s="18"/>
      <c r="H54" s="18"/>
    </row>
    <row r="55" spans="1:8" x14ac:dyDescent="0.15">
      <c r="A55" s="18"/>
      <c r="B55" s="18"/>
      <c r="C55" s="18"/>
      <c r="D55" s="18"/>
      <c r="E55" s="18"/>
      <c r="F55" s="18"/>
      <c r="G55" s="18"/>
      <c r="H55" s="18"/>
    </row>
    <row r="56" spans="1:8" x14ac:dyDescent="0.15">
      <c r="A56" s="18"/>
      <c r="B56" s="18"/>
      <c r="C56" s="18"/>
      <c r="D56" s="18"/>
      <c r="E56" s="18"/>
      <c r="F56" s="18"/>
      <c r="G56" s="18"/>
      <c r="H56" s="18"/>
    </row>
    <row r="57" spans="1:8" x14ac:dyDescent="0.15">
      <c r="A57" s="18"/>
      <c r="B57" s="18"/>
      <c r="C57" s="18"/>
      <c r="D57" s="18"/>
      <c r="E57" s="18"/>
      <c r="F57" s="18"/>
      <c r="G57" s="18"/>
      <c r="H57" s="18"/>
    </row>
    <row r="58" spans="1:8" x14ac:dyDescent="0.15">
      <c r="A58" s="18"/>
      <c r="B58" s="18"/>
      <c r="C58" s="18"/>
      <c r="D58" s="18"/>
      <c r="E58" s="18"/>
      <c r="F58" s="18"/>
      <c r="G58" s="18"/>
      <c r="H58" s="18"/>
    </row>
    <row r="59" spans="1:8" x14ac:dyDescent="0.15">
      <c r="A59" s="18"/>
      <c r="B59" s="18"/>
      <c r="C59" s="18"/>
      <c r="D59" s="18"/>
      <c r="E59" s="18"/>
      <c r="F59" s="18"/>
      <c r="G59" s="18"/>
      <c r="H59" s="18"/>
    </row>
    <row r="60" spans="1:8" x14ac:dyDescent="0.15">
      <c r="A60" s="18"/>
      <c r="B60" s="18"/>
      <c r="C60" s="18"/>
      <c r="D60" s="18"/>
      <c r="E60" s="18"/>
      <c r="F60" s="18"/>
      <c r="G60" s="18"/>
      <c r="H60" s="18"/>
    </row>
    <row r="61" spans="1:8" x14ac:dyDescent="0.15">
      <c r="A61" s="18"/>
      <c r="B61" s="18"/>
      <c r="C61" s="18"/>
      <c r="D61" s="18"/>
      <c r="E61" s="18"/>
      <c r="F61" s="18"/>
      <c r="G61" s="18"/>
      <c r="H61" s="18"/>
    </row>
    <row r="62" spans="1:8" x14ac:dyDescent="0.15">
      <c r="A62" s="18"/>
      <c r="B62" s="18"/>
      <c r="C62" s="18"/>
      <c r="D62" s="18"/>
      <c r="E62" s="18"/>
      <c r="F62" s="18"/>
      <c r="G62" s="18"/>
      <c r="H62" s="18"/>
    </row>
    <row r="63" spans="1:8" x14ac:dyDescent="0.15">
      <c r="A63" s="18"/>
      <c r="B63" s="18"/>
      <c r="C63" s="18"/>
      <c r="D63" s="18"/>
      <c r="E63" s="18"/>
      <c r="F63" s="18"/>
      <c r="G63" s="18"/>
      <c r="H63" s="18"/>
    </row>
    <row r="64" spans="1:8" x14ac:dyDescent="0.15">
      <c r="A64" s="18"/>
      <c r="B64" s="18"/>
      <c r="C64" s="18"/>
      <c r="D64" s="18"/>
      <c r="E64" s="18"/>
      <c r="F64" s="18"/>
      <c r="G64" s="18"/>
      <c r="H64" s="18"/>
    </row>
    <row r="65" spans="1:8" x14ac:dyDescent="0.15">
      <c r="A65" s="18"/>
      <c r="B65" s="18"/>
      <c r="C65" s="18"/>
      <c r="D65" s="18"/>
      <c r="E65" s="18"/>
      <c r="F65" s="18"/>
      <c r="G65" s="18"/>
      <c r="H65" s="18"/>
    </row>
    <row r="66" spans="1:8" x14ac:dyDescent="0.15">
      <c r="A66" s="18"/>
      <c r="B66" s="18"/>
      <c r="C66" s="18"/>
      <c r="D66" s="18"/>
      <c r="E66" s="18"/>
      <c r="F66" s="18"/>
      <c r="G66" s="18"/>
      <c r="H66" s="18"/>
    </row>
    <row r="67" spans="1:8" x14ac:dyDescent="0.15">
      <c r="A67" s="18"/>
      <c r="B67" s="18"/>
      <c r="C67" s="18"/>
      <c r="D67" s="18"/>
      <c r="E67" s="18"/>
      <c r="F67" s="18"/>
      <c r="G67" s="18"/>
      <c r="H67" s="18"/>
    </row>
    <row r="68" spans="1:8" x14ac:dyDescent="0.15">
      <c r="A68" s="18"/>
      <c r="B68" s="18"/>
      <c r="C68" s="18"/>
      <c r="D68" s="18"/>
      <c r="E68" s="18"/>
      <c r="F68" s="18"/>
      <c r="G68" s="18"/>
      <c r="H68" s="18"/>
    </row>
    <row r="69" spans="1:8" x14ac:dyDescent="0.15">
      <c r="A69" s="18"/>
      <c r="B69" s="18"/>
      <c r="C69" s="18"/>
      <c r="D69" s="18"/>
      <c r="E69" s="18"/>
      <c r="F69" s="18"/>
      <c r="G69" s="18"/>
      <c r="H69" s="18"/>
    </row>
    <row r="70" spans="1:8" x14ac:dyDescent="0.15">
      <c r="A70" s="18"/>
      <c r="B70" s="18"/>
      <c r="C70" s="18"/>
      <c r="D70" s="18"/>
      <c r="E70" s="18"/>
      <c r="F70" s="18"/>
      <c r="G70" s="18"/>
      <c r="H70" s="18"/>
    </row>
    <row r="71" spans="1:8" x14ac:dyDescent="0.15">
      <c r="A71" s="18"/>
      <c r="B71" s="18"/>
      <c r="C71" s="18"/>
      <c r="D71" s="18"/>
      <c r="E71" s="18"/>
      <c r="F71" s="18"/>
      <c r="G71" s="18"/>
      <c r="H71" s="18"/>
    </row>
    <row r="72" spans="1:8" x14ac:dyDescent="0.15">
      <c r="A72" s="18"/>
      <c r="B72" s="18"/>
      <c r="C72" s="18"/>
      <c r="D72" s="18"/>
      <c r="E72" s="18"/>
      <c r="F72" s="18"/>
      <c r="G72" s="18"/>
      <c r="H72" s="18"/>
    </row>
    <row r="73" spans="1:8" x14ac:dyDescent="0.15">
      <c r="A73" s="18"/>
      <c r="B73" s="18"/>
      <c r="C73" s="18"/>
      <c r="D73" s="18"/>
      <c r="E73" s="18"/>
      <c r="F73" s="18"/>
      <c r="G73" s="18"/>
      <c r="H73" s="18"/>
    </row>
    <row r="74" spans="1:8" x14ac:dyDescent="0.15">
      <c r="A74" s="18"/>
      <c r="B74" s="18"/>
      <c r="C74" s="18"/>
      <c r="D74" s="18"/>
      <c r="E74" s="18"/>
      <c r="F74" s="18"/>
      <c r="G74" s="18"/>
      <c r="H74" s="18"/>
    </row>
    <row r="75" spans="1:8" x14ac:dyDescent="0.15">
      <c r="A75" s="18"/>
      <c r="B75" s="18"/>
      <c r="C75" s="18"/>
      <c r="D75" s="18"/>
      <c r="E75" s="18"/>
      <c r="F75" s="18"/>
      <c r="G75" s="18"/>
      <c r="H75" s="18"/>
    </row>
    <row r="76" spans="1:8" x14ac:dyDescent="0.15">
      <c r="A76" s="18"/>
      <c r="B76" s="18"/>
      <c r="C76" s="18"/>
      <c r="D76" s="18"/>
      <c r="E76" s="18"/>
      <c r="F76" s="18"/>
      <c r="G76" s="18"/>
      <c r="H76" s="18"/>
    </row>
    <row r="77" spans="1:8" x14ac:dyDescent="0.15">
      <c r="A77" s="18"/>
      <c r="B77" s="18"/>
      <c r="C77" s="18"/>
      <c r="D77" s="18"/>
      <c r="E77" s="18"/>
      <c r="F77" s="18"/>
      <c r="G77" s="18"/>
      <c r="H77" s="18"/>
    </row>
    <row r="78" spans="1:8" x14ac:dyDescent="0.15">
      <c r="A78" s="18"/>
      <c r="B78" s="18"/>
      <c r="C78" s="18"/>
      <c r="D78" s="18"/>
      <c r="E78" s="18"/>
      <c r="F78" s="18"/>
      <c r="G78" s="18"/>
      <c r="H78" s="18"/>
    </row>
    <row r="79" spans="1:8" x14ac:dyDescent="0.15">
      <c r="A79" s="18"/>
      <c r="B79" s="18"/>
      <c r="C79" s="18"/>
      <c r="D79" s="18"/>
      <c r="E79" s="18"/>
      <c r="F79" s="18"/>
      <c r="G79" s="18"/>
      <c r="H79" s="18"/>
    </row>
    <row r="80" spans="1:8" x14ac:dyDescent="0.15">
      <c r="A80" s="18"/>
      <c r="B80" s="18"/>
      <c r="C80" s="18"/>
      <c r="D80" s="18"/>
      <c r="E80" s="18"/>
      <c r="F80" s="18"/>
      <c r="G80" s="18"/>
      <c r="H80" s="18"/>
    </row>
    <row r="81" spans="1:8" x14ac:dyDescent="0.15">
      <c r="A81" s="18"/>
      <c r="B81" s="18"/>
      <c r="C81" s="18"/>
      <c r="D81" s="18"/>
      <c r="E81" s="18"/>
      <c r="F81" s="18"/>
      <c r="G81" s="18"/>
      <c r="H81" s="18"/>
    </row>
    <row r="82" spans="1:8" x14ac:dyDescent="0.15">
      <c r="A82" s="18"/>
      <c r="B82" s="18"/>
      <c r="C82" s="18"/>
      <c r="D82" s="18"/>
      <c r="E82" s="18"/>
      <c r="F82" s="18"/>
      <c r="G82" s="18"/>
      <c r="H82" s="18"/>
    </row>
    <row r="83" spans="1:8" x14ac:dyDescent="0.15">
      <c r="A83" s="18"/>
      <c r="B83" s="18"/>
      <c r="C83" s="18"/>
      <c r="D83" s="18"/>
      <c r="E83" s="18"/>
      <c r="F83" s="18"/>
      <c r="G83" s="18"/>
      <c r="H83" s="18"/>
    </row>
    <row r="84" spans="1:8" x14ac:dyDescent="0.15">
      <c r="A84" s="18"/>
      <c r="B84" s="18"/>
      <c r="C84" s="18"/>
      <c r="D84" s="18"/>
      <c r="E84" s="18"/>
      <c r="F84" s="18"/>
      <c r="G84" s="18"/>
      <c r="H84" s="18"/>
    </row>
    <row r="85" spans="1:8" x14ac:dyDescent="0.15">
      <c r="A85" s="18"/>
      <c r="B85" s="18"/>
      <c r="C85" s="18"/>
      <c r="D85" s="18"/>
      <c r="E85" s="18"/>
      <c r="F85" s="18"/>
      <c r="G85" s="18"/>
      <c r="H85" s="18"/>
    </row>
    <row r="86" spans="1:8" x14ac:dyDescent="0.15">
      <c r="A86" s="18"/>
      <c r="B86" s="18"/>
      <c r="C86" s="18"/>
      <c r="D86" s="18"/>
      <c r="E86" s="18"/>
      <c r="F86" s="18"/>
      <c r="G86" s="18"/>
      <c r="H86" s="18"/>
    </row>
    <row r="87" spans="1:8" x14ac:dyDescent="0.15">
      <c r="A87" s="18"/>
      <c r="B87" s="18"/>
      <c r="C87" s="18"/>
      <c r="D87" s="18"/>
      <c r="E87" s="18"/>
      <c r="F87" s="18"/>
      <c r="G87" s="18"/>
      <c r="H87" s="18"/>
    </row>
    <row r="88" spans="1:8" x14ac:dyDescent="0.15">
      <c r="A88" s="18"/>
      <c r="B88" s="18"/>
      <c r="C88" s="18"/>
      <c r="D88" s="18"/>
      <c r="E88" s="18"/>
      <c r="F88" s="18"/>
      <c r="G88" s="18"/>
      <c r="H88" s="18"/>
    </row>
    <row r="89" spans="1:8" x14ac:dyDescent="0.15">
      <c r="A89" s="18"/>
      <c r="B89" s="18"/>
      <c r="C89" s="18"/>
      <c r="D89" s="18"/>
      <c r="E89" s="18"/>
      <c r="F89" s="18"/>
      <c r="G89" s="18"/>
      <c r="H89" s="18"/>
    </row>
    <row r="90" spans="1:8" x14ac:dyDescent="0.15">
      <c r="A90" s="18"/>
      <c r="B90" s="18"/>
      <c r="C90" s="18"/>
      <c r="D90" s="18"/>
      <c r="E90" s="18"/>
      <c r="F90" s="18"/>
      <c r="G90" s="18"/>
      <c r="H90" s="18"/>
    </row>
    <row r="91" spans="1:8" x14ac:dyDescent="0.15">
      <c r="A91" s="18"/>
      <c r="B91" s="18"/>
      <c r="C91" s="18"/>
      <c r="D91" s="18"/>
      <c r="E91" s="18"/>
      <c r="F91" s="18"/>
      <c r="G91" s="18"/>
      <c r="H91" s="18"/>
    </row>
    <row r="92" spans="1:8" x14ac:dyDescent="0.15">
      <c r="A92" s="18"/>
      <c r="B92" s="18"/>
      <c r="C92" s="18"/>
      <c r="D92" s="18"/>
      <c r="E92" s="18"/>
      <c r="F92" s="18"/>
      <c r="G92" s="18"/>
      <c r="H92" s="18"/>
    </row>
    <row r="93" spans="1:8" x14ac:dyDescent="0.15">
      <c r="A93" s="18"/>
      <c r="B93" s="18"/>
      <c r="C93" s="18"/>
      <c r="D93" s="18"/>
      <c r="E93" s="18"/>
      <c r="F93" s="18"/>
      <c r="G93" s="18"/>
      <c r="H93" s="18"/>
    </row>
    <row r="94" spans="1:8" x14ac:dyDescent="0.15">
      <c r="A94" s="18"/>
      <c r="B94" s="18"/>
      <c r="C94" s="18"/>
      <c r="D94" s="18"/>
      <c r="E94" s="18"/>
      <c r="F94" s="18"/>
      <c r="G94" s="18"/>
      <c r="H94" s="18"/>
    </row>
    <row r="95" spans="1:8" x14ac:dyDescent="0.15">
      <c r="A95" s="18"/>
      <c r="B95" s="18"/>
      <c r="C95" s="18"/>
      <c r="D95" s="18"/>
      <c r="E95" s="18"/>
      <c r="F95" s="18"/>
      <c r="G95" s="18"/>
      <c r="H95" s="18"/>
    </row>
    <row r="96" spans="1:8" x14ac:dyDescent="0.15">
      <c r="A96" s="18"/>
      <c r="B96" s="18"/>
      <c r="C96" s="18"/>
      <c r="D96" s="18"/>
      <c r="E96" s="18"/>
      <c r="F96" s="18"/>
      <c r="G96" s="18"/>
      <c r="H96" s="18"/>
    </row>
    <row r="97" spans="1:8" x14ac:dyDescent="0.15">
      <c r="A97" s="18"/>
      <c r="B97" s="18"/>
      <c r="C97" s="18"/>
      <c r="D97" s="18"/>
      <c r="E97" s="18"/>
      <c r="F97" s="18"/>
      <c r="G97" s="18"/>
      <c r="H97" s="18"/>
    </row>
    <row r="98" spans="1:8" x14ac:dyDescent="0.15">
      <c r="A98" s="18"/>
      <c r="B98" s="18"/>
      <c r="C98" s="18"/>
      <c r="D98" s="18"/>
      <c r="E98" s="18"/>
      <c r="F98" s="18"/>
      <c r="G98" s="18"/>
      <c r="H98" s="18"/>
    </row>
    <row r="99" spans="1:8" x14ac:dyDescent="0.15">
      <c r="A99" s="18"/>
      <c r="B99" s="18"/>
      <c r="C99" s="18"/>
      <c r="D99" s="18"/>
      <c r="E99" s="18"/>
      <c r="F99" s="18"/>
      <c r="G99" s="18"/>
      <c r="H99" s="18"/>
    </row>
    <row r="100" spans="1:8" x14ac:dyDescent="0.15">
      <c r="A100" s="18"/>
      <c r="B100" s="18"/>
      <c r="C100" s="18"/>
      <c r="D100" s="18"/>
      <c r="E100" s="18"/>
      <c r="F100" s="18"/>
      <c r="G100" s="18"/>
      <c r="H100" s="18"/>
    </row>
    <row r="101" spans="1:8" x14ac:dyDescent="0.15">
      <c r="A101" s="18"/>
      <c r="B101" s="18"/>
      <c r="C101" s="18"/>
      <c r="D101" s="18"/>
      <c r="E101" s="18"/>
      <c r="F101" s="18"/>
      <c r="G101" s="18"/>
      <c r="H101" s="18"/>
    </row>
    <row r="102" spans="1:8" x14ac:dyDescent="0.15">
      <c r="A102" s="18"/>
      <c r="B102" s="18"/>
      <c r="C102" s="18"/>
      <c r="D102" s="18"/>
      <c r="E102" s="18"/>
      <c r="F102" s="18"/>
      <c r="G102" s="18"/>
      <c r="H102" s="18"/>
    </row>
    <row r="103" spans="1:8" x14ac:dyDescent="0.15">
      <c r="A103" s="18"/>
      <c r="B103" s="18"/>
      <c r="C103" s="18"/>
      <c r="D103" s="18"/>
      <c r="E103" s="18"/>
      <c r="F103" s="18"/>
      <c r="G103" s="18"/>
      <c r="H103" s="18"/>
    </row>
    <row r="104" spans="1:8" x14ac:dyDescent="0.15">
      <c r="A104" s="18"/>
      <c r="B104" s="18"/>
      <c r="C104" s="18"/>
      <c r="D104" s="18"/>
      <c r="E104" s="18"/>
      <c r="F104" s="18"/>
      <c r="G104" s="18"/>
      <c r="H104" s="18"/>
    </row>
    <row r="105" spans="1:8" x14ac:dyDescent="0.15">
      <c r="A105" s="18"/>
      <c r="B105" s="18"/>
      <c r="C105" s="18"/>
      <c r="D105" s="18"/>
      <c r="E105" s="18"/>
      <c r="F105" s="18"/>
      <c r="G105" s="18"/>
      <c r="H105" s="18"/>
    </row>
    <row r="106" spans="1:8" x14ac:dyDescent="0.15">
      <c r="A106" s="18"/>
      <c r="B106" s="18"/>
      <c r="C106" s="18"/>
      <c r="D106" s="18"/>
      <c r="E106" s="18"/>
      <c r="F106" s="18"/>
      <c r="G106" s="18"/>
      <c r="H106" s="18"/>
    </row>
    <row r="107" spans="1:8" x14ac:dyDescent="0.15">
      <c r="A107" s="18"/>
      <c r="B107" s="18"/>
      <c r="C107" s="18"/>
      <c r="D107" s="18"/>
      <c r="E107" s="18"/>
      <c r="F107" s="18"/>
      <c r="G107" s="18"/>
      <c r="H107" s="18"/>
    </row>
    <row r="108" spans="1:8" x14ac:dyDescent="0.15">
      <c r="A108" s="18"/>
      <c r="B108" s="18"/>
      <c r="C108" s="18"/>
      <c r="D108" s="18"/>
      <c r="E108" s="18"/>
      <c r="F108" s="18"/>
      <c r="G108" s="18"/>
      <c r="H108" s="18"/>
    </row>
    <row r="109" spans="1:8" x14ac:dyDescent="0.15">
      <c r="A109" s="18"/>
      <c r="B109" s="18"/>
      <c r="C109" s="18"/>
      <c r="D109" s="18"/>
      <c r="E109" s="18"/>
      <c r="F109" s="18"/>
      <c r="G109" s="18"/>
      <c r="H109" s="18"/>
    </row>
    <row r="110" spans="1:8" x14ac:dyDescent="0.15">
      <c r="A110" s="18"/>
      <c r="B110" s="18"/>
      <c r="C110" s="18"/>
      <c r="D110" s="18"/>
      <c r="E110" s="18"/>
      <c r="F110" s="18"/>
      <c r="G110" s="18"/>
      <c r="H110" s="18"/>
    </row>
    <row r="111" spans="1:8" x14ac:dyDescent="0.15">
      <c r="A111" s="18"/>
      <c r="B111" s="18"/>
      <c r="C111" s="18"/>
      <c r="D111" s="18"/>
      <c r="E111" s="18"/>
      <c r="F111" s="18"/>
      <c r="G111" s="18"/>
      <c r="H111" s="18"/>
    </row>
    <row r="112" spans="1:8" x14ac:dyDescent="0.15">
      <c r="A112" s="18"/>
      <c r="B112" s="18"/>
      <c r="C112" s="18"/>
      <c r="D112" s="18"/>
      <c r="E112" s="18"/>
      <c r="F112" s="18"/>
      <c r="G112" s="18"/>
      <c r="H112" s="18"/>
    </row>
    <row r="113" spans="1:8" x14ac:dyDescent="0.15">
      <c r="A113" s="18"/>
      <c r="B113" s="18"/>
      <c r="C113" s="18"/>
      <c r="D113" s="18"/>
      <c r="E113" s="18"/>
      <c r="F113" s="18"/>
      <c r="G113" s="18"/>
      <c r="H113" s="18"/>
    </row>
    <row r="114" spans="1:8" x14ac:dyDescent="0.15">
      <c r="A114" s="18"/>
      <c r="B114" s="18"/>
      <c r="C114" s="18"/>
      <c r="D114" s="18"/>
      <c r="E114" s="18"/>
      <c r="F114" s="18"/>
      <c r="G114" s="18"/>
      <c r="H114" s="18"/>
    </row>
    <row r="115" spans="1:8" x14ac:dyDescent="0.15">
      <c r="A115" s="18"/>
      <c r="B115" s="18"/>
      <c r="C115" s="18"/>
      <c r="D115" s="18"/>
      <c r="E115" s="18"/>
      <c r="F115" s="18"/>
      <c r="G115" s="18"/>
      <c r="H115" s="18"/>
    </row>
    <row r="116" spans="1:8" x14ac:dyDescent="0.15">
      <c r="A116" s="18"/>
      <c r="B116" s="18"/>
      <c r="C116" s="18"/>
      <c r="D116" s="18"/>
      <c r="E116" s="18"/>
      <c r="F116" s="18"/>
      <c r="G116" s="18"/>
      <c r="H116" s="18"/>
    </row>
    <row r="117" spans="1:8" x14ac:dyDescent="0.15">
      <c r="A117" s="18"/>
      <c r="B117" s="18"/>
      <c r="C117" s="18"/>
      <c r="D117" s="18"/>
      <c r="E117" s="18"/>
      <c r="F117" s="18"/>
      <c r="G117" s="18"/>
      <c r="H117" s="18"/>
    </row>
    <row r="118" spans="1:8" x14ac:dyDescent="0.15">
      <c r="A118" s="18"/>
      <c r="B118" s="18"/>
      <c r="C118" s="18"/>
      <c r="D118" s="18"/>
      <c r="E118" s="18"/>
      <c r="F118" s="18"/>
      <c r="G118" s="18"/>
      <c r="H118" s="18"/>
    </row>
    <row r="119" spans="1:8" x14ac:dyDescent="0.15">
      <c r="A119" s="18"/>
      <c r="B119" s="18"/>
      <c r="C119" s="18"/>
      <c r="D119" s="18"/>
      <c r="E119" s="18"/>
      <c r="F119" s="18"/>
      <c r="G119" s="18"/>
      <c r="H119" s="18"/>
    </row>
    <row r="120" spans="1:8" x14ac:dyDescent="0.15">
      <c r="A120" s="18"/>
      <c r="B120" s="18"/>
      <c r="C120" s="18"/>
      <c r="D120" s="18"/>
      <c r="E120" s="18"/>
      <c r="F120" s="18"/>
      <c r="G120" s="18"/>
      <c r="H120" s="18"/>
    </row>
    <row r="121" spans="1:8" x14ac:dyDescent="0.15">
      <c r="A121" s="18"/>
      <c r="B121" s="18"/>
      <c r="C121" s="18"/>
      <c r="D121" s="18"/>
      <c r="E121" s="18"/>
      <c r="F121" s="18"/>
      <c r="G121" s="18"/>
      <c r="H121" s="18"/>
    </row>
    <row r="122" spans="1:8" x14ac:dyDescent="0.15">
      <c r="A122" s="18"/>
      <c r="B122" s="18"/>
      <c r="C122" s="18"/>
      <c r="D122" s="18"/>
      <c r="E122" s="18"/>
      <c r="F122" s="18"/>
      <c r="G122" s="18"/>
      <c r="H122" s="18"/>
    </row>
    <row r="123" spans="1:8" x14ac:dyDescent="0.15">
      <c r="A123" s="18"/>
      <c r="B123" s="18"/>
      <c r="C123" s="18"/>
      <c r="D123" s="18"/>
      <c r="E123" s="18"/>
      <c r="F123" s="18"/>
      <c r="G123" s="18"/>
      <c r="H123" s="18"/>
    </row>
    <row r="124" spans="1:8" x14ac:dyDescent="0.15">
      <c r="A124" s="18"/>
      <c r="B124" s="18"/>
      <c r="C124" s="18"/>
      <c r="D124" s="18"/>
      <c r="E124" s="18"/>
      <c r="F124" s="18"/>
      <c r="G124" s="18"/>
      <c r="H124" s="18"/>
    </row>
    <row r="125" spans="1:8" x14ac:dyDescent="0.15">
      <c r="A125" s="18"/>
      <c r="B125" s="18"/>
      <c r="C125" s="18"/>
      <c r="D125" s="18"/>
      <c r="E125" s="18"/>
      <c r="F125" s="18"/>
      <c r="G125" s="18"/>
      <c r="H125" s="18"/>
    </row>
    <row r="126" spans="1:8" x14ac:dyDescent="0.15">
      <c r="A126" s="18"/>
      <c r="B126" s="18"/>
      <c r="C126" s="18"/>
      <c r="D126" s="18"/>
      <c r="E126" s="18"/>
      <c r="F126" s="18"/>
      <c r="G126" s="18"/>
      <c r="H126" s="18"/>
    </row>
    <row r="127" spans="1:8" x14ac:dyDescent="0.15">
      <c r="A127" s="18"/>
      <c r="B127" s="18"/>
      <c r="C127" s="18"/>
      <c r="D127" s="18"/>
      <c r="E127" s="18"/>
      <c r="F127" s="18"/>
      <c r="G127" s="18"/>
      <c r="H127" s="18"/>
    </row>
    <row r="128" spans="1:8" x14ac:dyDescent="0.15">
      <c r="A128" s="18"/>
      <c r="B128" s="18"/>
      <c r="C128" s="18"/>
      <c r="D128" s="18"/>
      <c r="E128" s="18"/>
      <c r="F128" s="18"/>
      <c r="G128" s="18"/>
      <c r="H128" s="18"/>
    </row>
    <row r="129" spans="1:8" x14ac:dyDescent="0.15">
      <c r="A129" s="18"/>
      <c r="B129" s="18"/>
      <c r="C129" s="18"/>
      <c r="D129" s="18"/>
      <c r="E129" s="18"/>
      <c r="F129" s="18"/>
      <c r="G129" s="18"/>
      <c r="H129" s="18"/>
    </row>
    <row r="130" spans="1:8" x14ac:dyDescent="0.15">
      <c r="A130" s="18"/>
      <c r="B130" s="18"/>
      <c r="C130" s="18"/>
      <c r="D130" s="18"/>
      <c r="E130" s="18"/>
      <c r="F130" s="18"/>
      <c r="G130" s="18"/>
      <c r="H130" s="18"/>
    </row>
    <row r="131" spans="1:8" x14ac:dyDescent="0.15">
      <c r="A131" s="18"/>
      <c r="B131" s="18"/>
      <c r="C131" s="18"/>
      <c r="D131" s="18"/>
      <c r="E131" s="18"/>
      <c r="F131" s="18"/>
      <c r="G131" s="18"/>
      <c r="H131" s="18"/>
    </row>
    <row r="132" spans="1:8" x14ac:dyDescent="0.15">
      <c r="A132" s="18"/>
      <c r="B132" s="18"/>
      <c r="C132" s="18"/>
      <c r="D132" s="18"/>
      <c r="E132" s="18"/>
      <c r="F132" s="18"/>
      <c r="G132" s="18"/>
      <c r="H132" s="18"/>
    </row>
    <row r="133" spans="1:8" x14ac:dyDescent="0.15">
      <c r="A133" s="18"/>
      <c r="B133" s="18"/>
      <c r="C133" s="18"/>
      <c r="D133" s="18"/>
      <c r="E133" s="18"/>
      <c r="F133" s="18"/>
      <c r="G133" s="18"/>
      <c r="H133" s="18"/>
    </row>
    <row r="134" spans="1:8" x14ac:dyDescent="0.15">
      <c r="A134" s="18"/>
      <c r="B134" s="18"/>
      <c r="C134" s="18"/>
      <c r="D134" s="18"/>
      <c r="E134" s="18"/>
      <c r="F134" s="18"/>
      <c r="G134" s="18"/>
      <c r="H134" s="18"/>
    </row>
    <row r="135" spans="1:8" x14ac:dyDescent="0.15">
      <c r="A135" s="18"/>
      <c r="B135" s="18"/>
      <c r="C135" s="18"/>
      <c r="D135" s="18"/>
      <c r="E135" s="18"/>
      <c r="F135" s="18"/>
      <c r="G135" s="18"/>
      <c r="H135" s="18"/>
    </row>
    <row r="136" spans="1:8" x14ac:dyDescent="0.15">
      <c r="A136" s="18"/>
      <c r="B136" s="18"/>
      <c r="C136" s="18"/>
      <c r="D136" s="18"/>
      <c r="E136" s="18"/>
      <c r="F136" s="18"/>
      <c r="G136" s="18"/>
      <c r="H136" s="18"/>
    </row>
    <row r="137" spans="1:8" x14ac:dyDescent="0.15">
      <c r="A137" s="18"/>
      <c r="B137" s="18"/>
      <c r="C137" s="18"/>
      <c r="D137" s="18"/>
      <c r="E137" s="18"/>
      <c r="F137" s="18"/>
      <c r="G137" s="18"/>
      <c r="H137" s="18"/>
    </row>
    <row r="138" spans="1:8" x14ac:dyDescent="0.15">
      <c r="A138" s="18"/>
      <c r="B138" s="18"/>
      <c r="C138" s="18"/>
      <c r="D138" s="18"/>
      <c r="E138" s="18"/>
      <c r="F138" s="18"/>
      <c r="G138" s="18"/>
      <c r="H138" s="18"/>
    </row>
    <row r="139" spans="1:8" x14ac:dyDescent="0.15">
      <c r="A139" s="18"/>
      <c r="B139" s="18"/>
      <c r="C139" s="18"/>
      <c r="D139" s="18"/>
      <c r="E139" s="18"/>
      <c r="F139" s="18"/>
      <c r="G139" s="18"/>
      <c r="H139" s="18"/>
    </row>
    <row r="140" spans="1:8" x14ac:dyDescent="0.15">
      <c r="A140" s="18"/>
      <c r="B140" s="18"/>
      <c r="C140" s="18"/>
      <c r="D140" s="18"/>
      <c r="E140" s="18"/>
      <c r="F140" s="18"/>
      <c r="G140" s="18"/>
      <c r="H140" s="18"/>
    </row>
    <row r="141" spans="1:8" x14ac:dyDescent="0.15">
      <c r="A141" s="18"/>
      <c r="B141" s="18"/>
      <c r="C141" s="18"/>
      <c r="D141" s="18"/>
      <c r="E141" s="18"/>
      <c r="F141" s="18"/>
      <c r="G141" s="18"/>
      <c r="H141" s="18"/>
    </row>
    <row r="142" spans="1:8" x14ac:dyDescent="0.15">
      <c r="A142" s="18"/>
      <c r="B142" s="18"/>
      <c r="C142" s="18"/>
      <c r="D142" s="18"/>
      <c r="E142" s="18"/>
      <c r="F142" s="18"/>
      <c r="G142" s="18"/>
      <c r="H142" s="18"/>
    </row>
    <row r="143" spans="1:8" x14ac:dyDescent="0.15">
      <c r="A143" s="18"/>
      <c r="B143" s="18"/>
      <c r="C143" s="18"/>
      <c r="D143" s="18"/>
      <c r="E143" s="18"/>
      <c r="F143" s="18"/>
      <c r="G143" s="18"/>
      <c r="H143" s="18"/>
    </row>
    <row r="144" spans="1:8" x14ac:dyDescent="0.15">
      <c r="A144" s="18"/>
      <c r="B144" s="18"/>
      <c r="C144" s="18"/>
      <c r="D144" s="18"/>
      <c r="E144" s="18"/>
      <c r="F144" s="18"/>
      <c r="G144" s="18"/>
      <c r="H144" s="18"/>
    </row>
    <row r="145" spans="1:8" x14ac:dyDescent="0.15">
      <c r="A145" s="18"/>
      <c r="B145" s="18"/>
      <c r="C145" s="18"/>
      <c r="D145" s="18"/>
      <c r="E145" s="18"/>
      <c r="F145" s="18"/>
      <c r="G145" s="18"/>
      <c r="H145" s="18"/>
    </row>
    <row r="146" spans="1:8" x14ac:dyDescent="0.15">
      <c r="A146" s="18"/>
      <c r="B146" s="18"/>
      <c r="C146" s="18"/>
      <c r="D146" s="18"/>
      <c r="E146" s="18"/>
      <c r="F146" s="18"/>
      <c r="G146" s="18"/>
      <c r="H146" s="18"/>
    </row>
    <row r="147" spans="1:8" x14ac:dyDescent="0.15">
      <c r="A147" s="18"/>
      <c r="B147" s="18"/>
      <c r="C147" s="18"/>
      <c r="D147" s="18"/>
      <c r="E147" s="18"/>
      <c r="F147" s="18"/>
      <c r="G147" s="18"/>
      <c r="H147" s="18"/>
    </row>
    <row r="148" spans="1:8" x14ac:dyDescent="0.15">
      <c r="A148" s="18"/>
      <c r="B148" s="18"/>
      <c r="C148" s="18"/>
      <c r="D148" s="18"/>
      <c r="E148" s="18"/>
      <c r="F148" s="18"/>
      <c r="G148" s="18"/>
      <c r="H148" s="18"/>
    </row>
    <row r="149" spans="1:8" x14ac:dyDescent="0.15">
      <c r="A149" s="18"/>
      <c r="B149" s="18"/>
      <c r="C149" s="18"/>
      <c r="D149" s="18"/>
      <c r="E149" s="18"/>
      <c r="F149" s="18"/>
      <c r="G149" s="18"/>
      <c r="H149" s="18"/>
    </row>
    <row r="150" spans="1:8" x14ac:dyDescent="0.15">
      <c r="A150" s="18"/>
      <c r="B150" s="18"/>
      <c r="C150" s="18"/>
      <c r="D150" s="18"/>
      <c r="E150" s="18"/>
      <c r="F150" s="18"/>
      <c r="G150" s="18"/>
      <c r="H150" s="18"/>
    </row>
    <row r="151" spans="1:8" x14ac:dyDescent="0.15">
      <c r="A151" s="18"/>
      <c r="B151" s="18"/>
      <c r="C151" s="18"/>
      <c r="D151" s="18"/>
      <c r="E151" s="18"/>
      <c r="F151" s="18"/>
      <c r="G151" s="18"/>
      <c r="H151" s="18"/>
    </row>
    <row r="152" spans="1:8" x14ac:dyDescent="0.15">
      <c r="A152" s="18"/>
      <c r="B152" s="18"/>
      <c r="C152" s="18"/>
      <c r="D152" s="18"/>
      <c r="E152" s="18"/>
      <c r="F152" s="18"/>
      <c r="G152" s="18"/>
      <c r="H152" s="18"/>
    </row>
    <row r="153" spans="1:8" x14ac:dyDescent="0.15">
      <c r="A153" s="18"/>
      <c r="B153" s="18"/>
      <c r="C153" s="18"/>
      <c r="D153" s="18"/>
      <c r="E153" s="18"/>
      <c r="F153" s="18"/>
      <c r="G153" s="18"/>
      <c r="H153" s="18"/>
    </row>
    <row r="154" spans="1:8" x14ac:dyDescent="0.15">
      <c r="A154" s="18"/>
      <c r="B154" s="18"/>
      <c r="C154" s="18"/>
      <c r="D154" s="18"/>
      <c r="E154" s="18"/>
      <c r="F154" s="18"/>
      <c r="G154" s="18"/>
      <c r="H154" s="18"/>
    </row>
    <row r="155" spans="1:8" x14ac:dyDescent="0.15">
      <c r="A155" s="18"/>
      <c r="B155" s="18"/>
      <c r="C155" s="18"/>
      <c r="D155" s="18"/>
      <c r="E155" s="18"/>
      <c r="F155" s="18"/>
      <c r="G155" s="18"/>
      <c r="H155" s="18"/>
    </row>
    <row r="156" spans="1:8" x14ac:dyDescent="0.15">
      <c r="A156" s="18"/>
      <c r="B156" s="18"/>
      <c r="C156" s="18"/>
      <c r="D156" s="18"/>
      <c r="E156" s="18"/>
      <c r="F156" s="18"/>
      <c r="G156" s="18"/>
      <c r="H156" s="18"/>
    </row>
    <row r="157" spans="1:8" x14ac:dyDescent="0.15">
      <c r="A157" s="18"/>
      <c r="B157" s="18"/>
      <c r="C157" s="18"/>
      <c r="D157" s="18"/>
      <c r="E157" s="18"/>
      <c r="F157" s="18"/>
      <c r="G157" s="18"/>
      <c r="H157" s="18"/>
    </row>
    <row r="158" spans="1:8" x14ac:dyDescent="0.15">
      <c r="A158" s="18"/>
      <c r="B158" s="18"/>
      <c r="C158" s="18"/>
      <c r="D158" s="18"/>
      <c r="E158" s="18"/>
      <c r="F158" s="18"/>
      <c r="G158" s="18"/>
      <c r="H158" s="18"/>
    </row>
    <row r="159" spans="1:8" x14ac:dyDescent="0.15">
      <c r="A159" s="18"/>
      <c r="B159" s="18"/>
      <c r="C159" s="18"/>
      <c r="D159" s="18"/>
      <c r="E159" s="18"/>
      <c r="F159" s="18"/>
      <c r="G159" s="18"/>
      <c r="H159" s="18"/>
    </row>
    <row r="160" spans="1:8" x14ac:dyDescent="0.15">
      <c r="A160" s="18"/>
      <c r="B160" s="18"/>
      <c r="C160" s="18"/>
      <c r="D160" s="18"/>
      <c r="E160" s="18"/>
      <c r="F160" s="18"/>
      <c r="G160" s="18"/>
      <c r="H160" s="18"/>
    </row>
    <row r="161" spans="1:8" x14ac:dyDescent="0.15">
      <c r="A161" s="18"/>
      <c r="B161" s="18"/>
      <c r="C161" s="18"/>
      <c r="D161" s="18"/>
      <c r="E161" s="18"/>
      <c r="F161" s="18"/>
      <c r="G161" s="18"/>
      <c r="H161" s="18"/>
    </row>
    <row r="162" spans="1:8" x14ac:dyDescent="0.15">
      <c r="A162" s="18"/>
      <c r="B162" s="18"/>
      <c r="C162" s="18"/>
      <c r="D162" s="18"/>
      <c r="E162" s="18"/>
      <c r="F162" s="18"/>
      <c r="G162" s="18"/>
      <c r="H162" s="18"/>
    </row>
    <row r="163" spans="1:8" x14ac:dyDescent="0.15">
      <c r="A163" s="18"/>
      <c r="B163" s="18"/>
      <c r="C163" s="18"/>
      <c r="D163" s="18"/>
      <c r="E163" s="18"/>
      <c r="F163" s="18"/>
      <c r="G163" s="18"/>
      <c r="H163" s="18"/>
    </row>
    <row r="164" spans="1:8" x14ac:dyDescent="0.15">
      <c r="A164" s="18"/>
      <c r="B164" s="18"/>
      <c r="C164" s="18"/>
      <c r="D164" s="18"/>
      <c r="E164" s="18"/>
      <c r="F164" s="18"/>
      <c r="G164" s="18"/>
      <c r="H164" s="18"/>
    </row>
    <row r="165" spans="1:8" x14ac:dyDescent="0.15">
      <c r="A165" s="18"/>
      <c r="B165" s="18"/>
      <c r="C165" s="18"/>
      <c r="D165" s="18"/>
      <c r="E165" s="18"/>
      <c r="F165" s="18"/>
      <c r="G165" s="18"/>
      <c r="H165" s="18"/>
    </row>
    <row r="166" spans="1:8" x14ac:dyDescent="0.15">
      <c r="A166" s="18"/>
      <c r="B166" s="18"/>
      <c r="C166" s="18"/>
      <c r="D166" s="18"/>
      <c r="E166" s="18"/>
      <c r="F166" s="18"/>
      <c r="G166" s="18"/>
      <c r="H166" s="18"/>
    </row>
    <row r="167" spans="1:8" x14ac:dyDescent="0.15">
      <c r="A167" s="18"/>
      <c r="B167" s="18"/>
      <c r="C167" s="18"/>
      <c r="D167" s="18"/>
      <c r="E167" s="18"/>
      <c r="F167" s="18"/>
      <c r="G167" s="18"/>
      <c r="H167" s="18"/>
    </row>
    <row r="168" spans="1:8" x14ac:dyDescent="0.15">
      <c r="A168" s="18"/>
      <c r="B168" s="18"/>
      <c r="C168" s="18"/>
      <c r="D168" s="18"/>
      <c r="E168" s="18"/>
      <c r="F168" s="18"/>
      <c r="G168" s="18"/>
      <c r="H168" s="18"/>
    </row>
    <row r="169" spans="1:8" x14ac:dyDescent="0.15">
      <c r="A169" s="18"/>
      <c r="B169" s="18"/>
      <c r="C169" s="18"/>
      <c r="D169" s="18"/>
      <c r="E169" s="18"/>
      <c r="F169" s="18"/>
      <c r="G169" s="18"/>
      <c r="H169" s="18"/>
    </row>
    <row r="170" spans="1:8" x14ac:dyDescent="0.15">
      <c r="A170" s="18"/>
      <c r="B170" s="18"/>
      <c r="C170" s="18"/>
      <c r="D170" s="18"/>
      <c r="E170" s="18"/>
      <c r="F170" s="18"/>
      <c r="G170" s="18"/>
      <c r="H170" s="18"/>
    </row>
    <row r="171" spans="1:8" x14ac:dyDescent="0.15">
      <c r="A171" s="18"/>
      <c r="B171" s="18"/>
      <c r="C171" s="18"/>
      <c r="D171" s="18"/>
      <c r="E171" s="18"/>
      <c r="F171" s="18"/>
      <c r="G171" s="18"/>
      <c r="H171" s="18"/>
    </row>
    <row r="172" spans="1:8" x14ac:dyDescent="0.15">
      <c r="A172" s="18"/>
      <c r="B172" s="18"/>
      <c r="C172" s="18"/>
      <c r="D172" s="18"/>
      <c r="E172" s="18"/>
      <c r="F172" s="18"/>
      <c r="G172" s="18"/>
      <c r="H172" s="18"/>
    </row>
    <row r="173" spans="1:8" x14ac:dyDescent="0.15">
      <c r="A173" s="18"/>
      <c r="B173" s="18"/>
      <c r="C173" s="18"/>
      <c r="D173" s="18"/>
      <c r="E173" s="18"/>
      <c r="F173" s="18"/>
      <c r="G173" s="18"/>
      <c r="H173" s="18"/>
    </row>
    <row r="174" spans="1:8" x14ac:dyDescent="0.15">
      <c r="A174" s="18"/>
      <c r="B174" s="18"/>
      <c r="C174" s="18"/>
      <c r="D174" s="18"/>
      <c r="E174" s="18"/>
      <c r="F174" s="18"/>
      <c r="G174" s="18"/>
      <c r="H174" s="18"/>
    </row>
    <row r="175" spans="1:8" x14ac:dyDescent="0.15">
      <c r="A175" s="18"/>
      <c r="B175" s="18"/>
      <c r="C175" s="18"/>
      <c r="D175" s="18"/>
      <c r="E175" s="18"/>
      <c r="F175" s="18"/>
      <c r="G175" s="18"/>
      <c r="H175" s="18"/>
    </row>
    <row r="176" spans="1:8" x14ac:dyDescent="0.15">
      <c r="A176" s="18"/>
      <c r="B176" s="18"/>
      <c r="C176" s="18"/>
      <c r="D176" s="18"/>
      <c r="E176" s="18"/>
      <c r="F176" s="18"/>
      <c r="G176" s="18"/>
      <c r="H176" s="18"/>
    </row>
    <row r="177" spans="1:8" x14ac:dyDescent="0.15">
      <c r="A177" s="18"/>
      <c r="B177" s="18"/>
      <c r="C177" s="18"/>
      <c r="D177" s="18"/>
      <c r="E177" s="18"/>
      <c r="F177" s="18"/>
      <c r="G177" s="18"/>
      <c r="H177" s="18"/>
    </row>
    <row r="178" spans="1:8" x14ac:dyDescent="0.15">
      <c r="A178" s="18"/>
      <c r="B178" s="18"/>
      <c r="C178" s="18"/>
      <c r="D178" s="18"/>
      <c r="E178" s="18"/>
      <c r="F178" s="18"/>
      <c r="G178" s="18"/>
      <c r="H178" s="18"/>
    </row>
    <row r="179" spans="1:8" x14ac:dyDescent="0.15">
      <c r="A179" s="18"/>
      <c r="B179" s="18"/>
      <c r="C179" s="18"/>
      <c r="D179" s="18"/>
      <c r="E179" s="18"/>
      <c r="F179" s="18"/>
      <c r="G179" s="18"/>
      <c r="H179" s="18"/>
    </row>
    <row r="180" spans="1:8" x14ac:dyDescent="0.15">
      <c r="A180" s="18"/>
      <c r="B180" s="18"/>
      <c r="C180" s="18"/>
      <c r="D180" s="18"/>
      <c r="E180" s="18"/>
      <c r="F180" s="18"/>
      <c r="G180" s="18"/>
      <c r="H180" s="18"/>
    </row>
    <row r="181" spans="1:8" x14ac:dyDescent="0.15">
      <c r="A181" s="18"/>
      <c r="B181" s="18"/>
      <c r="C181" s="18"/>
      <c r="D181" s="18"/>
      <c r="E181" s="18"/>
      <c r="F181" s="18"/>
      <c r="G181" s="18"/>
      <c r="H181" s="18"/>
    </row>
    <row r="182" spans="1:8" x14ac:dyDescent="0.15">
      <c r="A182" s="18"/>
      <c r="B182" s="18"/>
      <c r="C182" s="18"/>
      <c r="D182" s="18"/>
      <c r="E182" s="18"/>
      <c r="F182" s="18"/>
      <c r="G182" s="18"/>
      <c r="H182" s="18"/>
    </row>
    <row r="183" spans="1:8" x14ac:dyDescent="0.15">
      <c r="A183" s="18"/>
      <c r="B183" s="18"/>
      <c r="C183" s="18"/>
      <c r="D183" s="18"/>
      <c r="E183" s="18"/>
      <c r="F183" s="18"/>
      <c r="G183" s="18"/>
      <c r="H183" s="18"/>
    </row>
    <row r="184" spans="1:8" x14ac:dyDescent="0.15">
      <c r="A184" s="18"/>
      <c r="B184" s="18"/>
      <c r="C184" s="18"/>
      <c r="D184" s="18"/>
      <c r="E184" s="18"/>
      <c r="F184" s="18"/>
      <c r="G184" s="18"/>
      <c r="H184" s="18"/>
    </row>
    <row r="185" spans="1:8" x14ac:dyDescent="0.15">
      <c r="A185" s="18"/>
      <c r="B185" s="18"/>
      <c r="C185" s="18"/>
      <c r="D185" s="18"/>
      <c r="E185" s="18"/>
      <c r="F185" s="18"/>
      <c r="G185" s="18"/>
      <c r="H185" s="18"/>
    </row>
    <row r="186" spans="1:8" x14ac:dyDescent="0.15">
      <c r="A186" s="18"/>
      <c r="B186" s="18"/>
      <c r="C186" s="18"/>
      <c r="D186" s="18"/>
      <c r="E186" s="18"/>
      <c r="F186" s="18"/>
      <c r="G186" s="18"/>
      <c r="H186" s="18"/>
    </row>
    <row r="187" spans="1:8" x14ac:dyDescent="0.15">
      <c r="A187" s="18"/>
      <c r="B187" s="18"/>
      <c r="C187" s="18"/>
      <c r="D187" s="18"/>
      <c r="E187" s="18"/>
      <c r="F187" s="18"/>
      <c r="G187" s="18"/>
      <c r="H187" s="18"/>
    </row>
    <row r="188" spans="1:8" x14ac:dyDescent="0.15">
      <c r="A188" s="18"/>
      <c r="B188" s="18"/>
      <c r="C188" s="18"/>
      <c r="D188" s="18"/>
      <c r="E188" s="18"/>
      <c r="F188" s="18"/>
      <c r="G188" s="18"/>
      <c r="H188" s="18"/>
    </row>
    <row r="189" spans="1:8" x14ac:dyDescent="0.15">
      <c r="A189" s="18"/>
      <c r="B189" s="18"/>
      <c r="C189" s="18"/>
      <c r="D189" s="18"/>
      <c r="E189" s="18"/>
      <c r="F189" s="18"/>
      <c r="G189" s="18"/>
      <c r="H189" s="18"/>
    </row>
    <row r="190" spans="1:8" x14ac:dyDescent="0.15">
      <c r="A190" s="18"/>
      <c r="B190" s="18"/>
      <c r="C190" s="18"/>
      <c r="D190" s="18"/>
      <c r="E190" s="18"/>
      <c r="F190" s="18"/>
      <c r="G190" s="18"/>
      <c r="H190" s="18"/>
    </row>
    <row r="191" spans="1:8" x14ac:dyDescent="0.15">
      <c r="A191" s="18"/>
      <c r="B191" s="18"/>
      <c r="C191" s="18"/>
      <c r="D191" s="18"/>
      <c r="E191" s="18"/>
      <c r="F191" s="18"/>
      <c r="G191" s="18"/>
      <c r="H191" s="18"/>
    </row>
    <row r="192" spans="1:8" x14ac:dyDescent="0.15">
      <c r="A192" s="18"/>
      <c r="B192" s="18"/>
      <c r="C192" s="18"/>
      <c r="D192" s="18"/>
      <c r="E192" s="18"/>
      <c r="F192" s="18"/>
      <c r="G192" s="18"/>
      <c r="H192" s="18"/>
    </row>
    <row r="193" spans="1:8" x14ac:dyDescent="0.15">
      <c r="A193" s="18"/>
      <c r="B193" s="18"/>
      <c r="C193" s="18"/>
      <c r="D193" s="18"/>
      <c r="E193" s="18"/>
      <c r="F193" s="18"/>
      <c r="G193" s="18"/>
      <c r="H193" s="18"/>
    </row>
    <row r="194" spans="1:8" x14ac:dyDescent="0.15">
      <c r="A194" s="18"/>
      <c r="B194" s="18"/>
      <c r="C194" s="18"/>
      <c r="D194" s="18"/>
      <c r="E194" s="18"/>
      <c r="F194" s="18"/>
      <c r="G194" s="18"/>
      <c r="H194" s="18"/>
    </row>
    <row r="195" spans="1:8" x14ac:dyDescent="0.15">
      <c r="A195" s="18"/>
      <c r="B195" s="18"/>
      <c r="C195" s="18"/>
      <c r="D195" s="18"/>
      <c r="E195" s="18"/>
      <c r="F195" s="18"/>
      <c r="G195" s="18"/>
      <c r="H195" s="18"/>
    </row>
    <row r="196" spans="1:8" x14ac:dyDescent="0.15">
      <c r="A196" s="18"/>
      <c r="B196" s="18"/>
      <c r="C196" s="18"/>
      <c r="D196" s="18"/>
      <c r="E196" s="18"/>
      <c r="F196" s="18"/>
      <c r="G196" s="18"/>
      <c r="H196" s="18"/>
    </row>
    <row r="197" spans="1:8" x14ac:dyDescent="0.15">
      <c r="A197" s="18"/>
      <c r="B197" s="18"/>
      <c r="C197" s="18"/>
      <c r="D197" s="18"/>
      <c r="E197" s="18"/>
      <c r="F197" s="18"/>
      <c r="G197" s="18"/>
      <c r="H197" s="18"/>
    </row>
    <row r="198" spans="1:8" x14ac:dyDescent="0.15">
      <c r="A198" s="18"/>
      <c r="B198" s="18"/>
      <c r="C198" s="18"/>
      <c r="D198" s="18"/>
      <c r="E198" s="18"/>
      <c r="F198" s="18"/>
      <c r="G198" s="18"/>
      <c r="H198" s="18"/>
    </row>
    <row r="199" spans="1:8" x14ac:dyDescent="0.15">
      <c r="A199" s="18"/>
      <c r="B199" s="18"/>
      <c r="C199" s="18"/>
      <c r="D199" s="18"/>
      <c r="E199" s="18"/>
      <c r="F199" s="18"/>
      <c r="G199" s="18"/>
      <c r="H199" s="18"/>
    </row>
    <row r="200" spans="1:8" x14ac:dyDescent="0.15">
      <c r="A200" s="18"/>
      <c r="B200" s="18"/>
      <c r="C200" s="18"/>
      <c r="D200" s="18"/>
      <c r="E200" s="18"/>
      <c r="F200" s="18"/>
      <c r="G200" s="18"/>
      <c r="H200" s="18"/>
    </row>
    <row r="201" spans="1:8" x14ac:dyDescent="0.15">
      <c r="A201" s="18"/>
      <c r="B201" s="18"/>
      <c r="C201" s="18"/>
      <c r="D201" s="18"/>
      <c r="E201" s="18"/>
      <c r="F201" s="18"/>
      <c r="G201" s="18"/>
      <c r="H201" s="18"/>
    </row>
    <row r="202" spans="1:8" x14ac:dyDescent="0.15">
      <c r="A202" s="18"/>
      <c r="B202" s="18"/>
      <c r="C202" s="18"/>
      <c r="D202" s="18"/>
      <c r="E202" s="18"/>
      <c r="F202" s="18"/>
      <c r="G202" s="18"/>
      <c r="H202" s="18"/>
    </row>
    <row r="203" spans="1:8" x14ac:dyDescent="0.15">
      <c r="A203" s="18"/>
      <c r="B203" s="18"/>
      <c r="C203" s="18"/>
      <c r="D203" s="18"/>
      <c r="E203" s="18"/>
      <c r="F203" s="18"/>
      <c r="G203" s="18"/>
      <c r="H203" s="18"/>
    </row>
    <row r="204" spans="1:8" x14ac:dyDescent="0.15">
      <c r="A204" s="18"/>
      <c r="B204" s="18"/>
      <c r="C204" s="18"/>
      <c r="D204" s="18"/>
      <c r="E204" s="18"/>
      <c r="F204" s="18"/>
      <c r="G204" s="18"/>
      <c r="H204" s="18"/>
    </row>
    <row r="205" spans="1:8" x14ac:dyDescent="0.15">
      <c r="A205" s="18"/>
      <c r="B205" s="18"/>
      <c r="C205" s="18"/>
      <c r="D205" s="18"/>
      <c r="E205" s="18"/>
      <c r="F205" s="18"/>
      <c r="G205" s="18"/>
      <c r="H205" s="18"/>
    </row>
    <row r="206" spans="1:8" x14ac:dyDescent="0.15">
      <c r="A206" s="18"/>
      <c r="B206" s="18"/>
      <c r="C206" s="18"/>
      <c r="D206" s="18"/>
      <c r="E206" s="18"/>
      <c r="F206" s="18"/>
      <c r="G206" s="18"/>
      <c r="H206" s="18"/>
    </row>
    <row r="207" spans="1:8" x14ac:dyDescent="0.15">
      <c r="A207" s="18"/>
      <c r="B207" s="18"/>
      <c r="C207" s="18"/>
      <c r="D207" s="18"/>
      <c r="E207" s="18"/>
      <c r="F207" s="18"/>
      <c r="G207" s="18"/>
      <c r="H207" s="18"/>
    </row>
    <row r="208" spans="1:8" x14ac:dyDescent="0.15">
      <c r="A208" s="18"/>
      <c r="B208" s="18"/>
      <c r="C208" s="18"/>
      <c r="D208" s="18"/>
      <c r="E208" s="18"/>
      <c r="F208" s="18"/>
      <c r="G208" s="18"/>
      <c r="H208" s="18"/>
    </row>
    <row r="209" spans="1:8" x14ac:dyDescent="0.15">
      <c r="A209" s="18"/>
      <c r="B209" s="18"/>
      <c r="C209" s="18"/>
      <c r="D209" s="18"/>
      <c r="E209" s="18"/>
      <c r="F209" s="18"/>
      <c r="G209" s="18"/>
      <c r="H209" s="18"/>
    </row>
    <row r="210" spans="1:8" x14ac:dyDescent="0.15">
      <c r="A210" s="18"/>
      <c r="B210" s="18"/>
      <c r="C210" s="18"/>
      <c r="D210" s="18"/>
      <c r="E210" s="18"/>
      <c r="F210" s="18"/>
      <c r="G210" s="18"/>
      <c r="H210" s="18"/>
    </row>
    <row r="211" spans="1:8" x14ac:dyDescent="0.15">
      <c r="A211" s="18"/>
      <c r="B211" s="18"/>
      <c r="C211" s="18"/>
      <c r="D211" s="18"/>
      <c r="E211" s="18"/>
      <c r="F211" s="18"/>
      <c r="G211" s="18"/>
      <c r="H211" s="18"/>
    </row>
    <row r="212" spans="1:8" x14ac:dyDescent="0.15">
      <c r="A212" s="18"/>
      <c r="B212" s="18"/>
      <c r="C212" s="18"/>
      <c r="D212" s="18"/>
      <c r="E212" s="18"/>
      <c r="F212" s="18"/>
      <c r="G212" s="18"/>
      <c r="H212" s="18"/>
    </row>
    <row r="213" spans="1:8" x14ac:dyDescent="0.15">
      <c r="A213" s="18"/>
      <c r="B213" s="18"/>
      <c r="C213" s="18"/>
      <c r="D213" s="18"/>
      <c r="E213" s="18"/>
      <c r="F213" s="18"/>
      <c r="G213" s="18"/>
      <c r="H213" s="18"/>
    </row>
    <row r="214" spans="1:8" x14ac:dyDescent="0.15">
      <c r="A214" s="18"/>
      <c r="B214" s="18"/>
      <c r="C214" s="18"/>
      <c r="D214" s="18"/>
      <c r="E214" s="18"/>
      <c r="F214" s="18"/>
      <c r="G214" s="18"/>
      <c r="H214" s="18"/>
    </row>
    <row r="215" spans="1:8" x14ac:dyDescent="0.15">
      <c r="A215" s="18"/>
      <c r="B215" s="18"/>
      <c r="C215" s="18"/>
      <c r="D215" s="18"/>
      <c r="E215" s="18"/>
      <c r="F215" s="18"/>
      <c r="G215" s="18"/>
      <c r="H215" s="18"/>
    </row>
    <row r="216" spans="1:8" x14ac:dyDescent="0.15">
      <c r="A216" s="18"/>
      <c r="B216" s="18"/>
      <c r="C216" s="18"/>
      <c r="D216" s="18"/>
      <c r="E216" s="18"/>
      <c r="F216" s="18"/>
      <c r="G216" s="18"/>
      <c r="H216" s="18"/>
    </row>
    <row r="217" spans="1:8" x14ac:dyDescent="0.15">
      <c r="A217" s="18"/>
      <c r="B217" s="18"/>
      <c r="C217" s="18"/>
      <c r="D217" s="18"/>
      <c r="E217" s="18"/>
      <c r="F217" s="18"/>
      <c r="G217" s="18"/>
      <c r="H217" s="18"/>
    </row>
    <row r="218" spans="1:8" x14ac:dyDescent="0.15">
      <c r="A218" s="18"/>
      <c r="B218" s="18"/>
      <c r="C218" s="18"/>
      <c r="D218" s="18"/>
      <c r="E218" s="18"/>
      <c r="F218" s="18"/>
      <c r="G218" s="18"/>
      <c r="H218" s="18"/>
    </row>
    <row r="219" spans="1:8" x14ac:dyDescent="0.15">
      <c r="A219" s="18"/>
      <c r="B219" s="18"/>
      <c r="C219" s="18"/>
      <c r="D219" s="18"/>
      <c r="E219" s="18"/>
      <c r="F219" s="18"/>
      <c r="G219" s="18"/>
      <c r="H219" s="18"/>
    </row>
    <row r="220" spans="1:8" x14ac:dyDescent="0.15">
      <c r="A220" s="18"/>
      <c r="B220" s="18"/>
      <c r="C220" s="18"/>
      <c r="D220" s="18"/>
      <c r="E220" s="18"/>
      <c r="F220" s="18"/>
      <c r="G220" s="18"/>
      <c r="H220" s="18"/>
    </row>
    <row r="221" spans="1:8" x14ac:dyDescent="0.15">
      <c r="A221" s="18"/>
      <c r="B221" s="18"/>
      <c r="C221" s="18"/>
      <c r="D221" s="18"/>
      <c r="E221" s="18"/>
      <c r="F221" s="18"/>
      <c r="G221" s="18"/>
      <c r="H221" s="18"/>
    </row>
    <row r="222" spans="1:8" x14ac:dyDescent="0.15">
      <c r="A222" s="18"/>
      <c r="B222" s="18"/>
      <c r="C222" s="18"/>
      <c r="D222" s="18"/>
      <c r="E222" s="18"/>
      <c r="F222" s="18"/>
      <c r="G222" s="18"/>
      <c r="H222" s="18"/>
    </row>
    <row r="223" spans="1:8" x14ac:dyDescent="0.15">
      <c r="A223" s="18"/>
      <c r="B223" s="18"/>
      <c r="C223" s="18"/>
      <c r="D223" s="18"/>
      <c r="E223" s="18"/>
      <c r="F223" s="18"/>
      <c r="G223" s="18"/>
      <c r="H223" s="18"/>
    </row>
    <row r="224" spans="1:8" x14ac:dyDescent="0.15">
      <c r="A224" s="18"/>
      <c r="B224" s="18"/>
      <c r="C224" s="18"/>
      <c r="D224" s="18"/>
      <c r="E224" s="18"/>
      <c r="F224" s="18"/>
      <c r="G224" s="18"/>
      <c r="H224" s="18"/>
    </row>
    <row r="225" spans="1:8" x14ac:dyDescent="0.15">
      <c r="A225" s="18"/>
      <c r="B225" s="18"/>
      <c r="C225" s="18"/>
      <c r="D225" s="18"/>
      <c r="E225" s="18"/>
      <c r="F225" s="18"/>
      <c r="G225" s="18"/>
      <c r="H225" s="18"/>
    </row>
    <row r="226" spans="1:8" x14ac:dyDescent="0.15">
      <c r="A226" s="18"/>
      <c r="B226" s="18"/>
      <c r="C226" s="18"/>
      <c r="D226" s="18"/>
      <c r="E226" s="18"/>
      <c r="F226" s="18"/>
      <c r="G226" s="18"/>
      <c r="H226" s="18"/>
    </row>
    <row r="227" spans="1:8" x14ac:dyDescent="0.15">
      <c r="A227" s="18"/>
      <c r="B227" s="18"/>
      <c r="C227" s="18"/>
      <c r="D227" s="18"/>
      <c r="E227" s="18"/>
      <c r="F227" s="18"/>
      <c r="G227" s="18"/>
      <c r="H227" s="18"/>
    </row>
    <row r="228" spans="1:8" x14ac:dyDescent="0.15">
      <c r="A228" s="18"/>
      <c r="B228" s="18"/>
      <c r="C228" s="18"/>
      <c r="D228" s="18"/>
      <c r="E228" s="18"/>
      <c r="F228" s="18"/>
      <c r="G228" s="18"/>
      <c r="H228" s="18"/>
    </row>
    <row r="229" spans="1:8" x14ac:dyDescent="0.15">
      <c r="A229" s="18"/>
      <c r="B229" s="18"/>
      <c r="C229" s="18"/>
      <c r="D229" s="18"/>
      <c r="E229" s="18"/>
      <c r="F229" s="18"/>
      <c r="G229" s="18"/>
      <c r="H229" s="18"/>
    </row>
    <row r="230" spans="1:8" x14ac:dyDescent="0.15">
      <c r="A230" s="18"/>
      <c r="B230" s="18"/>
      <c r="C230" s="18"/>
      <c r="D230" s="18"/>
      <c r="E230" s="18"/>
      <c r="F230" s="18"/>
      <c r="G230" s="18"/>
      <c r="H230" s="18"/>
    </row>
    <row r="231" spans="1:8" x14ac:dyDescent="0.15">
      <c r="A231" s="18"/>
      <c r="B231" s="18"/>
      <c r="C231" s="18"/>
      <c r="D231" s="18"/>
      <c r="E231" s="18"/>
      <c r="F231" s="18"/>
      <c r="G231" s="18"/>
      <c r="H231" s="18"/>
    </row>
    <row r="232" spans="1:8" x14ac:dyDescent="0.15">
      <c r="A232" s="18"/>
      <c r="B232" s="18"/>
      <c r="C232" s="18"/>
      <c r="D232" s="18"/>
      <c r="E232" s="18"/>
      <c r="F232" s="18"/>
      <c r="G232" s="18"/>
      <c r="H232" s="18"/>
    </row>
    <row r="233" spans="1:8" x14ac:dyDescent="0.15">
      <c r="A233" s="18"/>
      <c r="B233" s="18"/>
      <c r="C233" s="18"/>
      <c r="D233" s="18"/>
      <c r="E233" s="18"/>
      <c r="F233" s="18"/>
      <c r="G233" s="18"/>
      <c r="H233" s="18"/>
    </row>
    <row r="234" spans="1:8" x14ac:dyDescent="0.15">
      <c r="A234" s="18"/>
      <c r="B234" s="18"/>
      <c r="C234" s="18"/>
      <c r="D234" s="18"/>
      <c r="E234" s="18"/>
      <c r="F234" s="18"/>
      <c r="G234" s="18"/>
      <c r="H234" s="18"/>
    </row>
    <row r="235" spans="1:8" x14ac:dyDescent="0.15">
      <c r="A235" s="18"/>
      <c r="B235" s="18"/>
      <c r="C235" s="18"/>
      <c r="D235" s="18"/>
      <c r="E235" s="18"/>
      <c r="F235" s="18"/>
      <c r="G235" s="18"/>
      <c r="H235" s="18"/>
    </row>
    <row r="236" spans="1:8" x14ac:dyDescent="0.15">
      <c r="A236" s="18"/>
      <c r="B236" s="18"/>
      <c r="C236" s="18"/>
      <c r="D236" s="18"/>
      <c r="E236" s="18"/>
      <c r="F236" s="18"/>
      <c r="G236" s="18"/>
      <c r="H236" s="18"/>
    </row>
    <row r="237" spans="1:8" x14ac:dyDescent="0.15">
      <c r="A237" s="18"/>
      <c r="B237" s="18"/>
      <c r="C237" s="18"/>
      <c r="D237" s="18"/>
      <c r="E237" s="18"/>
      <c r="F237" s="18"/>
      <c r="G237" s="18"/>
      <c r="H237" s="18"/>
    </row>
    <row r="238" spans="1:8" x14ac:dyDescent="0.15">
      <c r="A238" s="18"/>
      <c r="B238" s="18"/>
      <c r="C238" s="18"/>
      <c r="D238" s="18"/>
      <c r="E238" s="18"/>
      <c r="F238" s="18"/>
      <c r="G238" s="18"/>
      <c r="H238" s="18"/>
    </row>
    <row r="239" spans="1:8" x14ac:dyDescent="0.15">
      <c r="A239" s="18"/>
      <c r="B239" s="18"/>
      <c r="C239" s="18"/>
      <c r="D239" s="18"/>
      <c r="E239" s="18"/>
      <c r="F239" s="18"/>
      <c r="G239" s="18"/>
      <c r="H239" s="18"/>
    </row>
    <row r="240" spans="1:8" x14ac:dyDescent="0.15">
      <c r="A240" s="18"/>
      <c r="B240" s="18"/>
      <c r="C240" s="18"/>
      <c r="D240" s="18"/>
      <c r="E240" s="18"/>
      <c r="F240" s="18"/>
      <c r="G240" s="18"/>
      <c r="H240" s="18"/>
    </row>
    <row r="241" spans="1:8" x14ac:dyDescent="0.15">
      <c r="A241" s="18"/>
      <c r="B241" s="18"/>
      <c r="C241" s="18"/>
      <c r="D241" s="18"/>
      <c r="E241" s="18"/>
      <c r="F241" s="18"/>
      <c r="G241" s="18"/>
      <c r="H241" s="18"/>
    </row>
    <row r="242" spans="1:8" x14ac:dyDescent="0.15">
      <c r="A242" s="18"/>
      <c r="B242" s="18"/>
      <c r="C242" s="18"/>
      <c r="D242" s="18"/>
      <c r="E242" s="18"/>
      <c r="F242" s="18"/>
      <c r="G242" s="18"/>
      <c r="H242" s="18"/>
    </row>
    <row r="243" spans="1:8" x14ac:dyDescent="0.15">
      <c r="A243" s="18"/>
      <c r="B243" s="18"/>
      <c r="C243" s="18"/>
      <c r="D243" s="18"/>
      <c r="E243" s="18"/>
      <c r="F243" s="18"/>
      <c r="G243" s="18"/>
      <c r="H243" s="18"/>
    </row>
    <row r="244" spans="1:8" x14ac:dyDescent="0.15">
      <c r="A244" s="18"/>
      <c r="B244" s="18"/>
      <c r="C244" s="18"/>
      <c r="D244" s="18"/>
      <c r="E244" s="18"/>
      <c r="F244" s="18"/>
      <c r="G244" s="18"/>
      <c r="H244" s="18"/>
    </row>
    <row r="245" spans="1:8" x14ac:dyDescent="0.15">
      <c r="A245" s="18"/>
      <c r="B245" s="18"/>
      <c r="C245" s="18"/>
      <c r="D245" s="18"/>
      <c r="E245" s="18"/>
      <c r="F245" s="18"/>
      <c r="G245" s="18"/>
      <c r="H245" s="18"/>
    </row>
    <row r="246" spans="1:8" x14ac:dyDescent="0.15">
      <c r="A246" s="18"/>
      <c r="B246" s="18"/>
      <c r="C246" s="18"/>
      <c r="D246" s="18"/>
      <c r="E246" s="18"/>
      <c r="F246" s="18"/>
      <c r="G246" s="18"/>
      <c r="H246" s="18"/>
    </row>
    <row r="247" spans="1:8" x14ac:dyDescent="0.15">
      <c r="A247" s="18"/>
      <c r="B247" s="18"/>
      <c r="C247" s="18"/>
      <c r="D247" s="18"/>
      <c r="E247" s="18"/>
      <c r="F247" s="18"/>
      <c r="G247" s="18"/>
      <c r="H247" s="18"/>
    </row>
    <row r="248" spans="1:8" x14ac:dyDescent="0.15">
      <c r="A248" s="18"/>
      <c r="B248" s="18"/>
      <c r="C248" s="18"/>
      <c r="D248" s="18"/>
      <c r="E248" s="18"/>
      <c r="F248" s="18"/>
      <c r="G248" s="18"/>
      <c r="H248" s="18"/>
    </row>
    <row r="249" spans="1:8" x14ac:dyDescent="0.15">
      <c r="A249" s="18"/>
      <c r="B249" s="18"/>
      <c r="C249" s="18"/>
      <c r="D249" s="18"/>
      <c r="E249" s="18"/>
      <c r="F249" s="18"/>
      <c r="G249" s="18"/>
      <c r="H249" s="18"/>
    </row>
    <row r="250" spans="1:8" x14ac:dyDescent="0.15">
      <c r="A250" s="18"/>
      <c r="B250" s="18"/>
      <c r="C250" s="18"/>
      <c r="D250" s="18"/>
      <c r="E250" s="18"/>
      <c r="F250" s="18"/>
      <c r="G250" s="18"/>
      <c r="H250" s="18"/>
    </row>
    <row r="251" spans="1:8" x14ac:dyDescent="0.15">
      <c r="A251" s="18"/>
      <c r="B251" s="18"/>
      <c r="C251" s="18"/>
      <c r="D251" s="18"/>
      <c r="E251" s="18"/>
      <c r="F251" s="18"/>
      <c r="G251" s="18"/>
      <c r="H251" s="18"/>
    </row>
    <row r="252" spans="1:8" x14ac:dyDescent="0.15">
      <c r="A252" s="18"/>
      <c r="B252" s="18"/>
      <c r="C252" s="18"/>
      <c r="D252" s="18"/>
      <c r="E252" s="18"/>
      <c r="F252" s="18"/>
      <c r="G252" s="18"/>
      <c r="H252" s="18"/>
    </row>
    <row r="253" spans="1:8" x14ac:dyDescent="0.15">
      <c r="A253" s="18"/>
      <c r="B253" s="18"/>
      <c r="C253" s="18"/>
      <c r="D253" s="18"/>
      <c r="E253" s="18"/>
      <c r="F253" s="18"/>
      <c r="G253" s="18"/>
      <c r="H253" s="18"/>
    </row>
    <row r="254" spans="1:8" x14ac:dyDescent="0.15">
      <c r="A254" s="18"/>
      <c r="B254" s="18"/>
      <c r="C254" s="18"/>
      <c r="D254" s="18"/>
      <c r="E254" s="18"/>
      <c r="F254" s="18"/>
      <c r="G254" s="18"/>
      <c r="H254" s="18"/>
    </row>
    <row r="255" spans="1:8" x14ac:dyDescent="0.15">
      <c r="A255" s="18"/>
      <c r="B255" s="18"/>
      <c r="C255" s="18"/>
      <c r="D255" s="18"/>
      <c r="E255" s="18"/>
      <c r="F255" s="18"/>
      <c r="G255" s="18"/>
      <c r="H255" s="18"/>
    </row>
    <row r="256" spans="1:8" x14ac:dyDescent="0.15">
      <c r="A256" s="18"/>
      <c r="B256" s="18"/>
      <c r="C256" s="18"/>
      <c r="D256" s="18"/>
      <c r="E256" s="18"/>
      <c r="F256" s="18"/>
      <c r="G256" s="18"/>
      <c r="H256" s="18"/>
    </row>
    <row r="257" spans="1:8" x14ac:dyDescent="0.15">
      <c r="A257" s="18"/>
      <c r="B257" s="18"/>
      <c r="C257" s="18"/>
      <c r="D257" s="18"/>
      <c r="E257" s="18"/>
      <c r="F257" s="18"/>
      <c r="G257" s="18"/>
      <c r="H257" s="18"/>
    </row>
    <row r="258" spans="1:8" x14ac:dyDescent="0.15">
      <c r="A258" s="18"/>
      <c r="B258" s="18"/>
      <c r="C258" s="18"/>
      <c r="D258" s="18"/>
      <c r="E258" s="18"/>
      <c r="F258" s="18"/>
      <c r="G258" s="18"/>
      <c r="H258" s="18"/>
    </row>
    <row r="259" spans="1:8" x14ac:dyDescent="0.15">
      <c r="A259" s="18"/>
      <c r="B259" s="18"/>
      <c r="C259" s="18"/>
      <c r="D259" s="18"/>
      <c r="E259" s="18"/>
      <c r="F259" s="18"/>
      <c r="G259" s="18"/>
      <c r="H259" s="18"/>
    </row>
    <row r="260" spans="1:8" x14ac:dyDescent="0.15">
      <c r="A260" s="18"/>
      <c r="B260" s="18"/>
      <c r="C260" s="18"/>
      <c r="D260" s="18"/>
      <c r="E260" s="18"/>
      <c r="F260" s="18"/>
      <c r="G260" s="18"/>
      <c r="H260" s="18"/>
    </row>
    <row r="261" spans="1:8" x14ac:dyDescent="0.15">
      <c r="A261" s="18"/>
      <c r="B261" s="18"/>
      <c r="C261" s="18"/>
      <c r="D261" s="18"/>
      <c r="E261" s="18"/>
      <c r="F261" s="18"/>
      <c r="G261" s="18"/>
      <c r="H261" s="18"/>
    </row>
    <row r="262" spans="1:8" x14ac:dyDescent="0.15">
      <c r="A262" s="18"/>
      <c r="B262" s="18"/>
      <c r="C262" s="18"/>
      <c r="D262" s="18"/>
      <c r="E262" s="18"/>
      <c r="F262" s="18"/>
      <c r="G262" s="18"/>
      <c r="H262" s="18"/>
    </row>
    <row r="263" spans="1:8" x14ac:dyDescent="0.15">
      <c r="A263" s="18"/>
      <c r="B263" s="18"/>
      <c r="C263" s="18"/>
      <c r="D263" s="18"/>
      <c r="E263" s="18"/>
      <c r="F263" s="18"/>
      <c r="G263" s="18"/>
      <c r="H263" s="18"/>
    </row>
    <row r="264" spans="1:8" x14ac:dyDescent="0.15">
      <c r="A264" s="18"/>
      <c r="B264" s="18"/>
      <c r="C264" s="18"/>
      <c r="D264" s="18"/>
      <c r="E264" s="18"/>
      <c r="F264" s="18"/>
      <c r="G264" s="18"/>
      <c r="H264" s="18"/>
    </row>
    <row r="265" spans="1:8" x14ac:dyDescent="0.15">
      <c r="A265" s="18"/>
      <c r="B265" s="18"/>
      <c r="C265" s="18"/>
      <c r="D265" s="18"/>
      <c r="E265" s="18"/>
      <c r="F265" s="18"/>
      <c r="G265" s="18"/>
      <c r="H265" s="18"/>
    </row>
    <row r="266" spans="1:8" x14ac:dyDescent="0.15">
      <c r="A266" s="18"/>
      <c r="B266" s="18"/>
      <c r="C266" s="18"/>
      <c r="D266" s="18"/>
      <c r="E266" s="18"/>
      <c r="F266" s="18"/>
      <c r="G266" s="18"/>
      <c r="H266" s="18"/>
    </row>
    <row r="267" spans="1:8" x14ac:dyDescent="0.15">
      <c r="A267" s="18"/>
      <c r="B267" s="18"/>
      <c r="C267" s="18"/>
      <c r="D267" s="18"/>
      <c r="E267" s="18"/>
      <c r="F267" s="18"/>
      <c r="G267" s="18"/>
      <c r="H267" s="18"/>
    </row>
    <row r="268" spans="1:8" x14ac:dyDescent="0.15">
      <c r="A268" s="18"/>
      <c r="B268" s="18"/>
      <c r="C268" s="18"/>
      <c r="D268" s="18"/>
      <c r="E268" s="18"/>
      <c r="F268" s="18"/>
      <c r="G268" s="18"/>
      <c r="H268" s="18"/>
    </row>
    <row r="269" spans="1:8" x14ac:dyDescent="0.15">
      <c r="A269" s="18"/>
      <c r="B269" s="18"/>
      <c r="C269" s="18"/>
      <c r="D269" s="18"/>
      <c r="E269" s="18"/>
      <c r="F269" s="18"/>
      <c r="G269" s="18"/>
      <c r="H269" s="18"/>
    </row>
    <row r="270" spans="1:8" x14ac:dyDescent="0.15">
      <c r="A270" s="18"/>
      <c r="B270" s="18"/>
      <c r="C270" s="18"/>
      <c r="D270" s="18"/>
      <c r="E270" s="18"/>
      <c r="F270" s="18"/>
      <c r="G270" s="18"/>
      <c r="H270" s="18"/>
    </row>
    <row r="271" spans="1:8" x14ac:dyDescent="0.15">
      <c r="A271" s="18"/>
      <c r="B271" s="18"/>
      <c r="C271" s="18"/>
      <c r="D271" s="18"/>
      <c r="E271" s="18"/>
      <c r="F271" s="18"/>
      <c r="G271" s="18"/>
      <c r="H271" s="18"/>
    </row>
    <row r="272" spans="1:8" x14ac:dyDescent="0.15">
      <c r="A272" s="18"/>
      <c r="B272" s="18"/>
      <c r="C272" s="18"/>
      <c r="D272" s="18"/>
      <c r="E272" s="18"/>
      <c r="F272" s="18"/>
      <c r="G272" s="18"/>
      <c r="H272" s="18"/>
    </row>
    <row r="273" spans="1:8" x14ac:dyDescent="0.15">
      <c r="A273" s="18"/>
      <c r="B273" s="18"/>
      <c r="C273" s="18"/>
      <c r="D273" s="18"/>
      <c r="E273" s="18"/>
      <c r="F273" s="18"/>
      <c r="G273" s="18"/>
      <c r="H273" s="18"/>
    </row>
    <row r="274" spans="1:8" x14ac:dyDescent="0.15">
      <c r="A274" s="18"/>
      <c r="B274" s="18"/>
      <c r="C274" s="18"/>
      <c r="D274" s="18"/>
      <c r="E274" s="18"/>
      <c r="F274" s="18"/>
      <c r="G274" s="18"/>
      <c r="H274" s="18"/>
    </row>
    <row r="275" spans="1:8" x14ac:dyDescent="0.15">
      <c r="A275" s="18"/>
      <c r="B275" s="18"/>
      <c r="C275" s="18"/>
      <c r="D275" s="18"/>
      <c r="E275" s="18"/>
      <c r="F275" s="18"/>
      <c r="G275" s="18"/>
      <c r="H275" s="18"/>
    </row>
    <row r="276" spans="1:8" x14ac:dyDescent="0.15">
      <c r="A276" s="18"/>
      <c r="B276" s="18"/>
      <c r="C276" s="18"/>
      <c r="D276" s="18"/>
      <c r="E276" s="18"/>
      <c r="F276" s="18"/>
      <c r="G276" s="18"/>
      <c r="H276" s="18"/>
    </row>
    <row r="277" spans="1:8" x14ac:dyDescent="0.15">
      <c r="A277" s="18"/>
      <c r="B277" s="18"/>
      <c r="C277" s="18"/>
      <c r="D277" s="18"/>
      <c r="E277" s="18"/>
      <c r="F277" s="18"/>
      <c r="G277" s="18"/>
      <c r="H277" s="18"/>
    </row>
    <row r="278" spans="1:8" x14ac:dyDescent="0.15">
      <c r="A278" s="18"/>
      <c r="B278" s="18"/>
      <c r="C278" s="18"/>
      <c r="D278" s="18"/>
      <c r="E278" s="18"/>
      <c r="F278" s="18"/>
      <c r="G278" s="18"/>
      <c r="H278" s="18"/>
    </row>
    <row r="279" spans="1:8" x14ac:dyDescent="0.15">
      <c r="A279" s="18"/>
      <c r="B279" s="18"/>
      <c r="C279" s="18"/>
      <c r="D279" s="18"/>
      <c r="E279" s="18"/>
      <c r="F279" s="18"/>
      <c r="G279" s="18"/>
      <c r="H279" s="18"/>
    </row>
    <row r="280" spans="1:8" x14ac:dyDescent="0.15">
      <c r="A280" s="18"/>
      <c r="B280" s="18"/>
      <c r="C280" s="18"/>
      <c r="D280" s="18"/>
      <c r="E280" s="18"/>
      <c r="F280" s="18"/>
      <c r="G280" s="18"/>
      <c r="H280" s="18"/>
    </row>
    <row r="281" spans="1:8" x14ac:dyDescent="0.15">
      <c r="A281" s="18"/>
      <c r="B281" s="18"/>
      <c r="C281" s="18"/>
      <c r="D281" s="18"/>
      <c r="E281" s="18"/>
      <c r="F281" s="18"/>
      <c r="G281" s="18"/>
      <c r="H281" s="18"/>
    </row>
    <row r="282" spans="1:8" x14ac:dyDescent="0.15">
      <c r="A282" s="18"/>
      <c r="B282" s="18"/>
      <c r="C282" s="18"/>
      <c r="D282" s="18"/>
      <c r="E282" s="18"/>
      <c r="F282" s="18"/>
      <c r="G282" s="18"/>
      <c r="H282" s="18"/>
    </row>
    <row r="283" spans="1:8" x14ac:dyDescent="0.15">
      <c r="A283" s="18"/>
      <c r="B283" s="18"/>
      <c r="C283" s="18"/>
      <c r="D283" s="18"/>
      <c r="E283" s="18"/>
      <c r="F283" s="18"/>
      <c r="G283" s="18"/>
      <c r="H283" s="18"/>
    </row>
    <row r="284" spans="1:8" x14ac:dyDescent="0.15">
      <c r="A284" s="18"/>
      <c r="B284" s="18"/>
      <c r="C284" s="18"/>
      <c r="D284" s="18"/>
      <c r="E284" s="18"/>
      <c r="F284" s="18"/>
      <c r="G284" s="18"/>
      <c r="H284" s="18"/>
    </row>
    <row r="285" spans="1:8" x14ac:dyDescent="0.15">
      <c r="A285" s="18"/>
      <c r="B285" s="18"/>
      <c r="C285" s="18"/>
      <c r="D285" s="18"/>
      <c r="E285" s="18"/>
      <c r="F285" s="18"/>
      <c r="G285" s="18"/>
      <c r="H285" s="18"/>
    </row>
    <row r="286" spans="1:8" x14ac:dyDescent="0.15">
      <c r="A286" s="18"/>
      <c r="B286" s="18"/>
      <c r="C286" s="18"/>
      <c r="D286" s="18"/>
      <c r="E286" s="18"/>
      <c r="F286" s="18"/>
      <c r="G286" s="18"/>
      <c r="H286" s="18"/>
    </row>
    <row r="287" spans="1:8" x14ac:dyDescent="0.15">
      <c r="A287" s="18"/>
      <c r="B287" s="18"/>
      <c r="C287" s="18"/>
      <c r="D287" s="18"/>
      <c r="E287" s="18"/>
      <c r="F287" s="18"/>
      <c r="G287" s="18"/>
      <c r="H287" s="18"/>
    </row>
    <row r="288" spans="1:8" x14ac:dyDescent="0.15">
      <c r="A288" s="18"/>
      <c r="B288" s="18"/>
      <c r="C288" s="18"/>
      <c r="D288" s="18"/>
      <c r="E288" s="18"/>
      <c r="F288" s="18"/>
      <c r="G288" s="18"/>
      <c r="H288" s="18"/>
    </row>
    <row r="289" spans="1:8" x14ac:dyDescent="0.15">
      <c r="A289" s="18"/>
      <c r="B289" s="18"/>
      <c r="C289" s="18"/>
      <c r="D289" s="18"/>
      <c r="E289" s="18"/>
      <c r="F289" s="18"/>
      <c r="G289" s="18"/>
      <c r="H289" s="18"/>
    </row>
    <row r="290" spans="1:8" x14ac:dyDescent="0.15">
      <c r="A290" s="18"/>
      <c r="B290" s="18"/>
      <c r="C290" s="18"/>
      <c r="D290" s="18"/>
      <c r="E290" s="18"/>
      <c r="F290" s="18"/>
      <c r="G290" s="18"/>
      <c r="H290" s="18"/>
    </row>
    <row r="291" spans="1:8" x14ac:dyDescent="0.15">
      <c r="A291" s="18"/>
      <c r="B291" s="18"/>
      <c r="C291" s="18"/>
      <c r="D291" s="18"/>
      <c r="E291" s="18"/>
      <c r="F291" s="18"/>
      <c r="G291" s="18"/>
      <c r="H291" s="18"/>
    </row>
    <row r="292" spans="1:8" x14ac:dyDescent="0.15">
      <c r="A292" s="18"/>
      <c r="B292" s="18"/>
      <c r="C292" s="18"/>
      <c r="D292" s="18"/>
      <c r="E292" s="18"/>
      <c r="F292" s="18"/>
      <c r="G292" s="18"/>
      <c r="H292" s="18"/>
    </row>
    <row r="293" spans="1:8" x14ac:dyDescent="0.15">
      <c r="A293" s="18"/>
      <c r="B293" s="18"/>
      <c r="C293" s="18"/>
      <c r="D293" s="18"/>
      <c r="E293" s="18"/>
      <c r="F293" s="18"/>
      <c r="G293" s="18"/>
      <c r="H293" s="18"/>
    </row>
    <row r="294" spans="1:8" x14ac:dyDescent="0.15">
      <c r="A294" s="18"/>
      <c r="B294" s="18"/>
      <c r="C294" s="18"/>
      <c r="D294" s="18"/>
      <c r="E294" s="18"/>
      <c r="F294" s="18"/>
      <c r="G294" s="18"/>
      <c r="H294" s="18"/>
    </row>
    <row r="295" spans="1:8" x14ac:dyDescent="0.15">
      <c r="A295" s="18"/>
      <c r="B295" s="18"/>
      <c r="C295" s="18"/>
      <c r="D295" s="18"/>
      <c r="E295" s="18"/>
      <c r="F295" s="18"/>
      <c r="G295" s="18"/>
      <c r="H295" s="18"/>
    </row>
    <row r="296" spans="1:8" x14ac:dyDescent="0.15">
      <c r="A296" s="18"/>
      <c r="B296" s="18"/>
      <c r="C296" s="18"/>
      <c r="D296" s="18"/>
      <c r="E296" s="18"/>
      <c r="F296" s="18"/>
      <c r="G296" s="18"/>
      <c r="H296" s="18"/>
    </row>
    <row r="297" spans="1:8" x14ac:dyDescent="0.15">
      <c r="A297" s="18"/>
      <c r="B297" s="18"/>
      <c r="C297" s="18"/>
      <c r="D297" s="18"/>
      <c r="E297" s="18"/>
      <c r="F297" s="18"/>
      <c r="G297" s="18"/>
      <c r="H297" s="18"/>
    </row>
    <row r="298" spans="1:8" x14ac:dyDescent="0.15">
      <c r="A298" s="18"/>
      <c r="B298" s="18"/>
      <c r="C298" s="18"/>
      <c r="D298" s="18"/>
      <c r="E298" s="18"/>
      <c r="F298" s="18"/>
      <c r="G298" s="18"/>
      <c r="H298" s="18"/>
    </row>
    <row r="299" spans="1:8" x14ac:dyDescent="0.15">
      <c r="A299" s="18"/>
      <c r="B299" s="18"/>
      <c r="C299" s="18"/>
      <c r="D299" s="18"/>
      <c r="E299" s="18"/>
      <c r="F299" s="18"/>
      <c r="G299" s="18"/>
      <c r="H299" s="18"/>
    </row>
    <row r="300" spans="1:8" x14ac:dyDescent="0.15">
      <c r="A300" s="18"/>
      <c r="B300" s="18"/>
      <c r="C300" s="18"/>
      <c r="D300" s="18"/>
      <c r="E300" s="18"/>
      <c r="F300" s="18"/>
      <c r="G300" s="18"/>
      <c r="H300" s="18"/>
    </row>
    <row r="301" spans="1:8" x14ac:dyDescent="0.15">
      <c r="A301" s="18"/>
      <c r="B301" s="18"/>
      <c r="C301" s="18"/>
      <c r="D301" s="18"/>
      <c r="E301" s="18"/>
      <c r="F301" s="18"/>
      <c r="G301" s="18"/>
      <c r="H301" s="18"/>
    </row>
    <row r="302" spans="1:8" x14ac:dyDescent="0.15">
      <c r="A302" s="18"/>
      <c r="B302" s="18"/>
      <c r="C302" s="18"/>
      <c r="D302" s="18"/>
      <c r="E302" s="18"/>
      <c r="F302" s="18"/>
      <c r="G302" s="18"/>
      <c r="H302" s="18"/>
    </row>
    <row r="303" spans="1:8" x14ac:dyDescent="0.15">
      <c r="A303" s="18"/>
      <c r="B303" s="18"/>
      <c r="C303" s="18"/>
      <c r="D303" s="18"/>
      <c r="E303" s="18"/>
      <c r="F303" s="18"/>
      <c r="G303" s="18"/>
      <c r="H303" s="18"/>
    </row>
    <row r="304" spans="1:8" x14ac:dyDescent="0.15">
      <c r="A304" s="18"/>
      <c r="B304" s="18"/>
      <c r="C304" s="18"/>
      <c r="D304" s="18"/>
      <c r="E304" s="18"/>
      <c r="F304" s="18"/>
      <c r="G304" s="18"/>
      <c r="H304" s="18"/>
    </row>
    <row r="305" spans="1:8" x14ac:dyDescent="0.15">
      <c r="A305" s="18"/>
      <c r="B305" s="18"/>
      <c r="C305" s="18"/>
      <c r="D305" s="18"/>
      <c r="E305" s="18"/>
      <c r="F305" s="18"/>
      <c r="G305" s="18"/>
      <c r="H305" s="18"/>
    </row>
    <row r="306" spans="1:8" x14ac:dyDescent="0.15">
      <c r="A306" s="18"/>
      <c r="B306" s="18"/>
      <c r="C306" s="18"/>
      <c r="D306" s="18"/>
      <c r="E306" s="18"/>
      <c r="F306" s="18"/>
      <c r="G306" s="18"/>
      <c r="H306" s="18"/>
    </row>
    <row r="307" spans="1:8" x14ac:dyDescent="0.15">
      <c r="A307" s="18"/>
      <c r="B307" s="18"/>
      <c r="C307" s="18"/>
      <c r="D307" s="18"/>
      <c r="E307" s="18"/>
      <c r="F307" s="18"/>
      <c r="G307" s="18"/>
      <c r="H307" s="18"/>
    </row>
    <row r="308" spans="1:8" x14ac:dyDescent="0.15">
      <c r="A308" s="18"/>
      <c r="B308" s="18"/>
      <c r="C308" s="18"/>
      <c r="D308" s="18"/>
      <c r="E308" s="18"/>
      <c r="F308" s="18"/>
      <c r="G308" s="18"/>
      <c r="H308" s="18"/>
    </row>
    <row r="309" spans="1:8" x14ac:dyDescent="0.15">
      <c r="A309" s="18"/>
      <c r="B309" s="18"/>
      <c r="C309" s="18"/>
      <c r="D309" s="18"/>
      <c r="E309" s="18"/>
      <c r="F309" s="18"/>
      <c r="G309" s="18"/>
      <c r="H309" s="18"/>
    </row>
    <row r="310" spans="1:8" x14ac:dyDescent="0.15">
      <c r="A310" s="18"/>
      <c r="B310" s="18"/>
      <c r="C310" s="18"/>
      <c r="D310" s="18"/>
      <c r="E310" s="18"/>
      <c r="F310" s="18"/>
      <c r="G310" s="18"/>
      <c r="H310" s="18"/>
    </row>
    <row r="311" spans="1:8" x14ac:dyDescent="0.15">
      <c r="A311" s="18"/>
      <c r="B311" s="18"/>
      <c r="C311" s="18"/>
      <c r="D311" s="18"/>
      <c r="E311" s="18"/>
      <c r="F311" s="18"/>
      <c r="G311" s="18"/>
      <c r="H311" s="18"/>
    </row>
    <row r="312" spans="1:8" x14ac:dyDescent="0.15">
      <c r="A312" s="18"/>
      <c r="B312" s="18"/>
      <c r="C312" s="18"/>
      <c r="D312" s="18"/>
      <c r="E312" s="18"/>
      <c r="F312" s="18"/>
      <c r="G312" s="18"/>
      <c r="H312" s="18"/>
    </row>
    <row r="313" spans="1:8" x14ac:dyDescent="0.15">
      <c r="A313" s="18"/>
      <c r="B313" s="18"/>
      <c r="C313" s="18"/>
      <c r="D313" s="18"/>
      <c r="E313" s="18"/>
      <c r="F313" s="18"/>
      <c r="G313" s="18"/>
      <c r="H313" s="18"/>
    </row>
    <row r="314" spans="1:8" x14ac:dyDescent="0.15">
      <c r="A314" s="18"/>
      <c r="B314" s="18"/>
      <c r="C314" s="18"/>
      <c r="D314" s="18"/>
      <c r="E314" s="18"/>
      <c r="F314" s="18"/>
      <c r="G314" s="18"/>
      <c r="H314" s="18"/>
    </row>
    <row r="315" spans="1:8" x14ac:dyDescent="0.15">
      <c r="A315" s="18"/>
      <c r="B315" s="18"/>
      <c r="C315" s="18"/>
      <c r="D315" s="18"/>
      <c r="E315" s="18"/>
      <c r="F315" s="18"/>
      <c r="G315" s="18"/>
      <c r="H315" s="18"/>
    </row>
    <row r="316" spans="1:8" x14ac:dyDescent="0.15">
      <c r="A316" s="18"/>
      <c r="B316" s="18"/>
      <c r="C316" s="18"/>
      <c r="D316" s="18"/>
      <c r="E316" s="18"/>
      <c r="F316" s="18"/>
      <c r="G316" s="18"/>
      <c r="H316" s="18"/>
    </row>
    <row r="317" spans="1:8" x14ac:dyDescent="0.15">
      <c r="A317" s="18"/>
      <c r="B317" s="18"/>
      <c r="C317" s="18"/>
      <c r="D317" s="18"/>
      <c r="E317" s="18"/>
      <c r="F317" s="18"/>
      <c r="G317" s="18"/>
      <c r="H317" s="18"/>
    </row>
    <row r="318" spans="1:8" x14ac:dyDescent="0.15">
      <c r="A318" s="18"/>
      <c r="B318" s="18"/>
      <c r="C318" s="18"/>
      <c r="D318" s="18"/>
      <c r="E318" s="18"/>
      <c r="F318" s="18"/>
      <c r="G318" s="18"/>
      <c r="H318" s="18"/>
    </row>
    <row r="319" spans="1:8" x14ac:dyDescent="0.15">
      <c r="A319" s="18"/>
      <c r="B319" s="18"/>
      <c r="C319" s="18"/>
      <c r="D319" s="18"/>
      <c r="E319" s="18"/>
      <c r="F319" s="18"/>
      <c r="G319" s="18"/>
      <c r="H319" s="18"/>
    </row>
    <row r="320" spans="1:8" x14ac:dyDescent="0.15">
      <c r="A320" s="18"/>
      <c r="B320" s="18"/>
      <c r="C320" s="18"/>
      <c r="D320" s="18"/>
      <c r="E320" s="18"/>
      <c r="F320" s="18"/>
      <c r="G320" s="18"/>
      <c r="H320" s="18"/>
    </row>
    <row r="321" spans="1:8" x14ac:dyDescent="0.15">
      <c r="A321" s="18"/>
      <c r="B321" s="18"/>
      <c r="C321" s="18"/>
      <c r="D321" s="18"/>
      <c r="E321" s="18"/>
      <c r="F321" s="18"/>
      <c r="G321" s="18"/>
      <c r="H321" s="18"/>
    </row>
    <row r="322" spans="1:8" x14ac:dyDescent="0.15">
      <c r="A322" s="18"/>
      <c r="B322" s="18"/>
      <c r="C322" s="18"/>
      <c r="D322" s="18"/>
      <c r="E322" s="18"/>
      <c r="F322" s="18"/>
      <c r="G322" s="18"/>
      <c r="H322" s="18"/>
    </row>
    <row r="323" spans="1:8" x14ac:dyDescent="0.15">
      <c r="A323" s="18"/>
      <c r="B323" s="18"/>
      <c r="C323" s="18"/>
      <c r="D323" s="18"/>
      <c r="E323" s="18"/>
      <c r="F323" s="18"/>
      <c r="G323" s="18"/>
      <c r="H323" s="18"/>
    </row>
    <row r="324" spans="1:8" x14ac:dyDescent="0.15">
      <c r="A324" s="18"/>
      <c r="B324" s="18"/>
      <c r="C324" s="18"/>
      <c r="D324" s="18"/>
      <c r="E324" s="18"/>
      <c r="F324" s="18"/>
      <c r="G324" s="18"/>
      <c r="H324" s="18"/>
    </row>
    <row r="325" spans="1:8" x14ac:dyDescent="0.15">
      <c r="A325" s="18"/>
      <c r="B325" s="18"/>
      <c r="C325" s="18"/>
      <c r="D325" s="18"/>
      <c r="E325" s="18"/>
      <c r="F325" s="18"/>
      <c r="G325" s="18"/>
      <c r="H325" s="18"/>
    </row>
    <row r="326" spans="1:8" x14ac:dyDescent="0.15">
      <c r="A326" s="18"/>
      <c r="B326" s="18"/>
      <c r="C326" s="18"/>
      <c r="D326" s="18"/>
      <c r="E326" s="18"/>
      <c r="F326" s="18"/>
      <c r="G326" s="18"/>
      <c r="H326" s="18"/>
    </row>
    <row r="327" spans="1:8" x14ac:dyDescent="0.15">
      <c r="A327" s="18"/>
      <c r="B327" s="18"/>
      <c r="C327" s="18"/>
      <c r="D327" s="18"/>
      <c r="E327" s="18"/>
      <c r="F327" s="18"/>
      <c r="G327" s="18"/>
      <c r="H327" s="18"/>
    </row>
    <row r="328" spans="1:8" x14ac:dyDescent="0.15">
      <c r="A328" s="18"/>
      <c r="B328" s="18"/>
      <c r="C328" s="18"/>
      <c r="D328" s="18"/>
      <c r="E328" s="18"/>
      <c r="F328" s="18"/>
      <c r="G328" s="18"/>
      <c r="H328" s="18"/>
    </row>
    <row r="329" spans="1:8" x14ac:dyDescent="0.15">
      <c r="A329" s="18"/>
      <c r="B329" s="18"/>
      <c r="C329" s="18"/>
      <c r="D329" s="18"/>
      <c r="E329" s="18"/>
      <c r="F329" s="18"/>
      <c r="G329" s="18"/>
      <c r="H329" s="18"/>
    </row>
    <row r="330" spans="1:8" x14ac:dyDescent="0.15">
      <c r="A330" s="18"/>
      <c r="B330" s="18"/>
      <c r="C330" s="18"/>
      <c r="D330" s="18"/>
      <c r="E330" s="18"/>
      <c r="F330" s="18"/>
      <c r="G330" s="18"/>
      <c r="H330" s="18"/>
    </row>
    <row r="331" spans="1:8" x14ac:dyDescent="0.15">
      <c r="A331" s="18"/>
      <c r="B331" s="18"/>
      <c r="C331" s="18"/>
      <c r="D331" s="18"/>
      <c r="E331" s="18"/>
      <c r="F331" s="18"/>
      <c r="G331" s="18"/>
      <c r="H331" s="18"/>
    </row>
    <row r="332" spans="1:8" x14ac:dyDescent="0.15">
      <c r="A332" s="18"/>
      <c r="B332" s="18"/>
      <c r="C332" s="18"/>
      <c r="D332" s="18"/>
      <c r="E332" s="18"/>
      <c r="F332" s="18"/>
      <c r="G332" s="18"/>
      <c r="H332" s="18"/>
    </row>
    <row r="333" spans="1:8" x14ac:dyDescent="0.15">
      <c r="A333" s="18"/>
      <c r="B333" s="18"/>
      <c r="C333" s="18"/>
      <c r="D333" s="18"/>
      <c r="E333" s="18"/>
      <c r="F333" s="18"/>
      <c r="G333" s="18"/>
      <c r="H333" s="18"/>
    </row>
    <row r="334" spans="1:8" x14ac:dyDescent="0.15">
      <c r="A334" s="18"/>
      <c r="B334" s="18"/>
      <c r="C334" s="18"/>
      <c r="D334" s="18"/>
      <c r="E334" s="18"/>
      <c r="F334" s="18"/>
      <c r="G334" s="18"/>
      <c r="H334" s="18"/>
    </row>
    <row r="335" spans="1:8" x14ac:dyDescent="0.15">
      <c r="A335" s="18"/>
      <c r="B335" s="18"/>
      <c r="C335" s="18"/>
      <c r="D335" s="18"/>
      <c r="E335" s="18"/>
      <c r="F335" s="18"/>
      <c r="G335" s="18"/>
      <c r="H335" s="18"/>
    </row>
    <row r="336" spans="1:8" x14ac:dyDescent="0.15">
      <c r="A336" s="18"/>
      <c r="B336" s="18"/>
      <c r="C336" s="18"/>
      <c r="D336" s="18"/>
      <c r="E336" s="18"/>
      <c r="F336" s="18"/>
      <c r="G336" s="18"/>
      <c r="H336" s="18"/>
    </row>
    <row r="337" spans="1:8" x14ac:dyDescent="0.15">
      <c r="A337" s="18"/>
      <c r="B337" s="18"/>
      <c r="C337" s="18"/>
      <c r="D337" s="18"/>
      <c r="E337" s="18"/>
      <c r="F337" s="18"/>
      <c r="G337" s="18"/>
      <c r="H337" s="18"/>
    </row>
    <row r="338" spans="1:8" x14ac:dyDescent="0.15">
      <c r="A338" s="18"/>
      <c r="B338" s="18"/>
      <c r="C338" s="18"/>
      <c r="D338" s="18"/>
      <c r="E338" s="18"/>
      <c r="F338" s="18"/>
      <c r="G338" s="18"/>
      <c r="H338" s="18"/>
    </row>
    <row r="339" spans="1:8" x14ac:dyDescent="0.15">
      <c r="A339" s="18"/>
      <c r="B339" s="18"/>
      <c r="C339" s="18"/>
      <c r="D339" s="18"/>
      <c r="E339" s="18"/>
      <c r="F339" s="18"/>
      <c r="G339" s="18"/>
      <c r="H339" s="18"/>
    </row>
    <row r="340" spans="1:8" x14ac:dyDescent="0.15">
      <c r="A340" s="18"/>
      <c r="B340" s="18"/>
      <c r="C340" s="18"/>
      <c r="D340" s="18"/>
      <c r="E340" s="18"/>
      <c r="F340" s="18"/>
      <c r="G340" s="18"/>
      <c r="H340" s="18"/>
    </row>
    <row r="341" spans="1:8" x14ac:dyDescent="0.15">
      <c r="A341" s="18"/>
      <c r="B341" s="18"/>
      <c r="C341" s="18"/>
      <c r="D341" s="18"/>
      <c r="E341" s="18"/>
      <c r="F341" s="18"/>
      <c r="G341" s="18"/>
      <c r="H341" s="18"/>
    </row>
    <row r="342" spans="1:8" x14ac:dyDescent="0.15">
      <c r="A342" s="18"/>
      <c r="B342" s="18"/>
      <c r="C342" s="18"/>
      <c r="D342" s="18"/>
      <c r="E342" s="18"/>
      <c r="F342" s="18"/>
      <c r="G342" s="18"/>
      <c r="H342" s="18"/>
    </row>
    <row r="343" spans="1:8" x14ac:dyDescent="0.15">
      <c r="A343" s="18"/>
      <c r="B343" s="18"/>
      <c r="C343" s="18"/>
      <c r="D343" s="18"/>
      <c r="E343" s="18"/>
      <c r="F343" s="18"/>
      <c r="G343" s="18"/>
      <c r="H343" s="18"/>
    </row>
    <row r="344" spans="1:8" x14ac:dyDescent="0.15">
      <c r="A344" s="18"/>
      <c r="B344" s="18"/>
      <c r="C344" s="18"/>
      <c r="D344" s="18"/>
      <c r="E344" s="18"/>
      <c r="F344" s="18"/>
      <c r="G344" s="18"/>
      <c r="H344" s="18"/>
    </row>
    <row r="345" spans="1:8" x14ac:dyDescent="0.15">
      <c r="A345" s="18"/>
      <c r="B345" s="18"/>
      <c r="C345" s="18"/>
      <c r="D345" s="18"/>
      <c r="E345" s="18"/>
      <c r="F345" s="18"/>
      <c r="G345" s="18"/>
      <c r="H345" s="18"/>
    </row>
    <row r="346" spans="1:8" x14ac:dyDescent="0.15">
      <c r="A346" s="18"/>
      <c r="B346" s="18"/>
      <c r="C346" s="18"/>
      <c r="D346" s="18"/>
      <c r="E346" s="18"/>
      <c r="F346" s="18"/>
      <c r="G346" s="18"/>
      <c r="H346" s="18"/>
    </row>
    <row r="347" spans="1:8" x14ac:dyDescent="0.15">
      <c r="A347" s="18"/>
      <c r="B347" s="18"/>
      <c r="C347" s="18"/>
      <c r="D347" s="18"/>
      <c r="E347" s="18"/>
      <c r="F347" s="18"/>
      <c r="G347" s="18"/>
      <c r="H347" s="18"/>
    </row>
    <row r="348" spans="1:8" x14ac:dyDescent="0.15">
      <c r="A348" s="18"/>
      <c r="B348" s="18"/>
      <c r="C348" s="18"/>
      <c r="D348" s="18"/>
      <c r="E348" s="18"/>
      <c r="F348" s="18"/>
      <c r="G348" s="18"/>
      <c r="H348" s="18"/>
    </row>
    <row r="349" spans="1:8" x14ac:dyDescent="0.15">
      <c r="A349" s="18"/>
      <c r="B349" s="18"/>
      <c r="C349" s="18"/>
      <c r="D349" s="18"/>
      <c r="E349" s="18"/>
      <c r="F349" s="18"/>
      <c r="G349" s="18"/>
      <c r="H349" s="18"/>
    </row>
    <row r="350" spans="1:8" x14ac:dyDescent="0.15">
      <c r="A350" s="18"/>
      <c r="B350" s="18"/>
      <c r="C350" s="18"/>
      <c r="D350" s="18"/>
      <c r="E350" s="18"/>
      <c r="F350" s="18"/>
      <c r="G350" s="18"/>
      <c r="H350" s="18"/>
    </row>
    <row r="351" spans="1:8" x14ac:dyDescent="0.15">
      <c r="A351" s="18"/>
      <c r="B351" s="18"/>
      <c r="C351" s="18"/>
      <c r="D351" s="18"/>
      <c r="E351" s="18"/>
      <c r="F351" s="18"/>
      <c r="G351" s="18"/>
      <c r="H351" s="18"/>
    </row>
    <row r="352" spans="1:8" x14ac:dyDescent="0.15">
      <c r="A352" s="18"/>
      <c r="B352" s="18"/>
      <c r="C352" s="18"/>
      <c r="D352" s="18"/>
      <c r="E352" s="18"/>
      <c r="F352" s="18"/>
      <c r="G352" s="18"/>
      <c r="H352" s="18"/>
    </row>
    <row r="353" spans="1:8" x14ac:dyDescent="0.15">
      <c r="A353" s="18"/>
      <c r="B353" s="18"/>
      <c r="C353" s="18"/>
      <c r="D353" s="18"/>
      <c r="E353" s="18"/>
      <c r="F353" s="18"/>
      <c r="G353" s="18"/>
      <c r="H353" s="18"/>
    </row>
    <row r="354" spans="1:8" x14ac:dyDescent="0.15">
      <c r="A354" s="18"/>
      <c r="B354" s="18"/>
      <c r="C354" s="18"/>
      <c r="D354" s="18"/>
      <c r="E354" s="18"/>
      <c r="F354" s="18"/>
      <c r="G354" s="18"/>
      <c r="H354" s="18"/>
    </row>
    <row r="355" spans="1:8" x14ac:dyDescent="0.15">
      <c r="A355" s="18"/>
      <c r="B355" s="18"/>
      <c r="C355" s="18"/>
      <c r="D355" s="18"/>
      <c r="E355" s="18"/>
      <c r="F355" s="18"/>
      <c r="G355" s="18"/>
      <c r="H355" s="18"/>
    </row>
    <row r="356" spans="1:8" x14ac:dyDescent="0.15">
      <c r="A356" s="18"/>
      <c r="B356" s="18"/>
      <c r="C356" s="18"/>
      <c r="D356" s="18"/>
      <c r="E356" s="18"/>
      <c r="F356" s="18"/>
      <c r="G356" s="18"/>
      <c r="H356" s="18"/>
    </row>
    <row r="357" spans="1:8" x14ac:dyDescent="0.15">
      <c r="A357" s="18"/>
      <c r="B357" s="18"/>
      <c r="C357" s="18"/>
      <c r="D357" s="18"/>
      <c r="E357" s="18"/>
      <c r="F357" s="18"/>
      <c r="G357" s="18"/>
      <c r="H357" s="18"/>
    </row>
    <row r="358" spans="1:8" x14ac:dyDescent="0.15">
      <c r="A358" s="18"/>
      <c r="B358" s="18"/>
      <c r="C358" s="18"/>
      <c r="D358" s="18"/>
      <c r="E358" s="18"/>
      <c r="F358" s="18"/>
      <c r="G358" s="18"/>
      <c r="H358" s="18"/>
    </row>
    <row r="359" spans="1:8" x14ac:dyDescent="0.15">
      <c r="A359" s="18"/>
      <c r="B359" s="18"/>
      <c r="C359" s="18"/>
      <c r="D359" s="18"/>
      <c r="E359" s="18"/>
      <c r="F359" s="18"/>
      <c r="G359" s="18"/>
      <c r="H359" s="18"/>
    </row>
    <row r="360" spans="1:8" x14ac:dyDescent="0.15">
      <c r="A360" s="18"/>
      <c r="B360" s="18"/>
      <c r="C360" s="18"/>
      <c r="D360" s="18"/>
      <c r="E360" s="18"/>
      <c r="F360" s="18"/>
      <c r="G360" s="18"/>
      <c r="H360" s="18"/>
    </row>
    <row r="361" spans="1:8" x14ac:dyDescent="0.15">
      <c r="A361" s="18"/>
      <c r="B361" s="18"/>
      <c r="C361" s="18"/>
      <c r="D361" s="18"/>
      <c r="E361" s="18"/>
      <c r="F361" s="18"/>
      <c r="G361" s="18"/>
      <c r="H361" s="18"/>
    </row>
    <row r="362" spans="1:8" x14ac:dyDescent="0.15">
      <c r="A362" s="18"/>
      <c r="B362" s="18"/>
      <c r="C362" s="18"/>
      <c r="D362" s="18"/>
      <c r="E362" s="18"/>
      <c r="F362" s="18"/>
      <c r="G362" s="18"/>
      <c r="H362" s="18"/>
    </row>
    <row r="363" spans="1:8" x14ac:dyDescent="0.15">
      <c r="A363" s="18"/>
      <c r="B363" s="18"/>
      <c r="C363" s="18"/>
      <c r="D363" s="18"/>
      <c r="E363" s="18"/>
      <c r="F363" s="18"/>
      <c r="G363" s="18"/>
      <c r="H363" s="18"/>
    </row>
    <row r="364" spans="1:8" x14ac:dyDescent="0.15">
      <c r="A364" s="18"/>
      <c r="B364" s="18"/>
      <c r="C364" s="18"/>
      <c r="D364" s="18"/>
      <c r="E364" s="18"/>
      <c r="F364" s="18"/>
      <c r="G364" s="18"/>
      <c r="H364" s="18"/>
    </row>
    <row r="365" spans="1:8" x14ac:dyDescent="0.15">
      <c r="A365" s="18"/>
      <c r="B365" s="18"/>
      <c r="C365" s="18"/>
      <c r="D365" s="18"/>
      <c r="E365" s="18"/>
      <c r="F365" s="18"/>
      <c r="G365" s="18"/>
      <c r="H365" s="18"/>
    </row>
    <row r="366" spans="1:8" x14ac:dyDescent="0.15">
      <c r="A366" s="18"/>
      <c r="B366" s="18"/>
      <c r="C366" s="18"/>
      <c r="D366" s="18"/>
      <c r="E366" s="18"/>
      <c r="F366" s="18"/>
      <c r="G366" s="18"/>
      <c r="H366" s="18"/>
    </row>
    <row r="367" spans="1:8" x14ac:dyDescent="0.15">
      <c r="A367" s="18"/>
      <c r="B367" s="18"/>
      <c r="C367" s="18"/>
      <c r="D367" s="18"/>
      <c r="E367" s="18"/>
      <c r="F367" s="18"/>
      <c r="G367" s="18"/>
      <c r="H367" s="18"/>
    </row>
    <row r="368" spans="1:8" x14ac:dyDescent="0.15">
      <c r="A368" s="18"/>
      <c r="B368" s="18"/>
      <c r="C368" s="18"/>
      <c r="D368" s="18"/>
      <c r="E368" s="18"/>
      <c r="F368" s="18"/>
      <c r="G368" s="18"/>
      <c r="H368" s="18"/>
    </row>
    <row r="369" spans="1:8" x14ac:dyDescent="0.15">
      <c r="A369" s="18"/>
      <c r="B369" s="18"/>
      <c r="C369" s="18"/>
      <c r="D369" s="18"/>
      <c r="E369" s="18"/>
      <c r="F369" s="18"/>
      <c r="G369" s="18"/>
      <c r="H369" s="18"/>
    </row>
    <row r="370" spans="1:8" x14ac:dyDescent="0.15">
      <c r="A370" s="18"/>
      <c r="B370" s="18"/>
      <c r="C370" s="18"/>
      <c r="D370" s="18"/>
      <c r="E370" s="18"/>
      <c r="F370" s="18"/>
      <c r="G370" s="18"/>
      <c r="H370" s="18"/>
    </row>
    <row r="371" spans="1:8" x14ac:dyDescent="0.15">
      <c r="A371" s="18"/>
      <c r="B371" s="18"/>
      <c r="C371" s="18"/>
      <c r="D371" s="18"/>
      <c r="E371" s="18"/>
      <c r="F371" s="18"/>
      <c r="G371" s="18"/>
      <c r="H371" s="18"/>
    </row>
    <row r="372" spans="1:8" x14ac:dyDescent="0.15">
      <c r="A372" s="18"/>
      <c r="B372" s="18"/>
      <c r="C372" s="18"/>
      <c r="D372" s="18"/>
      <c r="E372" s="18"/>
      <c r="F372" s="18"/>
      <c r="G372" s="18"/>
      <c r="H372" s="18"/>
    </row>
    <row r="373" spans="1:8" x14ac:dyDescent="0.15">
      <c r="A373" s="18"/>
      <c r="B373" s="18"/>
      <c r="C373" s="18"/>
      <c r="D373" s="18"/>
      <c r="E373" s="18"/>
      <c r="F373" s="18"/>
      <c r="G373" s="18"/>
      <c r="H373" s="18"/>
    </row>
    <row r="374" spans="1:8" x14ac:dyDescent="0.15">
      <c r="A374" s="18"/>
      <c r="B374" s="18"/>
      <c r="C374" s="18"/>
      <c r="D374" s="18"/>
      <c r="E374" s="18"/>
      <c r="F374" s="18"/>
      <c r="G374" s="18"/>
      <c r="H374" s="18"/>
    </row>
    <row r="375" spans="1:8" x14ac:dyDescent="0.15">
      <c r="A375" s="18"/>
      <c r="B375" s="18"/>
      <c r="C375" s="18"/>
      <c r="D375" s="18"/>
      <c r="E375" s="18"/>
      <c r="F375" s="18"/>
      <c r="G375" s="18"/>
      <c r="H375" s="18"/>
    </row>
    <row r="376" spans="1:8" x14ac:dyDescent="0.15">
      <c r="A376" s="18"/>
      <c r="B376" s="18"/>
      <c r="C376" s="18"/>
      <c r="D376" s="18"/>
      <c r="E376" s="18"/>
      <c r="F376" s="18"/>
      <c r="G376" s="18"/>
      <c r="H376" s="18"/>
    </row>
    <row r="377" spans="1:8" x14ac:dyDescent="0.15">
      <c r="A377" s="18"/>
      <c r="B377" s="18"/>
      <c r="C377" s="18"/>
      <c r="D377" s="18"/>
      <c r="E377" s="18"/>
      <c r="F377" s="18"/>
      <c r="G377" s="18"/>
      <c r="H377" s="18"/>
    </row>
    <row r="378" spans="1:8" x14ac:dyDescent="0.15">
      <c r="A378" s="18"/>
      <c r="B378" s="18"/>
      <c r="C378" s="18"/>
      <c r="D378" s="18"/>
      <c r="E378" s="18"/>
      <c r="F378" s="18"/>
      <c r="G378" s="18"/>
      <c r="H378" s="18"/>
    </row>
    <row r="379" spans="1:8" x14ac:dyDescent="0.15">
      <c r="A379" s="18"/>
      <c r="B379" s="18"/>
      <c r="C379" s="18"/>
      <c r="D379" s="18"/>
      <c r="E379" s="18"/>
      <c r="F379" s="18"/>
      <c r="G379" s="18"/>
      <c r="H379" s="18"/>
    </row>
    <row r="380" spans="1:8" x14ac:dyDescent="0.15">
      <c r="A380" s="18"/>
      <c r="B380" s="18"/>
      <c r="C380" s="18"/>
      <c r="D380" s="18"/>
      <c r="E380" s="18"/>
      <c r="F380" s="18"/>
      <c r="G380" s="18"/>
      <c r="H380" s="18"/>
    </row>
    <row r="381" spans="1:8" x14ac:dyDescent="0.15">
      <c r="A381" s="18"/>
      <c r="B381" s="18"/>
      <c r="C381" s="18"/>
      <c r="D381" s="18"/>
      <c r="E381" s="18"/>
      <c r="F381" s="18"/>
      <c r="G381" s="18"/>
      <c r="H381" s="18"/>
    </row>
    <row r="382" spans="1:8" x14ac:dyDescent="0.15">
      <c r="A382" s="18"/>
      <c r="B382" s="18"/>
      <c r="C382" s="18"/>
      <c r="D382" s="18"/>
      <c r="E382" s="18"/>
      <c r="F382" s="18"/>
      <c r="G382" s="18"/>
      <c r="H382" s="18"/>
    </row>
    <row r="383" spans="1:8" x14ac:dyDescent="0.15">
      <c r="A383" s="18"/>
      <c r="B383" s="18"/>
      <c r="C383" s="18"/>
      <c r="D383" s="18"/>
      <c r="E383" s="18"/>
      <c r="F383" s="18"/>
      <c r="G383" s="18"/>
      <c r="H383" s="18"/>
    </row>
    <row r="384" spans="1:8" x14ac:dyDescent="0.15">
      <c r="A384" s="18"/>
      <c r="B384" s="18"/>
      <c r="C384" s="18"/>
      <c r="D384" s="18"/>
      <c r="E384" s="18"/>
      <c r="F384" s="18"/>
      <c r="G384" s="18"/>
      <c r="H384" s="18"/>
    </row>
    <row r="385" spans="1:8" x14ac:dyDescent="0.15">
      <c r="A385" s="18"/>
      <c r="B385" s="18"/>
      <c r="C385" s="18"/>
      <c r="D385" s="18"/>
      <c r="E385" s="18"/>
      <c r="F385" s="18"/>
      <c r="G385" s="18"/>
      <c r="H385" s="18"/>
    </row>
    <row r="386" spans="1:8" x14ac:dyDescent="0.15">
      <c r="A386" s="18"/>
      <c r="B386" s="18"/>
      <c r="C386" s="18"/>
      <c r="D386" s="18"/>
      <c r="E386" s="18"/>
      <c r="F386" s="18"/>
      <c r="G386" s="18"/>
      <c r="H386" s="18"/>
    </row>
    <row r="387" spans="1:8" x14ac:dyDescent="0.15">
      <c r="A387" s="18"/>
      <c r="B387" s="18"/>
      <c r="C387" s="18"/>
      <c r="D387" s="18"/>
      <c r="E387" s="18"/>
      <c r="F387" s="18"/>
      <c r="G387" s="18"/>
      <c r="H387" s="18"/>
    </row>
    <row r="388" spans="1:8" x14ac:dyDescent="0.15">
      <c r="A388" s="18"/>
      <c r="B388" s="18"/>
      <c r="C388" s="18"/>
      <c r="D388" s="18"/>
      <c r="E388" s="18"/>
      <c r="F388" s="18"/>
      <c r="G388" s="18"/>
      <c r="H388" s="18"/>
    </row>
    <row r="389" spans="1:8" x14ac:dyDescent="0.15">
      <c r="A389" s="18"/>
      <c r="B389" s="18"/>
      <c r="C389" s="18"/>
      <c r="D389" s="18"/>
      <c r="E389" s="18"/>
      <c r="F389" s="18"/>
      <c r="G389" s="18"/>
      <c r="H389" s="18"/>
    </row>
    <row r="390" spans="1:8" x14ac:dyDescent="0.15">
      <c r="A390" s="18"/>
      <c r="B390" s="18"/>
      <c r="C390" s="18"/>
      <c r="D390" s="18"/>
      <c r="E390" s="18"/>
      <c r="F390" s="18"/>
      <c r="G390" s="18"/>
      <c r="H390" s="18"/>
    </row>
    <row r="391" spans="1:8" x14ac:dyDescent="0.15">
      <c r="A391" s="18"/>
      <c r="B391" s="18"/>
      <c r="C391" s="18"/>
      <c r="D391" s="18"/>
      <c r="E391" s="18"/>
      <c r="F391" s="18"/>
      <c r="G391" s="18"/>
      <c r="H391" s="18"/>
    </row>
    <row r="392" spans="1:8" x14ac:dyDescent="0.15">
      <c r="A392" s="18"/>
      <c r="B392" s="18"/>
      <c r="C392" s="18"/>
      <c r="D392" s="18"/>
      <c r="E392" s="18"/>
      <c r="F392" s="18"/>
      <c r="G392" s="18"/>
      <c r="H392" s="18"/>
    </row>
    <row r="393" spans="1:8" x14ac:dyDescent="0.15">
      <c r="A393" s="18"/>
      <c r="B393" s="18"/>
      <c r="C393" s="18"/>
      <c r="D393" s="18"/>
      <c r="E393" s="18"/>
      <c r="F393" s="18"/>
      <c r="G393" s="18"/>
      <c r="H393" s="18"/>
    </row>
    <row r="394" spans="1:8" x14ac:dyDescent="0.15">
      <c r="A394" s="18"/>
      <c r="B394" s="18"/>
      <c r="C394" s="18"/>
      <c r="D394" s="18"/>
      <c r="E394" s="18"/>
      <c r="F394" s="18"/>
      <c r="G394" s="18"/>
      <c r="H394" s="18"/>
    </row>
    <row r="395" spans="1:8" x14ac:dyDescent="0.15">
      <c r="A395" s="18"/>
      <c r="B395" s="18"/>
      <c r="C395" s="18"/>
      <c r="D395" s="18"/>
      <c r="E395" s="18"/>
      <c r="F395" s="18"/>
      <c r="G395" s="18"/>
      <c r="H395" s="18"/>
    </row>
    <row r="396" spans="1:8" x14ac:dyDescent="0.15">
      <c r="A396" s="18"/>
      <c r="B396" s="18"/>
      <c r="C396" s="18"/>
      <c r="D396" s="18"/>
      <c r="E396" s="18"/>
      <c r="F396" s="18"/>
      <c r="G396" s="18"/>
      <c r="H396" s="18"/>
    </row>
    <row r="397" spans="1:8" x14ac:dyDescent="0.15">
      <c r="A397" s="18"/>
      <c r="B397" s="18"/>
      <c r="C397" s="18"/>
      <c r="D397" s="18"/>
      <c r="E397" s="18"/>
      <c r="F397" s="18"/>
      <c r="G397" s="18"/>
      <c r="H397" s="18"/>
    </row>
    <row r="398" spans="1:8" x14ac:dyDescent="0.15">
      <c r="A398" s="18"/>
      <c r="B398" s="18"/>
      <c r="C398" s="18"/>
      <c r="D398" s="18"/>
      <c r="E398" s="18"/>
      <c r="F398" s="18"/>
      <c r="G398" s="18"/>
      <c r="H398" s="18"/>
    </row>
    <row r="399" spans="1:8" x14ac:dyDescent="0.15">
      <c r="A399" s="18"/>
      <c r="B399" s="18"/>
      <c r="C399" s="18"/>
      <c r="D399" s="18"/>
      <c r="E399" s="18"/>
      <c r="F399" s="18"/>
      <c r="G399" s="18"/>
      <c r="H399" s="18"/>
    </row>
    <row r="400" spans="1:8" x14ac:dyDescent="0.15">
      <c r="A400" s="18"/>
      <c r="B400" s="18"/>
      <c r="C400" s="18"/>
      <c r="D400" s="18"/>
      <c r="E400" s="18"/>
      <c r="F400" s="18"/>
      <c r="G400" s="18"/>
      <c r="H400" s="18"/>
    </row>
    <row r="401" spans="1:8" x14ac:dyDescent="0.15">
      <c r="A401" s="18"/>
      <c r="B401" s="18"/>
      <c r="C401" s="18"/>
      <c r="D401" s="18"/>
      <c r="E401" s="18"/>
      <c r="F401" s="18"/>
      <c r="G401" s="18"/>
      <c r="H401" s="18"/>
    </row>
    <row r="402" spans="1:8" x14ac:dyDescent="0.15">
      <c r="A402" s="18"/>
      <c r="B402" s="18"/>
      <c r="C402" s="18"/>
      <c r="D402" s="18"/>
      <c r="E402" s="18"/>
      <c r="F402" s="18"/>
      <c r="G402" s="18"/>
      <c r="H402" s="18"/>
    </row>
    <row r="403" spans="1:8" x14ac:dyDescent="0.15">
      <c r="A403" s="18"/>
      <c r="B403" s="18"/>
      <c r="C403" s="18"/>
      <c r="D403" s="18"/>
      <c r="E403" s="18"/>
      <c r="F403" s="18"/>
      <c r="G403" s="18"/>
      <c r="H403" s="18"/>
    </row>
    <row r="404" spans="1:8" x14ac:dyDescent="0.15">
      <c r="A404" s="18"/>
      <c r="B404" s="18"/>
      <c r="C404" s="18"/>
      <c r="D404" s="18"/>
      <c r="E404" s="18"/>
      <c r="F404" s="18"/>
      <c r="G404" s="18"/>
      <c r="H404" s="18"/>
    </row>
    <row r="405" spans="1:8" x14ac:dyDescent="0.15">
      <c r="A405" s="18"/>
      <c r="B405" s="18"/>
      <c r="C405" s="18"/>
      <c r="D405" s="18"/>
      <c r="E405" s="18"/>
      <c r="F405" s="18"/>
      <c r="G405" s="18"/>
      <c r="H405" s="18"/>
    </row>
    <row r="406" spans="1:8" x14ac:dyDescent="0.15">
      <c r="A406" s="18"/>
      <c r="B406" s="18"/>
      <c r="C406" s="18"/>
      <c r="D406" s="18"/>
      <c r="E406" s="18"/>
      <c r="F406" s="18"/>
      <c r="G406" s="18"/>
      <c r="H406" s="18"/>
    </row>
    <row r="407" spans="1:8" x14ac:dyDescent="0.15">
      <c r="A407" s="18"/>
      <c r="B407" s="18"/>
      <c r="C407" s="18"/>
      <c r="D407" s="18"/>
      <c r="E407" s="18"/>
      <c r="F407" s="18"/>
      <c r="G407" s="18"/>
      <c r="H407" s="18"/>
    </row>
    <row r="408" spans="1:8" x14ac:dyDescent="0.15">
      <c r="A408" s="18"/>
      <c r="B408" s="18"/>
      <c r="C408" s="18"/>
      <c r="D408" s="18"/>
      <c r="E408" s="18"/>
      <c r="F408" s="18"/>
      <c r="G408" s="18"/>
      <c r="H408" s="18"/>
    </row>
    <row r="409" spans="1:8" x14ac:dyDescent="0.15">
      <c r="A409" s="18"/>
      <c r="B409" s="18"/>
      <c r="C409" s="18"/>
      <c r="D409" s="18"/>
      <c r="E409" s="18"/>
      <c r="F409" s="18"/>
      <c r="G409" s="18"/>
      <c r="H409" s="18"/>
    </row>
    <row r="410" spans="1:8" x14ac:dyDescent="0.15">
      <c r="A410" s="18"/>
      <c r="B410" s="18"/>
      <c r="C410" s="18"/>
      <c r="D410" s="18"/>
      <c r="E410" s="18"/>
      <c r="F410" s="18"/>
      <c r="G410" s="18"/>
      <c r="H410" s="18"/>
    </row>
    <row r="411" spans="1:8" x14ac:dyDescent="0.15">
      <c r="A411" s="18"/>
      <c r="B411" s="18"/>
      <c r="C411" s="18"/>
      <c r="D411" s="18"/>
      <c r="E411" s="18"/>
      <c r="F411" s="18"/>
      <c r="G411" s="18"/>
      <c r="H411" s="18"/>
    </row>
    <row r="412" spans="1:8" x14ac:dyDescent="0.15">
      <c r="A412" s="18"/>
      <c r="B412" s="18"/>
      <c r="C412" s="18"/>
      <c r="D412" s="18"/>
      <c r="E412" s="18"/>
      <c r="F412" s="18"/>
      <c r="G412" s="18"/>
      <c r="H412" s="18"/>
    </row>
    <row r="413" spans="1:8" x14ac:dyDescent="0.15">
      <c r="A413" s="18"/>
      <c r="B413" s="18"/>
      <c r="C413" s="18"/>
      <c r="D413" s="18"/>
      <c r="E413" s="18"/>
      <c r="F413" s="18"/>
      <c r="G413" s="18"/>
      <c r="H413" s="18"/>
    </row>
    <row r="414" spans="1:8" x14ac:dyDescent="0.15">
      <c r="A414" s="18"/>
      <c r="B414" s="18"/>
      <c r="C414" s="18"/>
      <c r="D414" s="18"/>
      <c r="E414" s="18"/>
      <c r="F414" s="18"/>
      <c r="G414" s="18"/>
      <c r="H414" s="18"/>
    </row>
    <row r="415" spans="1:8" x14ac:dyDescent="0.15">
      <c r="A415" s="18"/>
      <c r="B415" s="18"/>
      <c r="C415" s="18"/>
      <c r="D415" s="18"/>
      <c r="E415" s="18"/>
      <c r="F415" s="18"/>
      <c r="G415" s="18"/>
      <c r="H415" s="18"/>
    </row>
    <row r="416" spans="1:8" x14ac:dyDescent="0.15">
      <c r="A416" s="18"/>
      <c r="B416" s="18"/>
      <c r="C416" s="18"/>
      <c r="D416" s="18"/>
      <c r="E416" s="18"/>
      <c r="F416" s="18"/>
      <c r="G416" s="18"/>
      <c r="H416" s="18"/>
    </row>
    <row r="417" spans="1:8" x14ac:dyDescent="0.15">
      <c r="A417" s="18"/>
      <c r="B417" s="18"/>
      <c r="C417" s="18"/>
      <c r="D417" s="18"/>
      <c r="E417" s="18"/>
      <c r="F417" s="18"/>
      <c r="G417" s="18"/>
      <c r="H417" s="18"/>
    </row>
    <row r="418" spans="1:8" x14ac:dyDescent="0.15">
      <c r="A418" s="18"/>
      <c r="B418" s="18"/>
      <c r="C418" s="18"/>
      <c r="D418" s="18"/>
      <c r="E418" s="18"/>
      <c r="F418" s="18"/>
      <c r="G418" s="18"/>
      <c r="H418" s="18"/>
    </row>
    <row r="419" spans="1:8" x14ac:dyDescent="0.15">
      <c r="A419" s="18"/>
      <c r="B419" s="18"/>
      <c r="C419" s="18"/>
      <c r="D419" s="18"/>
      <c r="E419" s="18"/>
      <c r="F419" s="18"/>
      <c r="G419" s="18"/>
      <c r="H419" s="18"/>
    </row>
    <row r="420" spans="1:8" x14ac:dyDescent="0.15">
      <c r="A420" s="18"/>
      <c r="B420" s="18"/>
      <c r="C420" s="18"/>
      <c r="D420" s="18"/>
      <c r="E420" s="18"/>
      <c r="F420" s="18"/>
      <c r="G420" s="18"/>
      <c r="H420" s="18"/>
    </row>
    <row r="421" spans="1:8" x14ac:dyDescent="0.15">
      <c r="A421" s="18"/>
      <c r="B421" s="18"/>
      <c r="C421" s="18"/>
      <c r="D421" s="18"/>
      <c r="E421" s="18"/>
      <c r="F421" s="18"/>
      <c r="G421" s="18"/>
      <c r="H421" s="18"/>
    </row>
    <row r="422" spans="1:8" x14ac:dyDescent="0.15">
      <c r="A422" s="18"/>
      <c r="B422" s="18"/>
      <c r="C422" s="18"/>
      <c r="D422" s="18"/>
      <c r="E422" s="18"/>
      <c r="F422" s="18"/>
      <c r="G422" s="18"/>
      <c r="H422" s="18"/>
    </row>
    <row r="423" spans="1:8" x14ac:dyDescent="0.15">
      <c r="A423" s="18"/>
      <c r="B423" s="18"/>
      <c r="C423" s="18"/>
      <c r="D423" s="18"/>
      <c r="E423" s="18"/>
      <c r="F423" s="18"/>
      <c r="G423" s="18"/>
      <c r="H423" s="18"/>
    </row>
    <row r="424" spans="1:8" x14ac:dyDescent="0.15">
      <c r="A424" s="18"/>
      <c r="B424" s="18"/>
      <c r="C424" s="18"/>
      <c r="D424" s="18"/>
      <c r="E424" s="18"/>
      <c r="F424" s="18"/>
      <c r="G424" s="18"/>
      <c r="H424" s="18"/>
    </row>
    <row r="425" spans="1:8" x14ac:dyDescent="0.15">
      <c r="A425" s="18"/>
      <c r="B425" s="18"/>
      <c r="C425" s="18"/>
      <c r="D425" s="18"/>
      <c r="E425" s="18"/>
      <c r="F425" s="18"/>
      <c r="G425" s="18"/>
      <c r="H425" s="18"/>
    </row>
    <row r="426" spans="1:8" x14ac:dyDescent="0.15">
      <c r="A426" s="18"/>
      <c r="B426" s="18"/>
      <c r="C426" s="18"/>
      <c r="D426" s="18"/>
      <c r="E426" s="18"/>
      <c r="F426" s="18"/>
      <c r="G426" s="18"/>
      <c r="H426" s="18"/>
    </row>
    <row r="427" spans="1:8" x14ac:dyDescent="0.15">
      <c r="A427" s="18"/>
      <c r="B427" s="18"/>
      <c r="C427" s="18"/>
      <c r="D427" s="18"/>
      <c r="E427" s="18"/>
      <c r="F427" s="18"/>
      <c r="G427" s="18"/>
      <c r="H427" s="18"/>
    </row>
    <row r="428" spans="1:8" x14ac:dyDescent="0.15">
      <c r="A428" s="18"/>
      <c r="B428" s="18"/>
      <c r="C428" s="18"/>
      <c r="D428" s="18"/>
      <c r="E428" s="18"/>
      <c r="F428" s="18"/>
      <c r="G428" s="18"/>
      <c r="H428" s="18"/>
    </row>
    <row r="429" spans="1:8" x14ac:dyDescent="0.15">
      <c r="A429" s="18"/>
      <c r="B429" s="18"/>
      <c r="C429" s="18"/>
      <c r="D429" s="18"/>
      <c r="E429" s="18"/>
      <c r="F429" s="18"/>
      <c r="G429" s="18"/>
      <c r="H429" s="18"/>
    </row>
    <row r="430" spans="1:8" x14ac:dyDescent="0.15">
      <c r="A430" s="18"/>
      <c r="B430" s="18"/>
      <c r="C430" s="18"/>
      <c r="D430" s="18"/>
      <c r="E430" s="18"/>
      <c r="F430" s="18"/>
      <c r="G430" s="18"/>
      <c r="H430" s="18"/>
    </row>
    <row r="431" spans="1:8" x14ac:dyDescent="0.15">
      <c r="A431" s="18"/>
      <c r="B431" s="18"/>
      <c r="C431" s="18"/>
      <c r="D431" s="18"/>
      <c r="E431" s="18"/>
      <c r="F431" s="18"/>
      <c r="G431" s="18"/>
      <c r="H431" s="18"/>
    </row>
    <row r="432" spans="1:8" x14ac:dyDescent="0.15">
      <c r="A432" s="18"/>
      <c r="B432" s="18"/>
      <c r="C432" s="18"/>
      <c r="D432" s="18"/>
      <c r="E432" s="18"/>
      <c r="F432" s="18"/>
      <c r="G432" s="18"/>
      <c r="H432" s="18"/>
    </row>
    <row r="433" spans="1:8" x14ac:dyDescent="0.15">
      <c r="A433" s="18"/>
      <c r="B433" s="18"/>
      <c r="C433" s="18"/>
      <c r="D433" s="18"/>
      <c r="E433" s="18"/>
      <c r="F433" s="18"/>
      <c r="G433" s="18"/>
      <c r="H433" s="18"/>
    </row>
    <row r="434" spans="1:8" x14ac:dyDescent="0.15">
      <c r="A434" s="18"/>
      <c r="B434" s="18"/>
      <c r="C434" s="18"/>
      <c r="D434" s="18"/>
      <c r="E434" s="18"/>
      <c r="F434" s="18"/>
      <c r="G434" s="18"/>
      <c r="H434" s="18"/>
    </row>
    <row r="435" spans="1:8" x14ac:dyDescent="0.15">
      <c r="A435" s="18"/>
      <c r="B435" s="18"/>
      <c r="C435" s="18"/>
      <c r="D435" s="18"/>
      <c r="E435" s="18"/>
      <c r="F435" s="18"/>
      <c r="G435" s="18"/>
      <c r="H435" s="18"/>
    </row>
    <row r="436" spans="1:8" x14ac:dyDescent="0.15">
      <c r="A436" s="18"/>
      <c r="B436" s="18"/>
      <c r="C436" s="18"/>
      <c r="D436" s="18"/>
      <c r="E436" s="18"/>
      <c r="F436" s="18"/>
      <c r="G436" s="18"/>
      <c r="H436" s="18"/>
    </row>
    <row r="437" spans="1:8" x14ac:dyDescent="0.15">
      <c r="A437" s="18"/>
      <c r="B437" s="18"/>
      <c r="C437" s="18"/>
      <c r="D437" s="18"/>
      <c r="E437" s="18"/>
      <c r="F437" s="18"/>
      <c r="G437" s="18"/>
      <c r="H437" s="18"/>
    </row>
    <row r="438" spans="1:8" x14ac:dyDescent="0.15">
      <c r="A438" s="18"/>
      <c r="B438" s="18"/>
      <c r="C438" s="18"/>
      <c r="D438" s="18"/>
      <c r="E438" s="18"/>
      <c r="F438" s="18"/>
      <c r="G438" s="18"/>
      <c r="H438" s="18"/>
    </row>
    <row r="439" spans="1:8" x14ac:dyDescent="0.15">
      <c r="A439" s="18"/>
      <c r="B439" s="18"/>
      <c r="C439" s="18"/>
      <c r="D439" s="18"/>
      <c r="E439" s="18"/>
      <c r="F439" s="18"/>
      <c r="G439" s="18"/>
      <c r="H439" s="18"/>
    </row>
    <row r="440" spans="1:8" x14ac:dyDescent="0.15">
      <c r="A440" s="18"/>
      <c r="B440" s="18"/>
      <c r="C440" s="18"/>
      <c r="D440" s="18"/>
      <c r="E440" s="18"/>
      <c r="F440" s="18"/>
      <c r="G440" s="18"/>
      <c r="H440" s="18"/>
    </row>
    <row r="441" spans="1:8" x14ac:dyDescent="0.15">
      <c r="A441" s="18"/>
      <c r="B441" s="18"/>
      <c r="C441" s="18"/>
      <c r="D441" s="18"/>
      <c r="E441" s="18"/>
      <c r="F441" s="18"/>
      <c r="G441" s="18"/>
      <c r="H441" s="18"/>
    </row>
    <row r="442" spans="1:8" x14ac:dyDescent="0.15">
      <c r="A442" s="18"/>
      <c r="B442" s="18"/>
      <c r="C442" s="18"/>
      <c r="D442" s="18"/>
      <c r="E442" s="18"/>
      <c r="F442" s="18"/>
      <c r="G442" s="18"/>
      <c r="H442" s="18"/>
    </row>
    <row r="443" spans="1:8" x14ac:dyDescent="0.15">
      <c r="A443" s="18"/>
      <c r="B443" s="18"/>
      <c r="C443" s="18"/>
      <c r="D443" s="18"/>
      <c r="E443" s="18"/>
      <c r="F443" s="18"/>
      <c r="G443" s="18"/>
      <c r="H443" s="18"/>
    </row>
    <row r="444" spans="1:8" x14ac:dyDescent="0.15">
      <c r="A444" s="18"/>
      <c r="B444" s="18"/>
      <c r="C444" s="18"/>
      <c r="D444" s="18"/>
      <c r="E444" s="18"/>
      <c r="F444" s="18"/>
      <c r="G444" s="18"/>
      <c r="H444" s="18"/>
    </row>
    <row r="445" spans="1:8" x14ac:dyDescent="0.15">
      <c r="A445" s="18"/>
      <c r="B445" s="18"/>
      <c r="C445" s="18"/>
      <c r="D445" s="18"/>
      <c r="E445" s="18"/>
      <c r="F445" s="18"/>
      <c r="G445" s="18"/>
      <c r="H445" s="18"/>
    </row>
    <row r="446" spans="1:8" x14ac:dyDescent="0.15">
      <c r="A446" s="18"/>
      <c r="B446" s="18"/>
      <c r="C446" s="18"/>
      <c r="D446" s="18"/>
      <c r="E446" s="18"/>
      <c r="F446" s="18"/>
      <c r="G446" s="18"/>
      <c r="H446" s="18"/>
    </row>
    <row r="447" spans="1:8" x14ac:dyDescent="0.15">
      <c r="A447" s="18"/>
      <c r="B447" s="18"/>
      <c r="C447" s="18"/>
      <c r="D447" s="18"/>
      <c r="E447" s="18"/>
      <c r="F447" s="18"/>
      <c r="G447" s="18"/>
      <c r="H447" s="18"/>
    </row>
    <row r="448" spans="1:8" x14ac:dyDescent="0.15">
      <c r="A448" s="18"/>
      <c r="B448" s="18"/>
      <c r="C448" s="18"/>
      <c r="D448" s="18"/>
      <c r="E448" s="18"/>
      <c r="F448" s="18"/>
      <c r="G448" s="18"/>
      <c r="H448" s="18"/>
    </row>
    <row r="449" spans="1:8" x14ac:dyDescent="0.15">
      <c r="A449" s="18"/>
      <c r="B449" s="18"/>
      <c r="C449" s="18"/>
      <c r="D449" s="18"/>
      <c r="E449" s="18"/>
      <c r="F449" s="18"/>
      <c r="G449" s="18"/>
      <c r="H449" s="18"/>
    </row>
    <row r="450" spans="1:8" x14ac:dyDescent="0.15">
      <c r="A450" s="18"/>
      <c r="B450" s="18"/>
      <c r="C450" s="18"/>
      <c r="D450" s="18"/>
      <c r="E450" s="18"/>
      <c r="F450" s="18"/>
      <c r="G450" s="18"/>
      <c r="H450" s="18"/>
    </row>
    <row r="451" spans="1:8" x14ac:dyDescent="0.15">
      <c r="A451" s="18"/>
      <c r="B451" s="18"/>
      <c r="C451" s="18"/>
      <c r="D451" s="18"/>
      <c r="E451" s="18"/>
      <c r="F451" s="18"/>
      <c r="G451" s="18"/>
      <c r="H451" s="18"/>
    </row>
    <row r="452" spans="1:8" x14ac:dyDescent="0.15">
      <c r="A452" s="18"/>
      <c r="B452" s="18"/>
      <c r="C452" s="18"/>
      <c r="D452" s="18"/>
      <c r="E452" s="18"/>
      <c r="F452" s="18"/>
      <c r="G452" s="18"/>
      <c r="H452" s="18"/>
    </row>
    <row r="453" spans="1:8" x14ac:dyDescent="0.15">
      <c r="A453" s="18"/>
      <c r="B453" s="18"/>
      <c r="C453" s="18"/>
      <c r="D453" s="18"/>
      <c r="E453" s="18"/>
      <c r="F453" s="18"/>
      <c r="G453" s="18"/>
      <c r="H453" s="18"/>
    </row>
    <row r="454" spans="1:8" x14ac:dyDescent="0.15">
      <c r="A454" s="18"/>
      <c r="B454" s="18"/>
      <c r="C454" s="18"/>
      <c r="D454" s="18"/>
      <c r="E454" s="18"/>
      <c r="F454" s="18"/>
      <c r="G454" s="18"/>
      <c r="H454" s="18"/>
    </row>
    <row r="455" spans="1:8" x14ac:dyDescent="0.15">
      <c r="A455" s="18"/>
      <c r="B455" s="18"/>
      <c r="C455" s="18"/>
      <c r="D455" s="18"/>
      <c r="E455" s="18"/>
      <c r="F455" s="18"/>
      <c r="G455" s="18"/>
      <c r="H455" s="18"/>
    </row>
    <row r="456" spans="1:8" x14ac:dyDescent="0.15">
      <c r="A456" s="18"/>
      <c r="B456" s="18"/>
      <c r="C456" s="18"/>
      <c r="D456" s="18"/>
      <c r="E456" s="18"/>
      <c r="F456" s="18"/>
      <c r="G456" s="18"/>
      <c r="H456" s="18"/>
    </row>
    <row r="457" spans="1:8" x14ac:dyDescent="0.15">
      <c r="A457" s="18"/>
      <c r="B457" s="18"/>
      <c r="C457" s="18"/>
      <c r="D457" s="18"/>
      <c r="E457" s="18"/>
      <c r="F457" s="18"/>
      <c r="G457" s="18"/>
      <c r="H457" s="18"/>
    </row>
    <row r="458" spans="1:8" x14ac:dyDescent="0.15">
      <c r="A458" s="18"/>
      <c r="B458" s="18"/>
      <c r="C458" s="18"/>
      <c r="D458" s="18"/>
      <c r="E458" s="18"/>
      <c r="F458" s="18"/>
      <c r="G458" s="18"/>
      <c r="H458" s="18"/>
    </row>
    <row r="459" spans="1:8" x14ac:dyDescent="0.15">
      <c r="A459" s="18"/>
      <c r="B459" s="18"/>
      <c r="C459" s="18"/>
      <c r="D459" s="18"/>
      <c r="E459" s="18"/>
      <c r="F459" s="18"/>
      <c r="G459" s="18"/>
      <c r="H459" s="18"/>
    </row>
    <row r="460" spans="1:8" x14ac:dyDescent="0.15">
      <c r="A460" s="18"/>
      <c r="B460" s="18"/>
      <c r="C460" s="18"/>
      <c r="D460" s="18"/>
      <c r="E460" s="18"/>
      <c r="F460" s="18"/>
      <c r="G460" s="18"/>
      <c r="H460" s="18"/>
    </row>
    <row r="461" spans="1:8" x14ac:dyDescent="0.15">
      <c r="A461" s="18"/>
      <c r="B461" s="18"/>
      <c r="C461" s="18"/>
      <c r="D461" s="18"/>
      <c r="E461" s="18"/>
      <c r="F461" s="18"/>
      <c r="G461" s="18"/>
      <c r="H461" s="18"/>
    </row>
    <row r="462" spans="1:8" x14ac:dyDescent="0.15">
      <c r="A462" s="18"/>
      <c r="B462" s="18"/>
      <c r="C462" s="18"/>
      <c r="D462" s="18"/>
      <c r="E462" s="18"/>
      <c r="F462" s="18"/>
      <c r="G462" s="18"/>
      <c r="H462" s="18"/>
    </row>
    <row r="463" spans="1:8" x14ac:dyDescent="0.15">
      <c r="A463" s="18"/>
      <c r="B463" s="18"/>
      <c r="C463" s="18"/>
      <c r="D463" s="18"/>
      <c r="E463" s="18"/>
      <c r="F463" s="18"/>
      <c r="G463" s="18"/>
      <c r="H463" s="18"/>
    </row>
    <row r="464" spans="1:8" x14ac:dyDescent="0.15">
      <c r="A464" s="18"/>
      <c r="B464" s="18"/>
      <c r="C464" s="18"/>
      <c r="D464" s="18"/>
      <c r="E464" s="18"/>
      <c r="F464" s="18"/>
      <c r="G464" s="18"/>
      <c r="H464" s="18"/>
    </row>
    <row r="465" spans="1:8" x14ac:dyDescent="0.15">
      <c r="A465" s="18"/>
      <c r="B465" s="18"/>
      <c r="C465" s="18"/>
      <c r="D465" s="18"/>
      <c r="E465" s="18"/>
      <c r="F465" s="18"/>
      <c r="G465" s="18"/>
      <c r="H465" s="18"/>
    </row>
    <row r="466" spans="1:8" x14ac:dyDescent="0.15">
      <c r="A466" s="18"/>
      <c r="B466" s="18"/>
      <c r="C466" s="18"/>
      <c r="D466" s="18"/>
      <c r="E466" s="18"/>
      <c r="F466" s="18"/>
      <c r="G466" s="18"/>
      <c r="H466" s="18"/>
    </row>
    <row r="467" spans="1:8" x14ac:dyDescent="0.15">
      <c r="A467" s="18"/>
      <c r="B467" s="18"/>
      <c r="C467" s="18"/>
      <c r="D467" s="18"/>
      <c r="E467" s="18"/>
      <c r="F467" s="18"/>
      <c r="G467" s="18"/>
      <c r="H467" s="18"/>
    </row>
    <row r="468" spans="1:8" x14ac:dyDescent="0.15">
      <c r="A468" s="18"/>
      <c r="B468" s="18"/>
      <c r="C468" s="18"/>
      <c r="D468" s="18"/>
      <c r="E468" s="18"/>
      <c r="F468" s="18"/>
      <c r="G468" s="18"/>
      <c r="H468" s="18"/>
    </row>
    <row r="469" spans="1:8" x14ac:dyDescent="0.15">
      <c r="A469" s="18"/>
      <c r="B469" s="18"/>
      <c r="C469" s="18"/>
      <c r="D469" s="18"/>
      <c r="E469" s="18"/>
      <c r="F469" s="18"/>
      <c r="G469" s="18"/>
      <c r="H469" s="18"/>
    </row>
    <row r="470" spans="1:8" x14ac:dyDescent="0.15">
      <c r="A470" s="18"/>
      <c r="B470" s="18"/>
      <c r="C470" s="18"/>
      <c r="D470" s="18"/>
      <c r="E470" s="18"/>
      <c r="F470" s="18"/>
      <c r="G470" s="18"/>
      <c r="H470" s="18"/>
    </row>
    <row r="471" spans="1:8" x14ac:dyDescent="0.15">
      <c r="A471" s="18"/>
      <c r="B471" s="18"/>
      <c r="C471" s="18"/>
      <c r="D471" s="18"/>
      <c r="E471" s="18"/>
      <c r="F471" s="18"/>
      <c r="G471" s="18"/>
      <c r="H471" s="18"/>
    </row>
    <row r="472" spans="1:8" x14ac:dyDescent="0.15">
      <c r="A472" s="18"/>
      <c r="B472" s="18"/>
      <c r="C472" s="18"/>
      <c r="D472" s="18"/>
      <c r="E472" s="18"/>
      <c r="F472" s="18"/>
      <c r="G472" s="18"/>
      <c r="H472" s="18"/>
    </row>
    <row r="473" spans="1:8" x14ac:dyDescent="0.15">
      <c r="A473" s="18"/>
      <c r="B473" s="18"/>
      <c r="C473" s="18"/>
      <c r="D473" s="18"/>
      <c r="E473" s="18"/>
      <c r="F473" s="18"/>
      <c r="G473" s="18"/>
      <c r="H473" s="18"/>
    </row>
    <row r="474" spans="1:8" x14ac:dyDescent="0.15">
      <c r="A474" s="18"/>
      <c r="B474" s="18"/>
      <c r="C474" s="18"/>
      <c r="D474" s="18"/>
      <c r="E474" s="18"/>
      <c r="F474" s="18"/>
      <c r="G474" s="18"/>
      <c r="H474" s="18"/>
    </row>
    <row r="475" spans="1:8" x14ac:dyDescent="0.15">
      <c r="A475" s="18"/>
      <c r="B475" s="18"/>
      <c r="C475" s="18"/>
      <c r="D475" s="18"/>
      <c r="E475" s="18"/>
      <c r="F475" s="18"/>
      <c r="G475" s="18"/>
      <c r="H475" s="18"/>
    </row>
    <row r="476" spans="1:8" x14ac:dyDescent="0.15">
      <c r="A476" s="18"/>
      <c r="B476" s="18"/>
      <c r="C476" s="18"/>
      <c r="D476" s="18"/>
      <c r="E476" s="18"/>
      <c r="F476" s="18"/>
      <c r="G476" s="18"/>
      <c r="H476" s="18"/>
    </row>
    <row r="477" spans="1:8" x14ac:dyDescent="0.15">
      <c r="A477" s="18"/>
      <c r="B477" s="18"/>
      <c r="C477" s="18"/>
      <c r="D477" s="18"/>
      <c r="E477" s="18"/>
      <c r="F477" s="18"/>
      <c r="G477" s="18"/>
      <c r="H477" s="18"/>
    </row>
    <row r="478" spans="1:8" x14ac:dyDescent="0.15">
      <c r="A478" s="18"/>
      <c r="B478" s="18"/>
      <c r="C478" s="18"/>
      <c r="D478" s="18"/>
      <c r="E478" s="18"/>
      <c r="F478" s="18"/>
      <c r="G478" s="18"/>
      <c r="H478" s="18"/>
    </row>
    <row r="479" spans="1:8" x14ac:dyDescent="0.15">
      <c r="A479" s="18"/>
      <c r="B479" s="18"/>
      <c r="C479" s="18"/>
      <c r="D479" s="18"/>
      <c r="E479" s="18"/>
      <c r="F479" s="18"/>
      <c r="G479" s="18"/>
      <c r="H479" s="18"/>
    </row>
    <row r="480" spans="1:8" x14ac:dyDescent="0.15">
      <c r="A480" s="18"/>
      <c r="B480" s="18"/>
      <c r="C480" s="18"/>
      <c r="D480" s="18"/>
      <c r="E480" s="18"/>
      <c r="F480" s="18"/>
      <c r="G480" s="18"/>
      <c r="H480" s="18"/>
    </row>
    <row r="481" spans="1:8" x14ac:dyDescent="0.15">
      <c r="A481" s="18"/>
      <c r="B481" s="18"/>
      <c r="C481" s="18"/>
      <c r="D481" s="18"/>
      <c r="E481" s="18"/>
      <c r="F481" s="18"/>
      <c r="G481" s="18"/>
      <c r="H481" s="18"/>
    </row>
    <row r="482" spans="1:8" x14ac:dyDescent="0.15">
      <c r="A482" s="18"/>
      <c r="B482" s="18"/>
      <c r="C482" s="18"/>
      <c r="D482" s="18"/>
      <c r="E482" s="18"/>
      <c r="F482" s="18"/>
      <c r="G482" s="18"/>
      <c r="H482" s="18"/>
    </row>
    <row r="483" spans="1:8" x14ac:dyDescent="0.15">
      <c r="A483" s="18"/>
      <c r="B483" s="18"/>
      <c r="C483" s="18"/>
      <c r="D483" s="18"/>
      <c r="E483" s="18"/>
      <c r="F483" s="18"/>
      <c r="G483" s="18"/>
      <c r="H483" s="18"/>
    </row>
    <row r="484" spans="1:8" x14ac:dyDescent="0.15">
      <c r="A484" s="18"/>
      <c r="B484" s="18"/>
      <c r="C484" s="18"/>
      <c r="D484" s="18"/>
      <c r="E484" s="18"/>
      <c r="F484" s="18"/>
      <c r="G484" s="18"/>
      <c r="H484" s="18"/>
    </row>
    <row r="485" spans="1:8" x14ac:dyDescent="0.15">
      <c r="A485" s="18"/>
      <c r="B485" s="18"/>
      <c r="C485" s="18"/>
      <c r="D485" s="18"/>
      <c r="E485" s="18"/>
      <c r="F485" s="18"/>
      <c r="G485" s="18"/>
      <c r="H485" s="18"/>
    </row>
    <row r="486" spans="1:8" x14ac:dyDescent="0.15">
      <c r="A486" s="18"/>
      <c r="B486" s="18"/>
      <c r="C486" s="18"/>
      <c r="D486" s="18"/>
      <c r="E486" s="18"/>
      <c r="F486" s="18"/>
      <c r="G486" s="18"/>
      <c r="H486" s="18"/>
    </row>
    <row r="487" spans="1:8" x14ac:dyDescent="0.15">
      <c r="A487" s="18"/>
      <c r="B487" s="18"/>
      <c r="C487" s="18"/>
      <c r="D487" s="18"/>
      <c r="E487" s="18"/>
      <c r="F487" s="18"/>
      <c r="G487" s="18"/>
      <c r="H487" s="18"/>
    </row>
    <row r="488" spans="1:8" x14ac:dyDescent="0.15">
      <c r="A488" s="18"/>
      <c r="B488" s="18"/>
      <c r="C488" s="18"/>
      <c r="D488" s="18"/>
      <c r="E488" s="18"/>
      <c r="F488" s="18"/>
      <c r="G488" s="18"/>
      <c r="H488" s="18"/>
    </row>
    <row r="489" spans="1:8" x14ac:dyDescent="0.15">
      <c r="A489" s="18"/>
      <c r="B489" s="18"/>
      <c r="C489" s="18"/>
      <c r="D489" s="18"/>
      <c r="E489" s="18"/>
      <c r="F489" s="18"/>
      <c r="G489" s="18"/>
      <c r="H489" s="18"/>
    </row>
    <row r="490" spans="1:8" x14ac:dyDescent="0.15">
      <c r="A490" s="18"/>
      <c r="B490" s="18"/>
      <c r="C490" s="18"/>
      <c r="D490" s="18"/>
      <c r="E490" s="18"/>
      <c r="F490" s="18"/>
      <c r="G490" s="18"/>
      <c r="H490" s="18"/>
    </row>
    <row r="491" spans="1:8" x14ac:dyDescent="0.15">
      <c r="A491" s="18"/>
      <c r="B491" s="18"/>
      <c r="C491" s="18"/>
      <c r="D491" s="18"/>
      <c r="E491" s="18"/>
      <c r="F491" s="18"/>
      <c r="G491" s="18"/>
      <c r="H491" s="18"/>
    </row>
    <row r="492" spans="1:8" x14ac:dyDescent="0.15">
      <c r="A492" s="18"/>
      <c r="B492" s="18"/>
      <c r="C492" s="18"/>
      <c r="D492" s="18"/>
      <c r="E492" s="18"/>
      <c r="F492" s="18"/>
      <c r="G492" s="18"/>
      <c r="H492" s="18"/>
    </row>
    <row r="493" spans="1:8" x14ac:dyDescent="0.15">
      <c r="A493" s="18"/>
      <c r="B493" s="18"/>
      <c r="C493" s="18"/>
      <c r="D493" s="18"/>
      <c r="E493" s="18"/>
      <c r="F493" s="18"/>
      <c r="G493" s="18"/>
      <c r="H493" s="18"/>
    </row>
    <row r="494" spans="1:8" x14ac:dyDescent="0.15">
      <c r="A494" s="18"/>
      <c r="B494" s="18"/>
      <c r="C494" s="18"/>
      <c r="D494" s="18"/>
      <c r="E494" s="18"/>
      <c r="F494" s="18"/>
      <c r="G494" s="18"/>
      <c r="H494" s="18"/>
    </row>
    <row r="495" spans="1:8" x14ac:dyDescent="0.15">
      <c r="A495" s="18"/>
      <c r="B495" s="18"/>
      <c r="C495" s="18"/>
      <c r="D495" s="18"/>
      <c r="E495" s="18"/>
      <c r="F495" s="18"/>
      <c r="G495" s="18"/>
      <c r="H495" s="18"/>
    </row>
    <row r="496" spans="1:8" x14ac:dyDescent="0.15">
      <c r="A496" s="18"/>
      <c r="B496" s="18"/>
      <c r="C496" s="18"/>
      <c r="D496" s="18"/>
      <c r="E496" s="18"/>
      <c r="F496" s="18"/>
      <c r="G496" s="18"/>
      <c r="H496" s="18"/>
    </row>
    <row r="497" spans="1:8" x14ac:dyDescent="0.15">
      <c r="A497" s="18"/>
      <c r="B497" s="18"/>
      <c r="C497" s="18"/>
      <c r="D497" s="18"/>
      <c r="E497" s="18"/>
      <c r="F497" s="18"/>
      <c r="G497" s="18"/>
      <c r="H497" s="18"/>
    </row>
    <row r="498" spans="1:8" x14ac:dyDescent="0.15">
      <c r="A498" s="18"/>
      <c r="B498" s="18"/>
      <c r="C498" s="18"/>
      <c r="D498" s="18"/>
      <c r="E498" s="18"/>
      <c r="F498" s="18"/>
      <c r="G498" s="18"/>
      <c r="H498" s="18"/>
    </row>
    <row r="499" spans="1:8" x14ac:dyDescent="0.15">
      <c r="A499" s="18"/>
      <c r="B499" s="18"/>
      <c r="C499" s="18"/>
      <c r="D499" s="18"/>
      <c r="E499" s="18"/>
      <c r="F499" s="18"/>
      <c r="G499" s="18"/>
      <c r="H499" s="18"/>
    </row>
    <row r="500" spans="1:8" x14ac:dyDescent="0.15">
      <c r="A500" s="18"/>
      <c r="B500" s="18"/>
      <c r="C500" s="18"/>
      <c r="D500" s="18"/>
      <c r="E500" s="18"/>
      <c r="F500" s="18"/>
      <c r="G500" s="18"/>
      <c r="H500" s="18"/>
    </row>
    <row r="501" spans="1:8" x14ac:dyDescent="0.15">
      <c r="A501" s="18"/>
      <c r="B501" s="18"/>
      <c r="C501" s="18"/>
      <c r="D501" s="18"/>
      <c r="E501" s="18"/>
      <c r="F501" s="18"/>
      <c r="G501" s="18"/>
      <c r="H501" s="18"/>
    </row>
    <row r="502" spans="1:8" x14ac:dyDescent="0.15">
      <c r="A502" s="18"/>
      <c r="B502" s="18"/>
      <c r="C502" s="18"/>
      <c r="D502" s="18"/>
      <c r="E502" s="18"/>
      <c r="F502" s="18"/>
      <c r="G502" s="18"/>
      <c r="H502" s="18"/>
    </row>
    <row r="503" spans="1:8" x14ac:dyDescent="0.15">
      <c r="A503" s="18"/>
      <c r="B503" s="18"/>
      <c r="C503" s="18"/>
      <c r="D503" s="18"/>
      <c r="E503" s="18"/>
      <c r="F503" s="18"/>
      <c r="G503" s="18"/>
      <c r="H503" s="18"/>
    </row>
    <row r="504" spans="1:8" x14ac:dyDescent="0.15">
      <c r="A504" s="18"/>
      <c r="B504" s="18"/>
      <c r="C504" s="18"/>
      <c r="D504" s="18"/>
      <c r="E504" s="18"/>
      <c r="F504" s="18"/>
      <c r="G504" s="18"/>
      <c r="H504" s="18"/>
    </row>
    <row r="505" spans="1:8" x14ac:dyDescent="0.15">
      <c r="A505" s="18"/>
      <c r="B505" s="18"/>
      <c r="C505" s="18"/>
      <c r="D505" s="18"/>
      <c r="E505" s="18"/>
      <c r="F505" s="18"/>
      <c r="G505" s="18"/>
      <c r="H505" s="18"/>
    </row>
    <row r="506" spans="1:8" x14ac:dyDescent="0.15">
      <c r="A506" s="18"/>
      <c r="B506" s="18"/>
      <c r="C506" s="18"/>
      <c r="D506" s="18"/>
      <c r="E506" s="18"/>
      <c r="F506" s="18"/>
      <c r="G506" s="18"/>
      <c r="H506" s="18"/>
    </row>
    <row r="507" spans="1:8" x14ac:dyDescent="0.15">
      <c r="A507" s="18"/>
      <c r="B507" s="18"/>
      <c r="C507" s="18"/>
      <c r="D507" s="18"/>
      <c r="E507" s="18"/>
      <c r="F507" s="18"/>
      <c r="G507" s="18"/>
      <c r="H507" s="18"/>
    </row>
    <row r="508" spans="1:8" x14ac:dyDescent="0.15">
      <c r="A508" s="18"/>
      <c r="B508" s="18"/>
      <c r="C508" s="18"/>
      <c r="D508" s="18"/>
      <c r="E508" s="18"/>
      <c r="F508" s="18"/>
      <c r="G508" s="18"/>
      <c r="H508" s="18"/>
    </row>
    <row r="509" spans="1:8" x14ac:dyDescent="0.15">
      <c r="A509" s="18"/>
      <c r="B509" s="18"/>
      <c r="C509" s="18"/>
      <c r="D509" s="18"/>
      <c r="E509" s="18"/>
      <c r="F509" s="18"/>
      <c r="G509" s="18"/>
      <c r="H509" s="18"/>
    </row>
    <row r="510" spans="1:8" x14ac:dyDescent="0.15">
      <c r="A510" s="18"/>
      <c r="B510" s="18"/>
      <c r="C510" s="18"/>
      <c r="D510" s="18"/>
      <c r="E510" s="18"/>
      <c r="F510" s="18"/>
      <c r="G510" s="18"/>
      <c r="H510" s="18"/>
    </row>
    <row r="511" spans="1:8" x14ac:dyDescent="0.15">
      <c r="A511" s="18"/>
      <c r="B511" s="18"/>
      <c r="C511" s="18"/>
      <c r="D511" s="18"/>
      <c r="E511" s="18"/>
      <c r="F511" s="18"/>
      <c r="G511" s="18"/>
      <c r="H511" s="18"/>
    </row>
    <row r="512" spans="1:8" x14ac:dyDescent="0.15">
      <c r="A512" s="18"/>
      <c r="B512" s="18"/>
      <c r="C512" s="18"/>
      <c r="D512" s="18"/>
      <c r="E512" s="18"/>
      <c r="F512" s="18"/>
      <c r="G512" s="18"/>
      <c r="H512" s="18"/>
    </row>
    <row r="513" spans="1:8" x14ac:dyDescent="0.15">
      <c r="A513" s="18"/>
      <c r="B513" s="18"/>
      <c r="C513" s="18"/>
      <c r="D513" s="18"/>
      <c r="E513" s="18"/>
      <c r="F513" s="18"/>
      <c r="G513" s="18"/>
      <c r="H513" s="18"/>
    </row>
    <row r="514" spans="1:8" x14ac:dyDescent="0.15">
      <c r="A514" s="18"/>
      <c r="B514" s="18"/>
      <c r="C514" s="18"/>
      <c r="D514" s="18"/>
      <c r="E514" s="18"/>
      <c r="F514" s="18"/>
      <c r="G514" s="18"/>
      <c r="H514" s="18"/>
    </row>
    <row r="515" spans="1:8" x14ac:dyDescent="0.15">
      <c r="A515" s="18"/>
      <c r="B515" s="18"/>
      <c r="C515" s="18"/>
      <c r="D515" s="18"/>
      <c r="E515" s="18"/>
      <c r="F515" s="18"/>
      <c r="G515" s="18"/>
      <c r="H515" s="18"/>
    </row>
    <row r="516" spans="1:8" x14ac:dyDescent="0.15">
      <c r="A516" s="18"/>
      <c r="B516" s="18"/>
      <c r="C516" s="18"/>
      <c r="D516" s="18"/>
      <c r="E516" s="18"/>
      <c r="F516" s="18"/>
      <c r="G516" s="18"/>
      <c r="H516" s="18"/>
    </row>
    <row r="517" spans="1:8" x14ac:dyDescent="0.15">
      <c r="A517" s="18"/>
      <c r="B517" s="18"/>
      <c r="C517" s="18"/>
      <c r="D517" s="18"/>
      <c r="E517" s="18"/>
      <c r="F517" s="18"/>
      <c r="G517" s="18"/>
      <c r="H517" s="18"/>
    </row>
    <row r="518" spans="1:8" x14ac:dyDescent="0.15">
      <c r="A518" s="18"/>
      <c r="B518" s="18"/>
      <c r="C518" s="18"/>
      <c r="D518" s="18"/>
      <c r="E518" s="18"/>
      <c r="F518" s="18"/>
      <c r="G518" s="18"/>
      <c r="H518" s="18"/>
    </row>
    <row r="519" spans="1:8" x14ac:dyDescent="0.15">
      <c r="A519" s="18"/>
      <c r="B519" s="18"/>
      <c r="C519" s="18"/>
      <c r="D519" s="18"/>
      <c r="E519" s="18"/>
      <c r="F519" s="18"/>
      <c r="G519" s="18"/>
      <c r="H519" s="18"/>
    </row>
    <row r="520" spans="1:8" x14ac:dyDescent="0.15">
      <c r="A520" s="18"/>
      <c r="B520" s="18"/>
      <c r="C520" s="18"/>
      <c r="D520" s="18"/>
      <c r="E520" s="18"/>
      <c r="F520" s="18"/>
      <c r="G520" s="18"/>
      <c r="H520" s="18"/>
    </row>
    <row r="521" spans="1:8" x14ac:dyDescent="0.15">
      <c r="A521" s="18"/>
      <c r="B521" s="18"/>
      <c r="C521" s="18"/>
      <c r="D521" s="18"/>
      <c r="E521" s="18"/>
      <c r="F521" s="18"/>
      <c r="G521" s="18"/>
      <c r="H521" s="18"/>
    </row>
    <row r="522" spans="1:8" x14ac:dyDescent="0.15">
      <c r="A522" s="18"/>
      <c r="B522" s="18"/>
      <c r="C522" s="18"/>
      <c r="D522" s="18"/>
      <c r="E522" s="18"/>
      <c r="F522" s="18"/>
      <c r="G522" s="18"/>
      <c r="H522" s="18"/>
    </row>
    <row r="523" spans="1:8" x14ac:dyDescent="0.15">
      <c r="A523" s="18"/>
      <c r="B523" s="18"/>
      <c r="C523" s="18"/>
      <c r="D523" s="18"/>
      <c r="E523" s="18"/>
      <c r="F523" s="18"/>
      <c r="G523" s="18"/>
      <c r="H523" s="18"/>
    </row>
    <row r="524" spans="1:8" x14ac:dyDescent="0.15">
      <c r="A524" s="18"/>
      <c r="B524" s="18"/>
      <c r="C524" s="18"/>
      <c r="D524" s="18"/>
      <c r="E524" s="18"/>
      <c r="F524" s="18"/>
      <c r="G524" s="18"/>
      <c r="H524" s="18"/>
    </row>
    <row r="525" spans="1:8" x14ac:dyDescent="0.15">
      <c r="A525" s="18"/>
      <c r="B525" s="18"/>
      <c r="C525" s="18"/>
      <c r="D525" s="18"/>
      <c r="E525" s="18"/>
      <c r="F525" s="18"/>
      <c r="G525" s="18"/>
      <c r="H525" s="18"/>
    </row>
    <row r="526" spans="1:8" x14ac:dyDescent="0.15">
      <c r="A526" s="18"/>
      <c r="B526" s="18"/>
      <c r="C526" s="18"/>
      <c r="D526" s="18"/>
      <c r="E526" s="18"/>
      <c r="F526" s="18"/>
      <c r="G526" s="18"/>
      <c r="H526" s="18"/>
    </row>
    <row r="527" spans="1:8" x14ac:dyDescent="0.15">
      <c r="A527" s="18"/>
      <c r="B527" s="18"/>
      <c r="C527" s="18"/>
      <c r="D527" s="18"/>
      <c r="E527" s="18"/>
      <c r="F527" s="18"/>
      <c r="G527" s="18"/>
      <c r="H527" s="18"/>
    </row>
    <row r="528" spans="1:8" x14ac:dyDescent="0.15">
      <c r="A528" s="18"/>
      <c r="B528" s="18"/>
      <c r="C528" s="18"/>
      <c r="D528" s="18"/>
      <c r="E528" s="18"/>
      <c r="F528" s="18"/>
      <c r="G528" s="18"/>
      <c r="H528" s="18"/>
    </row>
    <row r="529" spans="1:8" x14ac:dyDescent="0.15">
      <c r="A529" s="18"/>
      <c r="B529" s="18"/>
      <c r="C529" s="18"/>
      <c r="D529" s="18"/>
      <c r="E529" s="18"/>
      <c r="F529" s="18"/>
      <c r="G529" s="18"/>
      <c r="H529" s="18"/>
    </row>
    <row r="530" spans="1:8" x14ac:dyDescent="0.15">
      <c r="A530" s="18"/>
      <c r="B530" s="18"/>
      <c r="C530" s="18"/>
      <c r="D530" s="18"/>
      <c r="E530" s="18"/>
      <c r="F530" s="18"/>
      <c r="G530" s="18"/>
      <c r="H530" s="18"/>
    </row>
    <row r="531" spans="1:8" x14ac:dyDescent="0.15">
      <c r="A531" s="18"/>
      <c r="B531" s="18"/>
      <c r="C531" s="18"/>
      <c r="D531" s="18"/>
      <c r="E531" s="18"/>
      <c r="F531" s="18"/>
      <c r="G531" s="18"/>
      <c r="H531" s="18"/>
    </row>
    <row r="532" spans="1:8" x14ac:dyDescent="0.15">
      <c r="A532" s="18"/>
      <c r="B532" s="18"/>
      <c r="C532" s="18"/>
      <c r="D532" s="18"/>
      <c r="E532" s="18"/>
      <c r="F532" s="18"/>
      <c r="G532" s="18"/>
      <c r="H532" s="18"/>
    </row>
    <row r="533" spans="1:8" x14ac:dyDescent="0.15">
      <c r="A533" s="18"/>
      <c r="B533" s="18"/>
      <c r="C533" s="18"/>
      <c r="D533" s="18"/>
      <c r="E533" s="18"/>
      <c r="F533" s="18"/>
      <c r="G533" s="18"/>
      <c r="H533" s="18"/>
    </row>
    <row r="534" spans="1:8" x14ac:dyDescent="0.15">
      <c r="A534" s="18"/>
      <c r="B534" s="18"/>
      <c r="C534" s="18"/>
      <c r="D534" s="18"/>
      <c r="E534" s="18"/>
      <c r="F534" s="18"/>
      <c r="G534" s="18"/>
      <c r="H534" s="18"/>
    </row>
    <row r="535" spans="1:8" x14ac:dyDescent="0.15">
      <c r="A535" s="18"/>
      <c r="B535" s="18"/>
      <c r="C535" s="18"/>
      <c r="D535" s="18"/>
      <c r="E535" s="18"/>
      <c r="F535" s="18"/>
      <c r="G535" s="18"/>
      <c r="H535" s="18"/>
    </row>
    <row r="536" spans="1:8" x14ac:dyDescent="0.15">
      <c r="A536" s="18"/>
      <c r="B536" s="18"/>
      <c r="C536" s="18"/>
      <c r="D536" s="18"/>
      <c r="E536" s="18"/>
      <c r="F536" s="18"/>
      <c r="G536" s="18"/>
      <c r="H536" s="18"/>
    </row>
    <row r="537" spans="1:8" x14ac:dyDescent="0.15">
      <c r="A537" s="18"/>
      <c r="B537" s="18"/>
      <c r="C537" s="18"/>
      <c r="D537" s="18"/>
      <c r="E537" s="18"/>
      <c r="F537" s="18"/>
      <c r="G537" s="18"/>
      <c r="H537" s="18"/>
    </row>
    <row r="538" spans="1:8" x14ac:dyDescent="0.15">
      <c r="A538" s="18"/>
      <c r="B538" s="18"/>
      <c r="C538" s="18"/>
      <c r="D538" s="18"/>
      <c r="E538" s="18"/>
      <c r="F538" s="18"/>
      <c r="G538" s="18"/>
      <c r="H538" s="18"/>
    </row>
    <row r="539" spans="1:8" x14ac:dyDescent="0.15">
      <c r="A539" s="18"/>
      <c r="B539" s="18"/>
      <c r="C539" s="18"/>
      <c r="D539" s="18"/>
      <c r="E539" s="18"/>
      <c r="F539" s="18"/>
      <c r="G539" s="18"/>
      <c r="H539" s="18"/>
    </row>
    <row r="540" spans="1:8" x14ac:dyDescent="0.15">
      <c r="A540" s="18"/>
      <c r="B540" s="18"/>
      <c r="C540" s="18"/>
      <c r="D540" s="18"/>
      <c r="E540" s="18"/>
      <c r="F540" s="18"/>
      <c r="G540" s="18"/>
      <c r="H540" s="18"/>
    </row>
    <row r="541" spans="1:8" x14ac:dyDescent="0.15">
      <c r="A541" s="18"/>
      <c r="B541" s="18"/>
      <c r="C541" s="18"/>
      <c r="D541" s="18"/>
      <c r="E541" s="18"/>
      <c r="F541" s="18"/>
      <c r="G541" s="18"/>
      <c r="H541" s="18"/>
    </row>
    <row r="542" spans="1:8" x14ac:dyDescent="0.15">
      <c r="A542" s="18"/>
      <c r="B542" s="18"/>
      <c r="C542" s="18"/>
      <c r="D542" s="18"/>
      <c r="E542" s="18"/>
      <c r="F542" s="18"/>
      <c r="G542" s="18"/>
      <c r="H542" s="18"/>
    </row>
    <row r="543" spans="1:8" x14ac:dyDescent="0.15">
      <c r="A543" s="18"/>
      <c r="B543" s="18"/>
      <c r="C543" s="18"/>
      <c r="D543" s="18"/>
      <c r="E543" s="18"/>
      <c r="F543" s="18"/>
      <c r="G543" s="18"/>
      <c r="H543" s="18"/>
    </row>
    <row r="544" spans="1:8" x14ac:dyDescent="0.15">
      <c r="A544" s="18"/>
      <c r="B544" s="18"/>
      <c r="C544" s="18"/>
      <c r="D544" s="18"/>
      <c r="E544" s="18"/>
      <c r="F544" s="18"/>
      <c r="G544" s="18"/>
      <c r="H544" s="18"/>
    </row>
    <row r="545" spans="1:8" x14ac:dyDescent="0.15">
      <c r="A545" s="18"/>
      <c r="B545" s="18"/>
      <c r="C545" s="18"/>
      <c r="D545" s="18"/>
      <c r="E545" s="18"/>
      <c r="F545" s="18"/>
      <c r="G545" s="18"/>
      <c r="H545" s="18"/>
    </row>
    <row r="546" spans="1:8" x14ac:dyDescent="0.15">
      <c r="A546" s="18"/>
      <c r="B546" s="18"/>
      <c r="C546" s="18"/>
      <c r="D546" s="18"/>
      <c r="E546" s="18"/>
      <c r="F546" s="18"/>
      <c r="G546" s="18"/>
      <c r="H546" s="18"/>
    </row>
    <row r="547" spans="1:8" x14ac:dyDescent="0.15">
      <c r="A547" s="18"/>
      <c r="B547" s="18"/>
      <c r="C547" s="18"/>
      <c r="D547" s="18"/>
      <c r="E547" s="18"/>
      <c r="F547" s="18"/>
      <c r="G547" s="18"/>
      <c r="H547" s="18"/>
    </row>
    <row r="548" spans="1:8" x14ac:dyDescent="0.15">
      <c r="A548" s="18"/>
      <c r="B548" s="18"/>
      <c r="C548" s="18"/>
      <c r="D548" s="18"/>
      <c r="E548" s="18"/>
      <c r="F548" s="18"/>
      <c r="G548" s="18"/>
      <c r="H548" s="18"/>
    </row>
    <row r="549" spans="1:8" x14ac:dyDescent="0.15">
      <c r="A549" s="18"/>
      <c r="B549" s="18"/>
      <c r="C549" s="18"/>
      <c r="D549" s="18"/>
      <c r="E549" s="18"/>
      <c r="F549" s="18"/>
      <c r="G549" s="18"/>
      <c r="H549" s="18"/>
    </row>
    <row r="550" spans="1:8" x14ac:dyDescent="0.15">
      <c r="A550" s="18"/>
      <c r="B550" s="18"/>
      <c r="C550" s="18"/>
      <c r="D550" s="18"/>
      <c r="E550" s="18"/>
      <c r="F550" s="18"/>
      <c r="G550" s="18"/>
      <c r="H550" s="18"/>
    </row>
    <row r="551" spans="1:8" x14ac:dyDescent="0.15">
      <c r="A551" s="18"/>
      <c r="B551" s="18"/>
      <c r="C551" s="18"/>
      <c r="D551" s="18"/>
      <c r="E551" s="18"/>
      <c r="F551" s="18"/>
      <c r="G551" s="18"/>
      <c r="H551" s="18"/>
    </row>
    <row r="552" spans="1:8" x14ac:dyDescent="0.15">
      <c r="A552" s="18"/>
      <c r="B552" s="18"/>
      <c r="C552" s="18"/>
      <c r="D552" s="18"/>
      <c r="E552" s="18"/>
      <c r="F552" s="18"/>
      <c r="G552" s="18"/>
      <c r="H552" s="18"/>
    </row>
    <row r="553" spans="1:8" x14ac:dyDescent="0.15">
      <c r="A553" s="18"/>
      <c r="B553" s="18"/>
      <c r="C553" s="18"/>
      <c r="D553" s="18"/>
      <c r="E553" s="18"/>
      <c r="F553" s="18"/>
      <c r="G553" s="18"/>
      <c r="H553" s="18"/>
    </row>
    <row r="554" spans="1:8" x14ac:dyDescent="0.15">
      <c r="A554" s="18"/>
      <c r="B554" s="18"/>
      <c r="C554" s="18"/>
      <c r="D554" s="18"/>
      <c r="E554" s="18"/>
      <c r="F554" s="18"/>
      <c r="G554" s="18"/>
      <c r="H554" s="18"/>
    </row>
    <row r="555" spans="1:8" x14ac:dyDescent="0.15">
      <c r="A555" s="18"/>
      <c r="B555" s="18"/>
      <c r="C555" s="18"/>
      <c r="D555" s="18"/>
      <c r="E555" s="18"/>
      <c r="F555" s="18"/>
      <c r="G555" s="18"/>
      <c r="H555" s="18"/>
    </row>
    <row r="556" spans="1:8" x14ac:dyDescent="0.15">
      <c r="A556" s="18"/>
      <c r="B556" s="18"/>
      <c r="C556" s="18"/>
      <c r="D556" s="18"/>
      <c r="E556" s="18"/>
      <c r="F556" s="18"/>
      <c r="G556" s="18"/>
      <c r="H556" s="18"/>
    </row>
    <row r="557" spans="1:8" x14ac:dyDescent="0.15">
      <c r="A557" s="18"/>
      <c r="B557" s="18"/>
      <c r="C557" s="18"/>
      <c r="D557" s="18"/>
      <c r="E557" s="18"/>
      <c r="F557" s="18"/>
      <c r="G557" s="18"/>
      <c r="H557" s="18"/>
    </row>
    <row r="558" spans="1:8" x14ac:dyDescent="0.15">
      <c r="A558" s="18"/>
      <c r="B558" s="18"/>
      <c r="C558" s="18"/>
      <c r="D558" s="18"/>
      <c r="E558" s="18"/>
      <c r="F558" s="18"/>
      <c r="G558" s="18"/>
      <c r="H558" s="18"/>
    </row>
    <row r="559" spans="1:8" x14ac:dyDescent="0.15">
      <c r="A559" s="18"/>
      <c r="B559" s="18"/>
      <c r="C559" s="18"/>
      <c r="D559" s="18"/>
      <c r="E559" s="18"/>
      <c r="F559" s="18"/>
      <c r="G559" s="18"/>
      <c r="H559" s="18"/>
    </row>
    <row r="560" spans="1:8" x14ac:dyDescent="0.15">
      <c r="A560" s="18"/>
      <c r="B560" s="18"/>
      <c r="C560" s="18"/>
      <c r="D560" s="18"/>
      <c r="E560" s="18"/>
      <c r="F560" s="18"/>
      <c r="G560" s="18"/>
      <c r="H560" s="18"/>
    </row>
    <row r="561" spans="1:8" x14ac:dyDescent="0.15">
      <c r="A561" s="18"/>
      <c r="B561" s="18"/>
      <c r="C561" s="18"/>
      <c r="D561" s="18"/>
      <c r="E561" s="18"/>
      <c r="F561" s="18"/>
      <c r="G561" s="18"/>
      <c r="H561" s="18"/>
    </row>
    <row r="562" spans="1:8" x14ac:dyDescent="0.15">
      <c r="A562" s="18"/>
      <c r="B562" s="18"/>
      <c r="C562" s="18"/>
      <c r="D562" s="18"/>
      <c r="E562" s="18"/>
      <c r="F562" s="18"/>
      <c r="G562" s="18"/>
      <c r="H562" s="18"/>
    </row>
    <row r="563" spans="1:8" x14ac:dyDescent="0.15">
      <c r="A563" s="18"/>
      <c r="B563" s="18"/>
      <c r="C563" s="18"/>
      <c r="D563" s="18"/>
      <c r="E563" s="18"/>
      <c r="F563" s="18"/>
      <c r="G563" s="18"/>
      <c r="H563" s="18"/>
    </row>
    <row r="564" spans="1:8" x14ac:dyDescent="0.15">
      <c r="A564" s="18"/>
      <c r="B564" s="18"/>
      <c r="C564" s="18"/>
      <c r="D564" s="18"/>
      <c r="E564" s="18"/>
      <c r="F564" s="18"/>
      <c r="G564" s="18"/>
      <c r="H564" s="18"/>
    </row>
    <row r="565" spans="1:8" x14ac:dyDescent="0.15">
      <c r="A565" s="18"/>
      <c r="B565" s="18"/>
      <c r="C565" s="18"/>
      <c r="D565" s="18"/>
      <c r="E565" s="18"/>
      <c r="F565" s="18"/>
      <c r="G565" s="18"/>
      <c r="H565" s="18"/>
    </row>
    <row r="566" spans="1:8" x14ac:dyDescent="0.15">
      <c r="A566" s="18"/>
      <c r="B566" s="18"/>
      <c r="C566" s="18"/>
      <c r="D566" s="18"/>
      <c r="E566" s="18"/>
      <c r="F566" s="18"/>
      <c r="G566" s="18"/>
      <c r="H566" s="18"/>
    </row>
    <row r="567" spans="1:8" x14ac:dyDescent="0.15">
      <c r="A567" s="18"/>
      <c r="B567" s="18"/>
      <c r="C567" s="18"/>
      <c r="D567" s="18"/>
      <c r="E567" s="18"/>
      <c r="F567" s="18"/>
      <c r="G567" s="18"/>
      <c r="H567" s="18"/>
    </row>
    <row r="568" spans="1:8" x14ac:dyDescent="0.15">
      <c r="A568" s="18"/>
      <c r="B568" s="18"/>
      <c r="C568" s="18"/>
      <c r="D568" s="18"/>
      <c r="E568" s="18"/>
      <c r="F568" s="18"/>
      <c r="G568" s="18"/>
      <c r="H568" s="18"/>
    </row>
    <row r="569" spans="1:8" x14ac:dyDescent="0.15">
      <c r="A569" s="18"/>
      <c r="B569" s="18"/>
      <c r="C569" s="18"/>
      <c r="D569" s="18"/>
      <c r="E569" s="18"/>
      <c r="F569" s="18"/>
      <c r="G569" s="18"/>
      <c r="H569" s="18"/>
    </row>
    <row r="570" spans="1:8" x14ac:dyDescent="0.15">
      <c r="A570" s="18"/>
      <c r="B570" s="18"/>
      <c r="C570" s="18"/>
      <c r="D570" s="18"/>
      <c r="E570" s="18"/>
      <c r="F570" s="18"/>
      <c r="G570" s="18"/>
      <c r="H570" s="18"/>
    </row>
    <row r="571" spans="1:8" x14ac:dyDescent="0.15">
      <c r="A571" s="18"/>
      <c r="B571" s="18"/>
      <c r="C571" s="18"/>
      <c r="D571" s="18"/>
      <c r="E571" s="18"/>
      <c r="F571" s="18"/>
      <c r="G571" s="18"/>
      <c r="H571" s="18"/>
    </row>
    <row r="572" spans="1:8" x14ac:dyDescent="0.15">
      <c r="A572" s="18"/>
      <c r="B572" s="18"/>
      <c r="C572" s="18"/>
      <c r="D572" s="18"/>
      <c r="E572" s="18"/>
      <c r="F572" s="18"/>
      <c r="G572" s="18"/>
      <c r="H572" s="18"/>
    </row>
    <row r="573" spans="1:8" x14ac:dyDescent="0.15">
      <c r="A573" s="18"/>
      <c r="B573" s="18"/>
      <c r="C573" s="18"/>
      <c r="D573" s="18"/>
      <c r="E573" s="18"/>
      <c r="F573" s="18"/>
      <c r="G573" s="18"/>
      <c r="H573" s="18"/>
    </row>
    <row r="574" spans="1:8" x14ac:dyDescent="0.15">
      <c r="A574" s="18"/>
      <c r="B574" s="18"/>
      <c r="C574" s="18"/>
      <c r="D574" s="18"/>
      <c r="E574" s="18"/>
      <c r="F574" s="18"/>
      <c r="G574" s="18"/>
      <c r="H574" s="18"/>
    </row>
    <row r="575" spans="1:8" x14ac:dyDescent="0.15">
      <c r="A575" s="18"/>
      <c r="B575" s="18"/>
      <c r="C575" s="18"/>
      <c r="D575" s="18"/>
      <c r="E575" s="18"/>
      <c r="F575" s="18"/>
      <c r="G575" s="18"/>
      <c r="H575" s="18"/>
    </row>
    <row r="576" spans="1:8" x14ac:dyDescent="0.15">
      <c r="A576" s="18"/>
      <c r="B576" s="18"/>
      <c r="C576" s="18"/>
      <c r="D576" s="18"/>
      <c r="E576" s="18"/>
      <c r="F576" s="18"/>
      <c r="G576" s="18"/>
      <c r="H576" s="18"/>
    </row>
    <row r="577" spans="1:8" x14ac:dyDescent="0.15">
      <c r="A577" s="18"/>
      <c r="B577" s="18"/>
      <c r="C577" s="18"/>
      <c r="D577" s="18"/>
      <c r="E577" s="18"/>
      <c r="F577" s="18"/>
      <c r="G577" s="18"/>
      <c r="H577" s="18"/>
    </row>
    <row r="578" spans="1:8" x14ac:dyDescent="0.15">
      <c r="A578" s="18"/>
      <c r="B578" s="18"/>
      <c r="C578" s="18"/>
      <c r="D578" s="18"/>
      <c r="E578" s="18"/>
      <c r="F578" s="18"/>
      <c r="G578" s="18"/>
      <c r="H578" s="18"/>
    </row>
    <row r="579" spans="1:8" x14ac:dyDescent="0.15">
      <c r="A579" s="18"/>
      <c r="B579" s="18"/>
      <c r="C579" s="18"/>
      <c r="D579" s="18"/>
      <c r="E579" s="18"/>
      <c r="F579" s="18"/>
      <c r="G579" s="18"/>
      <c r="H579" s="18"/>
    </row>
    <row r="580" spans="1:8" x14ac:dyDescent="0.15">
      <c r="A580" s="18"/>
      <c r="B580" s="18"/>
      <c r="C580" s="18"/>
      <c r="D580" s="18"/>
      <c r="E580" s="18"/>
      <c r="F580" s="18"/>
      <c r="G580" s="18"/>
      <c r="H580" s="18"/>
    </row>
    <row r="581" spans="1:8" x14ac:dyDescent="0.15">
      <c r="A581" s="18"/>
      <c r="B581" s="18"/>
      <c r="C581" s="18"/>
      <c r="D581" s="18"/>
      <c r="E581" s="18"/>
      <c r="F581" s="18"/>
      <c r="G581" s="18"/>
      <c r="H581" s="18"/>
    </row>
    <row r="582" spans="1:8" x14ac:dyDescent="0.15">
      <c r="A582" s="18"/>
      <c r="B582" s="18"/>
      <c r="C582" s="18"/>
      <c r="D582" s="18"/>
      <c r="E582" s="18"/>
      <c r="F582" s="18"/>
      <c r="G582" s="18"/>
      <c r="H582" s="18"/>
    </row>
    <row r="583" spans="1:8" x14ac:dyDescent="0.15">
      <c r="A583" s="18"/>
      <c r="B583" s="18"/>
      <c r="C583" s="18"/>
      <c r="D583" s="18"/>
      <c r="E583" s="18"/>
      <c r="F583" s="18"/>
      <c r="G583" s="18"/>
      <c r="H583" s="18"/>
    </row>
    <row r="584" spans="1:8" x14ac:dyDescent="0.15">
      <c r="A584" s="18"/>
      <c r="B584" s="18"/>
      <c r="C584" s="18"/>
      <c r="D584" s="18"/>
      <c r="E584" s="18"/>
      <c r="F584" s="18"/>
      <c r="G584" s="18"/>
      <c r="H584" s="18"/>
    </row>
    <row r="585" spans="1:8" x14ac:dyDescent="0.15">
      <c r="A585" s="18"/>
      <c r="B585" s="18"/>
      <c r="C585" s="18"/>
      <c r="D585" s="18"/>
      <c r="E585" s="18"/>
      <c r="F585" s="18"/>
      <c r="G585" s="18"/>
      <c r="H585" s="18"/>
    </row>
    <row r="586" spans="1:8" x14ac:dyDescent="0.15">
      <c r="A586" s="18"/>
      <c r="B586" s="18"/>
      <c r="C586" s="18"/>
      <c r="D586" s="18"/>
      <c r="E586" s="18"/>
      <c r="F586" s="18"/>
      <c r="G586" s="18"/>
      <c r="H586" s="18"/>
    </row>
    <row r="587" spans="1:8" x14ac:dyDescent="0.15">
      <c r="A587" s="18"/>
      <c r="B587" s="18"/>
      <c r="C587" s="18"/>
      <c r="D587" s="18"/>
      <c r="E587" s="18"/>
      <c r="F587" s="18"/>
      <c r="G587" s="18"/>
      <c r="H587" s="18"/>
    </row>
    <row r="588" spans="1:8" x14ac:dyDescent="0.15">
      <c r="A588" s="18"/>
      <c r="B588" s="18"/>
      <c r="C588" s="18"/>
      <c r="D588" s="18"/>
      <c r="E588" s="18"/>
      <c r="F588" s="18"/>
      <c r="G588" s="18"/>
      <c r="H588" s="18"/>
    </row>
    <row r="589" spans="1:8" x14ac:dyDescent="0.15">
      <c r="A589" s="18"/>
      <c r="B589" s="18"/>
      <c r="C589" s="18"/>
      <c r="D589" s="18"/>
      <c r="E589" s="18"/>
      <c r="F589" s="18"/>
      <c r="G589" s="18"/>
      <c r="H589" s="18"/>
    </row>
    <row r="590" spans="1:8" x14ac:dyDescent="0.15">
      <c r="A590" s="18"/>
      <c r="B590" s="18"/>
      <c r="C590" s="18"/>
      <c r="D590" s="18"/>
      <c r="E590" s="18"/>
      <c r="F590" s="18"/>
      <c r="G590" s="18"/>
      <c r="H590" s="18"/>
    </row>
    <row r="591" spans="1:8" x14ac:dyDescent="0.15">
      <c r="A591" s="18"/>
      <c r="B591" s="18"/>
      <c r="C591" s="18"/>
      <c r="D591" s="18"/>
      <c r="E591" s="18"/>
      <c r="F591" s="18"/>
      <c r="G591" s="18"/>
      <c r="H591" s="18"/>
    </row>
    <row r="592" spans="1:8" x14ac:dyDescent="0.15">
      <c r="A592" s="18"/>
      <c r="B592" s="18"/>
      <c r="C592" s="18"/>
      <c r="D592" s="18"/>
      <c r="E592" s="18"/>
      <c r="F592" s="18"/>
      <c r="G592" s="18"/>
      <c r="H592" s="18"/>
    </row>
    <row r="593" spans="1:8" x14ac:dyDescent="0.15">
      <c r="A593" s="18"/>
      <c r="B593" s="18"/>
      <c r="C593" s="18"/>
      <c r="D593" s="18"/>
      <c r="E593" s="18"/>
      <c r="F593" s="18"/>
      <c r="G593" s="18"/>
      <c r="H593" s="18"/>
    </row>
    <row r="594" spans="1:8" x14ac:dyDescent="0.15">
      <c r="A594" s="18"/>
      <c r="B594" s="18"/>
      <c r="C594" s="18"/>
      <c r="D594" s="18"/>
      <c r="E594" s="18"/>
      <c r="F594" s="18"/>
      <c r="G594" s="18"/>
      <c r="H594" s="18"/>
    </row>
    <row r="595" spans="1:8" x14ac:dyDescent="0.15">
      <c r="A595" s="18"/>
      <c r="B595" s="18"/>
      <c r="C595" s="18"/>
      <c r="D595" s="18"/>
      <c r="E595" s="18"/>
      <c r="F595" s="18"/>
      <c r="G595" s="18"/>
      <c r="H595" s="18"/>
    </row>
    <row r="596" spans="1:8" x14ac:dyDescent="0.15">
      <c r="A596" s="18"/>
      <c r="B596" s="18"/>
      <c r="C596" s="18"/>
      <c r="D596" s="18"/>
      <c r="E596" s="18"/>
      <c r="F596" s="18"/>
      <c r="G596" s="18"/>
      <c r="H596" s="18"/>
    </row>
    <row r="597" spans="1:8" x14ac:dyDescent="0.15">
      <c r="A597" s="18"/>
      <c r="B597" s="18"/>
      <c r="C597" s="18"/>
      <c r="D597" s="18"/>
      <c r="E597" s="18"/>
      <c r="F597" s="18"/>
      <c r="G597" s="18"/>
      <c r="H597" s="18"/>
    </row>
    <row r="598" spans="1:8" x14ac:dyDescent="0.15">
      <c r="A598" s="18"/>
      <c r="B598" s="18"/>
      <c r="C598" s="18"/>
      <c r="D598" s="18"/>
      <c r="E598" s="18"/>
      <c r="F598" s="18"/>
      <c r="G598" s="18"/>
      <c r="H598" s="18"/>
    </row>
    <row r="599" spans="1:8" x14ac:dyDescent="0.15">
      <c r="A599" s="18"/>
      <c r="B599" s="18"/>
      <c r="C599" s="18"/>
      <c r="D599" s="18"/>
      <c r="E599" s="18"/>
      <c r="F599" s="18"/>
      <c r="G599" s="18"/>
      <c r="H599" s="18"/>
    </row>
    <row r="600" spans="1:8" x14ac:dyDescent="0.15">
      <c r="A600" s="18"/>
      <c r="B600" s="18"/>
      <c r="C600" s="18"/>
      <c r="D600" s="18"/>
      <c r="E600" s="18"/>
      <c r="F600" s="18"/>
      <c r="G600" s="18"/>
      <c r="H600" s="18"/>
    </row>
    <row r="601" spans="1:8" x14ac:dyDescent="0.15">
      <c r="A601" s="18"/>
      <c r="B601" s="18"/>
      <c r="C601" s="18"/>
      <c r="D601" s="18"/>
      <c r="E601" s="18"/>
      <c r="F601" s="18"/>
      <c r="G601" s="18"/>
      <c r="H601" s="18"/>
    </row>
    <row r="602" spans="1:8" x14ac:dyDescent="0.15">
      <c r="A602" s="18"/>
      <c r="B602" s="18"/>
      <c r="C602" s="18"/>
      <c r="D602" s="18"/>
      <c r="E602" s="18"/>
      <c r="F602" s="18"/>
      <c r="G602" s="18"/>
      <c r="H602" s="18"/>
    </row>
    <row r="603" spans="1:8" x14ac:dyDescent="0.15">
      <c r="A603" s="18"/>
      <c r="B603" s="18"/>
      <c r="C603" s="18"/>
      <c r="D603" s="18"/>
      <c r="E603" s="18"/>
      <c r="F603" s="18"/>
      <c r="G603" s="18"/>
      <c r="H603" s="18"/>
    </row>
    <row r="604" spans="1:8" x14ac:dyDescent="0.15">
      <c r="A604" s="18"/>
      <c r="B604" s="18"/>
      <c r="C604" s="18"/>
      <c r="D604" s="18"/>
      <c r="E604" s="18"/>
      <c r="F604" s="18"/>
      <c r="G604" s="18"/>
      <c r="H604" s="18"/>
    </row>
    <row r="605" spans="1:8" x14ac:dyDescent="0.15">
      <c r="A605" s="18"/>
      <c r="B605" s="18"/>
      <c r="C605" s="18"/>
      <c r="D605" s="18"/>
      <c r="E605" s="18"/>
      <c r="F605" s="18"/>
      <c r="G605" s="18"/>
      <c r="H605" s="18"/>
    </row>
    <row r="606" spans="1:8" x14ac:dyDescent="0.15">
      <c r="A606" s="18"/>
      <c r="B606" s="18"/>
      <c r="C606" s="18"/>
      <c r="D606" s="18"/>
      <c r="E606" s="18"/>
      <c r="F606" s="18"/>
      <c r="G606" s="18"/>
      <c r="H606" s="18"/>
    </row>
    <row r="607" spans="1:8" x14ac:dyDescent="0.15">
      <c r="A607" s="18"/>
      <c r="B607" s="18"/>
      <c r="C607" s="18"/>
      <c r="D607" s="18"/>
      <c r="E607" s="18"/>
      <c r="F607" s="18"/>
      <c r="G607" s="18"/>
      <c r="H607" s="18"/>
    </row>
    <row r="608" spans="1:8" x14ac:dyDescent="0.15">
      <c r="A608" s="18"/>
      <c r="B608" s="18"/>
      <c r="C608" s="18"/>
      <c r="D608" s="18"/>
      <c r="E608" s="18"/>
      <c r="F608" s="18"/>
      <c r="G608" s="18"/>
      <c r="H608" s="18"/>
    </row>
    <row r="609" spans="1:8" x14ac:dyDescent="0.15">
      <c r="A609" s="18"/>
      <c r="B609" s="18"/>
      <c r="C609" s="18"/>
      <c r="D609" s="18"/>
      <c r="E609" s="18"/>
      <c r="F609" s="18"/>
      <c r="G609" s="18"/>
      <c r="H609" s="18"/>
    </row>
    <row r="610" spans="1:8" x14ac:dyDescent="0.15">
      <c r="A610" s="18"/>
      <c r="B610" s="18"/>
      <c r="C610" s="18"/>
      <c r="D610" s="18"/>
      <c r="E610" s="18"/>
      <c r="F610" s="18"/>
      <c r="G610" s="18"/>
      <c r="H610" s="18"/>
    </row>
    <row r="611" spans="1:8" x14ac:dyDescent="0.15">
      <c r="A611" s="18"/>
      <c r="B611" s="18"/>
      <c r="C611" s="18"/>
      <c r="D611" s="18"/>
      <c r="E611" s="18"/>
      <c r="F611" s="18"/>
      <c r="G611" s="18"/>
      <c r="H611" s="18"/>
    </row>
    <row r="612" spans="1:8" x14ac:dyDescent="0.15">
      <c r="A612" s="18"/>
      <c r="B612" s="18"/>
      <c r="C612" s="18"/>
      <c r="D612" s="18"/>
      <c r="E612" s="18"/>
      <c r="F612" s="18"/>
      <c r="G612" s="18"/>
      <c r="H612" s="18"/>
    </row>
    <row r="613" spans="1:8" x14ac:dyDescent="0.15">
      <c r="A613" s="18"/>
      <c r="B613" s="18"/>
      <c r="C613" s="18"/>
      <c r="D613" s="18"/>
      <c r="E613" s="18"/>
      <c r="F613" s="18"/>
      <c r="G613" s="18"/>
      <c r="H613" s="18"/>
    </row>
    <row r="614" spans="1:8" x14ac:dyDescent="0.15">
      <c r="A614" s="18"/>
      <c r="B614" s="18"/>
      <c r="C614" s="18"/>
      <c r="D614" s="18"/>
      <c r="E614" s="18"/>
      <c r="F614" s="18"/>
      <c r="G614" s="18"/>
      <c r="H614" s="18"/>
    </row>
    <row r="615" spans="1:8" x14ac:dyDescent="0.15">
      <c r="A615" s="18"/>
      <c r="B615" s="18"/>
      <c r="C615" s="18"/>
      <c r="D615" s="18"/>
      <c r="E615" s="18"/>
      <c r="F615" s="18"/>
      <c r="G615" s="18"/>
      <c r="H615" s="18"/>
    </row>
    <row r="616" spans="1:8" x14ac:dyDescent="0.15">
      <c r="A616" s="18"/>
      <c r="B616" s="18"/>
      <c r="C616" s="18"/>
      <c r="D616" s="18"/>
      <c r="E616" s="18"/>
      <c r="F616" s="18"/>
      <c r="G616" s="18"/>
      <c r="H616" s="18"/>
    </row>
    <row r="617" spans="1:8" x14ac:dyDescent="0.15">
      <c r="A617" s="18"/>
      <c r="B617" s="18"/>
      <c r="C617" s="18"/>
      <c r="D617" s="18"/>
      <c r="E617" s="18"/>
      <c r="F617" s="18"/>
      <c r="G617" s="18"/>
      <c r="H617" s="18"/>
    </row>
    <row r="618" spans="1:8" x14ac:dyDescent="0.15">
      <c r="A618" s="18"/>
      <c r="B618" s="18"/>
      <c r="C618" s="18"/>
      <c r="D618" s="18"/>
      <c r="E618" s="18"/>
      <c r="F618" s="18"/>
      <c r="G618" s="18"/>
      <c r="H618" s="18"/>
    </row>
    <row r="619" spans="1:8" x14ac:dyDescent="0.15">
      <c r="A619" s="18"/>
      <c r="B619" s="18"/>
      <c r="C619" s="18"/>
      <c r="D619" s="18"/>
      <c r="E619" s="18"/>
      <c r="F619" s="18"/>
      <c r="G619" s="18"/>
      <c r="H619" s="18"/>
    </row>
    <row r="620" spans="1:8" x14ac:dyDescent="0.15">
      <c r="A620" s="18"/>
      <c r="B620" s="18"/>
      <c r="C620" s="18"/>
      <c r="D620" s="18"/>
      <c r="E620" s="18"/>
      <c r="F620" s="18"/>
      <c r="G620" s="18"/>
      <c r="H620" s="18"/>
    </row>
    <row r="621" spans="1:8" x14ac:dyDescent="0.15">
      <c r="A621" s="18"/>
      <c r="B621" s="18"/>
      <c r="C621" s="18"/>
      <c r="D621" s="18"/>
      <c r="E621" s="18"/>
      <c r="F621" s="18"/>
      <c r="G621" s="18"/>
      <c r="H621" s="18"/>
    </row>
    <row r="622" spans="1:8" x14ac:dyDescent="0.15">
      <c r="A622" s="18"/>
      <c r="B622" s="18"/>
      <c r="C622" s="18"/>
      <c r="D622" s="18"/>
      <c r="E622" s="18"/>
      <c r="F622" s="18"/>
      <c r="G622" s="18"/>
      <c r="H622" s="18"/>
    </row>
    <row r="623" spans="1:8" x14ac:dyDescent="0.15">
      <c r="A623" s="18"/>
      <c r="B623" s="18"/>
      <c r="C623" s="18"/>
      <c r="D623" s="18"/>
      <c r="E623" s="18"/>
      <c r="F623" s="18"/>
      <c r="G623" s="18"/>
      <c r="H623" s="18"/>
    </row>
    <row r="624" spans="1:8" x14ac:dyDescent="0.15">
      <c r="A624" s="18"/>
      <c r="B624" s="18"/>
      <c r="C624" s="18"/>
      <c r="D624" s="18"/>
      <c r="E624" s="18"/>
      <c r="F624" s="18"/>
      <c r="G624" s="18"/>
      <c r="H624" s="18"/>
    </row>
    <row r="625" spans="1:8" x14ac:dyDescent="0.15">
      <c r="A625" s="18"/>
      <c r="B625" s="18"/>
      <c r="C625" s="18"/>
      <c r="D625" s="18"/>
      <c r="E625" s="18"/>
      <c r="F625" s="18"/>
      <c r="G625" s="18"/>
      <c r="H625" s="18"/>
    </row>
    <row r="626" spans="1:8" x14ac:dyDescent="0.15">
      <c r="A626" s="18"/>
      <c r="B626" s="18"/>
      <c r="C626" s="18"/>
      <c r="D626" s="18"/>
      <c r="E626" s="18"/>
      <c r="F626" s="18"/>
      <c r="G626" s="18"/>
      <c r="H626" s="18"/>
    </row>
    <row r="627" spans="1:8" x14ac:dyDescent="0.15">
      <c r="A627" s="18"/>
      <c r="B627" s="18"/>
      <c r="C627" s="18"/>
      <c r="D627" s="18"/>
      <c r="E627" s="18"/>
      <c r="F627" s="18"/>
      <c r="G627" s="18"/>
      <c r="H627" s="18"/>
    </row>
    <row r="628" spans="1:8" x14ac:dyDescent="0.15">
      <c r="A628" s="18"/>
      <c r="B628" s="18"/>
      <c r="C628" s="18"/>
      <c r="D628" s="18"/>
      <c r="E628" s="18"/>
      <c r="F628" s="18"/>
      <c r="G628" s="18"/>
      <c r="H628" s="18"/>
    </row>
    <row r="629" spans="1:8" x14ac:dyDescent="0.15">
      <c r="A629" s="18"/>
      <c r="B629" s="18"/>
      <c r="C629" s="18"/>
      <c r="D629" s="18"/>
      <c r="E629" s="18"/>
      <c r="F629" s="18"/>
      <c r="G629" s="18"/>
      <c r="H629" s="18"/>
    </row>
    <row r="630" spans="1:8" x14ac:dyDescent="0.15">
      <c r="A630" s="18"/>
      <c r="B630" s="18"/>
      <c r="C630" s="18"/>
      <c r="D630" s="18"/>
      <c r="E630" s="18"/>
      <c r="F630" s="18"/>
      <c r="G630" s="18"/>
      <c r="H630" s="18"/>
    </row>
    <row r="631" spans="1:8" x14ac:dyDescent="0.15">
      <c r="A631" s="18"/>
      <c r="B631" s="18"/>
      <c r="C631" s="18"/>
      <c r="D631" s="18"/>
      <c r="E631" s="18"/>
      <c r="F631" s="18"/>
      <c r="G631" s="18"/>
      <c r="H631" s="18"/>
    </row>
    <row r="632" spans="1:8" x14ac:dyDescent="0.15">
      <c r="A632" s="18"/>
      <c r="B632" s="18"/>
      <c r="C632" s="18"/>
      <c r="D632" s="18"/>
      <c r="E632" s="18"/>
      <c r="F632" s="18"/>
      <c r="G632" s="18"/>
      <c r="H632" s="18"/>
    </row>
    <row r="633" spans="1:8" x14ac:dyDescent="0.15">
      <c r="A633" s="18"/>
      <c r="B633" s="18"/>
      <c r="C633" s="18"/>
      <c r="D633" s="18"/>
      <c r="E633" s="18"/>
      <c r="F633" s="18"/>
      <c r="G633" s="18"/>
      <c r="H633" s="18"/>
    </row>
    <row r="634" spans="1:8" x14ac:dyDescent="0.15">
      <c r="A634" s="18"/>
      <c r="B634" s="18"/>
      <c r="C634" s="18"/>
      <c r="D634" s="18"/>
      <c r="E634" s="18"/>
      <c r="F634" s="18"/>
      <c r="G634" s="18"/>
      <c r="H634" s="18"/>
    </row>
    <row r="635" spans="1:8" x14ac:dyDescent="0.15">
      <c r="A635" s="18"/>
      <c r="B635" s="18"/>
      <c r="C635" s="18"/>
      <c r="D635" s="18"/>
      <c r="E635" s="18"/>
      <c r="F635" s="18"/>
      <c r="G635" s="18"/>
      <c r="H635" s="18"/>
    </row>
    <row r="636" spans="1:8" x14ac:dyDescent="0.15">
      <c r="A636" s="18"/>
      <c r="B636" s="18"/>
      <c r="C636" s="18"/>
      <c r="D636" s="18"/>
      <c r="E636" s="18"/>
      <c r="F636" s="18"/>
      <c r="G636" s="18"/>
      <c r="H636" s="18"/>
    </row>
    <row r="637" spans="1:8" x14ac:dyDescent="0.15">
      <c r="A637" s="18"/>
      <c r="B637" s="18"/>
      <c r="C637" s="18"/>
      <c r="D637" s="18"/>
      <c r="E637" s="18"/>
      <c r="F637" s="18"/>
      <c r="G637" s="18"/>
      <c r="H637" s="18"/>
    </row>
    <row r="638" spans="1:8" x14ac:dyDescent="0.15">
      <c r="A638" s="18"/>
      <c r="B638" s="18"/>
      <c r="C638" s="18"/>
      <c r="D638" s="18"/>
      <c r="E638" s="18"/>
      <c r="F638" s="18"/>
      <c r="G638" s="18"/>
      <c r="H638" s="18"/>
    </row>
    <row r="639" spans="1:8" x14ac:dyDescent="0.15">
      <c r="A639" s="18"/>
      <c r="B639" s="18"/>
      <c r="C639" s="18"/>
      <c r="D639" s="18"/>
      <c r="E639" s="18"/>
      <c r="F639" s="18"/>
      <c r="G639" s="18"/>
      <c r="H639" s="18"/>
    </row>
    <row r="640" spans="1:8" x14ac:dyDescent="0.15">
      <c r="A640" s="18"/>
      <c r="B640" s="18"/>
      <c r="C640" s="18"/>
      <c r="D640" s="18"/>
      <c r="E640" s="18"/>
      <c r="F640" s="18"/>
      <c r="G640" s="18"/>
      <c r="H640" s="18"/>
    </row>
    <row r="641" spans="1:8" x14ac:dyDescent="0.15">
      <c r="A641" s="18"/>
      <c r="B641" s="18"/>
      <c r="C641" s="18"/>
      <c r="D641" s="18"/>
      <c r="E641" s="18"/>
      <c r="F641" s="18"/>
      <c r="G641" s="18"/>
      <c r="H641" s="18"/>
    </row>
    <row r="642" spans="1:8" x14ac:dyDescent="0.15">
      <c r="A642" s="18"/>
      <c r="B642" s="18"/>
      <c r="C642" s="18"/>
      <c r="D642" s="18"/>
      <c r="E642" s="18"/>
      <c r="F642" s="18"/>
      <c r="G642" s="18"/>
      <c r="H642" s="18"/>
    </row>
    <row r="643" spans="1:8" x14ac:dyDescent="0.15">
      <c r="A643" s="18"/>
      <c r="B643" s="18"/>
      <c r="C643" s="18"/>
      <c r="D643" s="18"/>
      <c r="E643" s="18"/>
      <c r="F643" s="18"/>
      <c r="G643" s="18"/>
      <c r="H643" s="18"/>
    </row>
    <row r="644" spans="1:8" x14ac:dyDescent="0.15">
      <c r="A644" s="18"/>
      <c r="B644" s="18"/>
      <c r="C644" s="18"/>
      <c r="D644" s="18"/>
      <c r="E644" s="18"/>
      <c r="F644" s="18"/>
      <c r="G644" s="18"/>
      <c r="H644" s="18"/>
    </row>
    <row r="645" spans="1:8" x14ac:dyDescent="0.15">
      <c r="A645" s="18"/>
      <c r="B645" s="18"/>
      <c r="C645" s="18"/>
      <c r="D645" s="18"/>
      <c r="E645" s="18"/>
      <c r="F645" s="18"/>
      <c r="G645" s="18"/>
      <c r="H645" s="18"/>
    </row>
    <row r="646" spans="1:8" x14ac:dyDescent="0.15">
      <c r="A646" s="18"/>
      <c r="B646" s="18"/>
      <c r="C646" s="18"/>
      <c r="D646" s="18"/>
      <c r="E646" s="18"/>
      <c r="F646" s="18"/>
      <c r="G646" s="18"/>
      <c r="H646" s="18"/>
    </row>
    <row r="647" spans="1:8" x14ac:dyDescent="0.15">
      <c r="A647" s="18"/>
      <c r="B647" s="18"/>
      <c r="C647" s="18"/>
      <c r="D647" s="18"/>
      <c r="E647" s="18"/>
      <c r="F647" s="18"/>
      <c r="G647" s="18"/>
      <c r="H647" s="18"/>
    </row>
    <row r="648" spans="1:8" x14ac:dyDescent="0.15">
      <c r="A648" s="18"/>
      <c r="B648" s="18"/>
      <c r="C648" s="18"/>
      <c r="D648" s="18"/>
      <c r="E648" s="18"/>
      <c r="F648" s="18"/>
      <c r="G648" s="18"/>
      <c r="H648" s="18"/>
    </row>
    <row r="649" spans="1:8" x14ac:dyDescent="0.15">
      <c r="A649" s="18"/>
      <c r="B649" s="18"/>
      <c r="C649" s="18"/>
      <c r="D649" s="18"/>
      <c r="E649" s="18"/>
      <c r="F649" s="18"/>
      <c r="G649" s="18"/>
      <c r="H649" s="18"/>
    </row>
    <row r="650" spans="1:8" x14ac:dyDescent="0.15">
      <c r="A650" s="18"/>
      <c r="B650" s="18"/>
      <c r="C650" s="18"/>
      <c r="D650" s="18"/>
      <c r="E650" s="18"/>
      <c r="F650" s="18"/>
      <c r="G650" s="18"/>
      <c r="H650" s="18"/>
    </row>
    <row r="651" spans="1:8" x14ac:dyDescent="0.15">
      <c r="A651" s="18"/>
      <c r="B651" s="18"/>
      <c r="C651" s="18"/>
      <c r="D651" s="18"/>
      <c r="E651" s="18"/>
      <c r="F651" s="18"/>
      <c r="G651" s="18"/>
      <c r="H651" s="18"/>
    </row>
    <row r="652" spans="1:8" x14ac:dyDescent="0.15">
      <c r="A652" s="18"/>
      <c r="B652" s="18"/>
      <c r="C652" s="18"/>
      <c r="D652" s="18"/>
      <c r="E652" s="18"/>
      <c r="F652" s="18"/>
      <c r="G652" s="18"/>
      <c r="H652" s="18"/>
    </row>
    <row r="653" spans="1:8" x14ac:dyDescent="0.15">
      <c r="A653" s="18"/>
      <c r="B653" s="18"/>
      <c r="C653" s="18"/>
      <c r="D653" s="18"/>
      <c r="E653" s="18"/>
      <c r="F653" s="18"/>
      <c r="G653" s="18"/>
      <c r="H653" s="18"/>
    </row>
    <row r="654" spans="1:8" x14ac:dyDescent="0.15">
      <c r="A654" s="18"/>
      <c r="B654" s="18"/>
      <c r="C654" s="18"/>
      <c r="D654" s="18"/>
      <c r="E654" s="18"/>
      <c r="F654" s="18"/>
      <c r="G654" s="18"/>
      <c r="H654" s="18"/>
    </row>
    <row r="655" spans="1:8" x14ac:dyDescent="0.15">
      <c r="A655" s="18"/>
      <c r="B655" s="18"/>
      <c r="C655" s="18"/>
      <c r="D655" s="18"/>
      <c r="E655" s="18"/>
      <c r="F655" s="18"/>
      <c r="G655" s="18"/>
      <c r="H655" s="18"/>
    </row>
    <row r="656" spans="1:8" x14ac:dyDescent="0.15">
      <c r="A656" s="18"/>
      <c r="B656" s="18"/>
      <c r="C656" s="18"/>
      <c r="D656" s="18"/>
      <c r="E656" s="18"/>
      <c r="F656" s="18"/>
      <c r="G656" s="18"/>
      <c r="H656" s="18"/>
    </row>
    <row r="657" spans="1:8" x14ac:dyDescent="0.15">
      <c r="A657" s="18"/>
      <c r="B657" s="18"/>
      <c r="C657" s="18"/>
      <c r="D657" s="18"/>
      <c r="E657" s="18"/>
      <c r="F657" s="18"/>
      <c r="G657" s="18"/>
      <c r="H657" s="18"/>
    </row>
    <row r="658" spans="1:8" x14ac:dyDescent="0.15">
      <c r="A658" s="18"/>
      <c r="B658" s="18"/>
      <c r="C658" s="18"/>
      <c r="D658" s="18"/>
      <c r="E658" s="18"/>
      <c r="F658" s="18"/>
      <c r="G658" s="18"/>
      <c r="H658" s="18"/>
    </row>
    <row r="659" spans="1:8" x14ac:dyDescent="0.15">
      <c r="A659" s="18"/>
      <c r="B659" s="18"/>
      <c r="C659" s="18"/>
      <c r="D659" s="18"/>
      <c r="E659" s="18"/>
      <c r="F659" s="18"/>
      <c r="G659" s="18"/>
      <c r="H659" s="18"/>
    </row>
    <row r="660" spans="1:8" x14ac:dyDescent="0.15">
      <c r="A660" s="18"/>
      <c r="B660" s="18"/>
      <c r="C660" s="18"/>
      <c r="D660" s="18"/>
      <c r="E660" s="18"/>
      <c r="F660" s="18"/>
      <c r="G660" s="18"/>
      <c r="H660" s="18"/>
    </row>
    <row r="661" spans="1:8" x14ac:dyDescent="0.15">
      <c r="A661" s="18"/>
      <c r="B661" s="18"/>
      <c r="C661" s="18"/>
      <c r="D661" s="18"/>
      <c r="E661" s="18"/>
      <c r="F661" s="18"/>
      <c r="G661" s="18"/>
      <c r="H661" s="18"/>
    </row>
    <row r="662" spans="1:8" x14ac:dyDescent="0.15">
      <c r="A662" s="18"/>
      <c r="B662" s="18"/>
      <c r="C662" s="18"/>
      <c r="D662" s="18"/>
      <c r="E662" s="18"/>
      <c r="F662" s="18"/>
      <c r="G662" s="18"/>
      <c r="H662" s="18"/>
    </row>
    <row r="663" spans="1:8" x14ac:dyDescent="0.15">
      <c r="A663" s="18"/>
      <c r="B663" s="18"/>
      <c r="C663" s="18"/>
      <c r="D663" s="18"/>
      <c r="E663" s="18"/>
      <c r="F663" s="18"/>
      <c r="G663" s="18"/>
      <c r="H663" s="18"/>
    </row>
    <row r="664" spans="1:8" x14ac:dyDescent="0.15">
      <c r="A664" s="18"/>
      <c r="B664" s="18"/>
      <c r="C664" s="18"/>
      <c r="D664" s="18"/>
      <c r="E664" s="18"/>
      <c r="F664" s="18"/>
      <c r="G664" s="18"/>
      <c r="H664" s="18"/>
    </row>
    <row r="665" spans="1:8" x14ac:dyDescent="0.15">
      <c r="A665" s="18"/>
      <c r="B665" s="18"/>
      <c r="C665" s="18"/>
      <c r="D665" s="18"/>
      <c r="E665" s="18"/>
      <c r="F665" s="18"/>
      <c r="G665" s="18"/>
      <c r="H665" s="18"/>
    </row>
    <row r="666" spans="1:8" x14ac:dyDescent="0.15">
      <c r="A666" s="18"/>
      <c r="B666" s="18"/>
      <c r="C666" s="18"/>
      <c r="D666" s="18"/>
      <c r="E666" s="18"/>
      <c r="F666" s="18"/>
      <c r="G666" s="18"/>
      <c r="H666" s="18"/>
    </row>
    <row r="667" spans="1:8" x14ac:dyDescent="0.15">
      <c r="A667" s="18"/>
      <c r="B667" s="18"/>
      <c r="C667" s="18"/>
      <c r="D667" s="18"/>
      <c r="E667" s="18"/>
      <c r="F667" s="18"/>
      <c r="G667" s="18"/>
      <c r="H667" s="18"/>
    </row>
    <row r="668" spans="1:8" x14ac:dyDescent="0.15">
      <c r="A668" s="18"/>
      <c r="B668" s="18"/>
      <c r="C668" s="18"/>
      <c r="D668" s="18"/>
      <c r="E668" s="18"/>
      <c r="F668" s="18"/>
      <c r="G668" s="18"/>
      <c r="H668" s="18"/>
    </row>
    <row r="669" spans="1:8" x14ac:dyDescent="0.15">
      <c r="A669" s="18"/>
      <c r="B669" s="18"/>
      <c r="C669" s="18"/>
      <c r="D669" s="18"/>
      <c r="E669" s="18"/>
      <c r="F669" s="18"/>
      <c r="G669" s="18"/>
      <c r="H669" s="18"/>
    </row>
    <row r="670" spans="1:8" x14ac:dyDescent="0.15">
      <c r="A670" s="18"/>
      <c r="B670" s="18"/>
      <c r="C670" s="18"/>
      <c r="D670" s="18"/>
      <c r="E670" s="18"/>
      <c r="F670" s="18"/>
      <c r="G670" s="18"/>
      <c r="H670" s="18"/>
    </row>
    <row r="671" spans="1:8" x14ac:dyDescent="0.15">
      <c r="A671" s="18"/>
      <c r="B671" s="18"/>
      <c r="C671" s="18"/>
      <c r="D671" s="18"/>
      <c r="E671" s="18"/>
      <c r="F671" s="18"/>
      <c r="G671" s="18"/>
      <c r="H671" s="18"/>
    </row>
    <row r="672" spans="1:8" x14ac:dyDescent="0.15">
      <c r="A672" s="18"/>
      <c r="B672" s="18"/>
      <c r="C672" s="18"/>
      <c r="D672" s="18"/>
      <c r="E672" s="18"/>
      <c r="F672" s="18"/>
      <c r="G672" s="18"/>
      <c r="H672" s="18"/>
    </row>
    <row r="673" spans="1:8" x14ac:dyDescent="0.15">
      <c r="A673" s="18"/>
      <c r="B673" s="18"/>
      <c r="C673" s="18"/>
      <c r="D673" s="18"/>
      <c r="E673" s="18"/>
      <c r="F673" s="18"/>
      <c r="G673" s="18"/>
      <c r="H673" s="18"/>
    </row>
    <row r="674" spans="1:8" x14ac:dyDescent="0.15">
      <c r="A674" s="18"/>
      <c r="B674" s="18"/>
      <c r="C674" s="18"/>
      <c r="D674" s="18"/>
      <c r="E674" s="18"/>
      <c r="F674" s="18"/>
      <c r="G674" s="18"/>
      <c r="H674" s="18"/>
    </row>
    <row r="675" spans="1:8" x14ac:dyDescent="0.15">
      <c r="A675" s="18"/>
      <c r="B675" s="18"/>
      <c r="C675" s="18"/>
      <c r="D675" s="18"/>
      <c r="E675" s="18"/>
      <c r="F675" s="18"/>
      <c r="G675" s="18"/>
      <c r="H675" s="18"/>
    </row>
    <row r="676" spans="1:8" x14ac:dyDescent="0.15">
      <c r="A676" s="18"/>
      <c r="B676" s="18"/>
      <c r="C676" s="18"/>
      <c r="D676" s="18"/>
      <c r="E676" s="18"/>
      <c r="F676" s="18"/>
      <c r="G676" s="18"/>
      <c r="H676" s="18"/>
    </row>
    <row r="677" spans="1:8" x14ac:dyDescent="0.15">
      <c r="A677" s="18"/>
      <c r="B677" s="18"/>
      <c r="C677" s="18"/>
      <c r="D677" s="18"/>
      <c r="E677" s="18"/>
      <c r="F677" s="18"/>
      <c r="G677" s="18"/>
      <c r="H677" s="18"/>
    </row>
    <row r="678" spans="1:8" x14ac:dyDescent="0.15">
      <c r="A678" s="18"/>
      <c r="B678" s="18"/>
      <c r="C678" s="18"/>
      <c r="D678" s="18"/>
      <c r="E678" s="18"/>
      <c r="F678" s="18"/>
      <c r="G678" s="18"/>
      <c r="H678" s="18"/>
    </row>
    <row r="679" spans="1:8" x14ac:dyDescent="0.15">
      <c r="A679" s="18"/>
      <c r="B679" s="18"/>
      <c r="C679" s="18"/>
      <c r="D679" s="18"/>
      <c r="E679" s="18"/>
      <c r="F679" s="18"/>
      <c r="G679" s="18"/>
      <c r="H679" s="18"/>
    </row>
    <row r="680" spans="1:8" x14ac:dyDescent="0.15">
      <c r="A680" s="18"/>
      <c r="B680" s="18"/>
      <c r="C680" s="18"/>
      <c r="D680" s="18"/>
      <c r="E680" s="18"/>
      <c r="F680" s="18"/>
      <c r="G680" s="18"/>
      <c r="H680" s="18"/>
    </row>
    <row r="681" spans="1:8" x14ac:dyDescent="0.15">
      <c r="A681" s="18"/>
      <c r="B681" s="18"/>
      <c r="C681" s="18"/>
      <c r="D681" s="18"/>
      <c r="E681" s="18"/>
      <c r="F681" s="18"/>
      <c r="G681" s="18"/>
      <c r="H681" s="18"/>
    </row>
    <row r="682" spans="1:8" x14ac:dyDescent="0.15">
      <c r="A682" s="18"/>
      <c r="B682" s="18"/>
      <c r="C682" s="18"/>
      <c r="D682" s="18"/>
      <c r="E682" s="18"/>
      <c r="F682" s="18"/>
      <c r="G682" s="18"/>
      <c r="H682" s="18"/>
    </row>
    <row r="683" spans="1:8" x14ac:dyDescent="0.15">
      <c r="A683" s="18"/>
      <c r="B683" s="18"/>
      <c r="C683" s="18"/>
      <c r="D683" s="18"/>
      <c r="E683" s="18"/>
      <c r="F683" s="18"/>
      <c r="G683" s="18"/>
      <c r="H683" s="18"/>
    </row>
    <row r="684" spans="1:8" x14ac:dyDescent="0.15">
      <c r="A684" s="18"/>
      <c r="B684" s="18"/>
      <c r="C684" s="18"/>
      <c r="D684" s="18"/>
      <c r="E684" s="18"/>
      <c r="F684" s="18"/>
      <c r="G684" s="18"/>
      <c r="H684" s="18"/>
    </row>
    <row r="685" spans="1:8" x14ac:dyDescent="0.15">
      <c r="A685" s="18"/>
      <c r="B685" s="18"/>
      <c r="C685" s="18"/>
      <c r="D685" s="18"/>
      <c r="E685" s="18"/>
      <c r="F685" s="18"/>
      <c r="G685" s="18"/>
      <c r="H685" s="18"/>
    </row>
    <row r="686" spans="1:8" x14ac:dyDescent="0.15">
      <c r="A686" s="18"/>
      <c r="B686" s="18"/>
      <c r="C686" s="18"/>
      <c r="D686" s="18"/>
      <c r="E686" s="18"/>
      <c r="F686" s="18"/>
      <c r="G686" s="18"/>
      <c r="H686" s="18"/>
    </row>
    <row r="687" spans="1:8" x14ac:dyDescent="0.15">
      <c r="A687" s="18"/>
      <c r="B687" s="18"/>
      <c r="C687" s="18"/>
      <c r="D687" s="18"/>
      <c r="E687" s="18"/>
      <c r="F687" s="18"/>
      <c r="G687" s="18"/>
      <c r="H687" s="18"/>
    </row>
    <row r="688" spans="1:8" x14ac:dyDescent="0.15">
      <c r="A688" s="18"/>
      <c r="B688" s="18"/>
      <c r="C688" s="18"/>
      <c r="D688" s="18"/>
      <c r="E688" s="18"/>
      <c r="F688" s="18"/>
      <c r="G688" s="18"/>
      <c r="H688" s="18"/>
    </row>
    <row r="689" spans="1:8" x14ac:dyDescent="0.15">
      <c r="A689" s="18"/>
      <c r="B689" s="18"/>
      <c r="C689" s="18"/>
      <c r="D689" s="18"/>
      <c r="E689" s="18"/>
      <c r="F689" s="18"/>
      <c r="G689" s="18"/>
      <c r="H689" s="18"/>
    </row>
    <row r="690" spans="1:8" x14ac:dyDescent="0.15">
      <c r="A690" s="18"/>
      <c r="B690" s="18"/>
      <c r="C690" s="18"/>
      <c r="D690" s="18"/>
      <c r="E690" s="18"/>
      <c r="F690" s="18"/>
      <c r="G690" s="18"/>
      <c r="H690" s="18"/>
    </row>
    <row r="691" spans="1:8" x14ac:dyDescent="0.15">
      <c r="A691" s="18"/>
      <c r="B691" s="18"/>
      <c r="C691" s="18"/>
      <c r="D691" s="18"/>
      <c r="E691" s="18"/>
      <c r="F691" s="18"/>
      <c r="G691" s="18"/>
      <c r="H691" s="18"/>
    </row>
    <row r="692" spans="1:8" x14ac:dyDescent="0.15">
      <c r="A692" s="18"/>
      <c r="B692" s="18"/>
      <c r="C692" s="18"/>
      <c r="D692" s="18"/>
      <c r="E692" s="18"/>
      <c r="F692" s="18"/>
      <c r="G692" s="18"/>
      <c r="H692" s="18"/>
    </row>
    <row r="693" spans="1:8" x14ac:dyDescent="0.15">
      <c r="A693" s="18"/>
      <c r="B693" s="18"/>
      <c r="C693" s="18"/>
      <c r="D693" s="18"/>
      <c r="E693" s="18"/>
      <c r="F693" s="18"/>
      <c r="G693" s="18"/>
      <c r="H693" s="18"/>
    </row>
    <row r="694" spans="1:8" x14ac:dyDescent="0.15">
      <c r="A694" s="18"/>
      <c r="B694" s="18"/>
      <c r="C694" s="18"/>
      <c r="D694" s="18"/>
      <c r="E694" s="18"/>
      <c r="F694" s="18"/>
      <c r="G694" s="18"/>
      <c r="H694" s="18"/>
    </row>
    <row r="695" spans="1:8" x14ac:dyDescent="0.15">
      <c r="A695" s="18"/>
      <c r="B695" s="18"/>
      <c r="C695" s="18"/>
      <c r="D695" s="18"/>
      <c r="E695" s="18"/>
      <c r="F695" s="18"/>
      <c r="G695" s="18"/>
      <c r="H695" s="18"/>
    </row>
    <row r="696" spans="1:8" x14ac:dyDescent="0.15">
      <c r="A696" s="18"/>
      <c r="B696" s="18"/>
      <c r="C696" s="18"/>
      <c r="D696" s="18"/>
      <c r="E696" s="18"/>
      <c r="F696" s="18"/>
      <c r="G696" s="18"/>
      <c r="H696" s="18"/>
    </row>
    <row r="697" spans="1:8" x14ac:dyDescent="0.15">
      <c r="A697" s="18"/>
      <c r="B697" s="18"/>
      <c r="C697" s="18"/>
      <c r="D697" s="18"/>
      <c r="E697" s="18"/>
      <c r="F697" s="18"/>
      <c r="G697" s="18"/>
      <c r="H697" s="18"/>
    </row>
    <row r="698" spans="1:8" x14ac:dyDescent="0.15">
      <c r="A698" s="18"/>
      <c r="B698" s="18"/>
      <c r="C698" s="18"/>
      <c r="D698" s="18"/>
      <c r="E698" s="18"/>
      <c r="F698" s="18"/>
      <c r="G698" s="18"/>
      <c r="H698" s="18"/>
    </row>
    <row r="699" spans="1:8" x14ac:dyDescent="0.15">
      <c r="A699" s="18"/>
      <c r="B699" s="18"/>
      <c r="C699" s="18"/>
      <c r="D699" s="18"/>
      <c r="E699" s="18"/>
      <c r="F699" s="18"/>
      <c r="G699" s="18"/>
      <c r="H699" s="18"/>
    </row>
    <row r="700" spans="1:8" x14ac:dyDescent="0.15">
      <c r="A700" s="18"/>
      <c r="B700" s="18"/>
      <c r="C700" s="18"/>
      <c r="D700" s="18"/>
      <c r="E700" s="18"/>
      <c r="F700" s="18"/>
      <c r="G700" s="18"/>
      <c r="H700" s="18"/>
    </row>
    <row r="701" spans="1:8" x14ac:dyDescent="0.15">
      <c r="A701" s="18"/>
      <c r="B701" s="18"/>
      <c r="C701" s="18"/>
      <c r="D701" s="18"/>
      <c r="E701" s="18"/>
      <c r="F701" s="18"/>
      <c r="G701" s="18"/>
      <c r="H701" s="18"/>
    </row>
    <row r="702" spans="1:8" x14ac:dyDescent="0.15">
      <c r="A702" s="18"/>
      <c r="B702" s="18"/>
      <c r="C702" s="18"/>
      <c r="D702" s="18"/>
      <c r="E702" s="18"/>
      <c r="F702" s="18"/>
      <c r="G702" s="18"/>
      <c r="H702" s="18"/>
    </row>
    <row r="703" spans="1:8" x14ac:dyDescent="0.15">
      <c r="A703" s="18"/>
      <c r="B703" s="18"/>
      <c r="C703" s="18"/>
      <c r="D703" s="18"/>
      <c r="E703" s="18"/>
      <c r="F703" s="18"/>
      <c r="G703" s="18"/>
      <c r="H703" s="18"/>
    </row>
    <row r="704" spans="1:8" x14ac:dyDescent="0.15">
      <c r="A704" s="18"/>
      <c r="B704" s="18"/>
      <c r="C704" s="18"/>
      <c r="D704" s="18"/>
      <c r="E704" s="18"/>
      <c r="F704" s="18"/>
      <c r="G704" s="18"/>
      <c r="H704" s="18"/>
    </row>
    <row r="705" spans="1:8" x14ac:dyDescent="0.15">
      <c r="A705" s="18"/>
      <c r="B705" s="18"/>
      <c r="C705" s="18"/>
      <c r="D705" s="18"/>
      <c r="E705" s="18"/>
      <c r="F705" s="18"/>
      <c r="G705" s="18"/>
      <c r="H705" s="18"/>
    </row>
    <row r="706" spans="1:8" x14ac:dyDescent="0.15">
      <c r="A706" s="18"/>
      <c r="B706" s="18"/>
      <c r="C706" s="18"/>
      <c r="D706" s="18"/>
      <c r="E706" s="18"/>
      <c r="F706" s="18"/>
      <c r="G706" s="18"/>
      <c r="H706" s="18"/>
    </row>
    <row r="707" spans="1:8" x14ac:dyDescent="0.15">
      <c r="A707" s="18"/>
      <c r="B707" s="18"/>
      <c r="C707" s="18"/>
      <c r="D707" s="18"/>
      <c r="E707" s="18"/>
      <c r="F707" s="18"/>
      <c r="G707" s="18"/>
      <c r="H707" s="18"/>
    </row>
    <row r="708" spans="1:8" x14ac:dyDescent="0.15">
      <c r="A708" s="18"/>
      <c r="B708" s="18"/>
      <c r="C708" s="18"/>
      <c r="D708" s="18"/>
      <c r="E708" s="18"/>
      <c r="F708" s="18"/>
      <c r="G708" s="18"/>
      <c r="H708" s="18"/>
    </row>
    <row r="709" spans="1:8" x14ac:dyDescent="0.15">
      <c r="A709" s="18"/>
      <c r="B709" s="18"/>
      <c r="C709" s="18"/>
      <c r="D709" s="18"/>
      <c r="E709" s="18"/>
      <c r="F709" s="18"/>
      <c r="G709" s="18"/>
      <c r="H709" s="18"/>
    </row>
    <row r="710" spans="1:8" x14ac:dyDescent="0.15">
      <c r="A710" s="18"/>
      <c r="B710" s="18"/>
      <c r="C710" s="18"/>
      <c r="D710" s="18"/>
      <c r="E710" s="18"/>
      <c r="F710" s="18"/>
      <c r="G710" s="18"/>
      <c r="H710" s="18"/>
    </row>
    <row r="711" spans="1:8" x14ac:dyDescent="0.15">
      <c r="A711" s="18"/>
      <c r="B711" s="18"/>
      <c r="C711" s="18"/>
      <c r="D711" s="18"/>
      <c r="E711" s="18"/>
      <c r="F711" s="18"/>
      <c r="G711" s="18"/>
      <c r="H711" s="18"/>
    </row>
    <row r="712" spans="1:8" x14ac:dyDescent="0.15">
      <c r="A712" s="18"/>
      <c r="B712" s="18"/>
      <c r="C712" s="18"/>
      <c r="D712" s="18"/>
      <c r="E712" s="18"/>
      <c r="F712" s="18"/>
      <c r="G712" s="18"/>
      <c r="H712" s="18"/>
    </row>
    <row r="713" spans="1:8" x14ac:dyDescent="0.15">
      <c r="A713" s="18"/>
      <c r="B713" s="18"/>
      <c r="C713" s="18"/>
      <c r="D713" s="18"/>
      <c r="E713" s="18"/>
      <c r="F713" s="18"/>
      <c r="G713" s="18"/>
      <c r="H713" s="18"/>
    </row>
    <row r="714" spans="1:8" x14ac:dyDescent="0.15">
      <c r="A714" s="18"/>
      <c r="B714" s="18"/>
      <c r="C714" s="18"/>
      <c r="D714" s="18"/>
      <c r="E714" s="18"/>
      <c r="F714" s="18"/>
      <c r="G714" s="18"/>
      <c r="H714" s="18"/>
    </row>
    <row r="715" spans="1:8" x14ac:dyDescent="0.15">
      <c r="A715" s="18"/>
      <c r="B715" s="18"/>
      <c r="C715" s="18"/>
      <c r="D715" s="18"/>
      <c r="E715" s="18"/>
      <c r="F715" s="18"/>
      <c r="G715" s="18"/>
      <c r="H715" s="18"/>
    </row>
    <row r="716" spans="1:8" x14ac:dyDescent="0.15">
      <c r="A716" s="18"/>
      <c r="B716" s="18"/>
      <c r="C716" s="18"/>
      <c r="D716" s="18"/>
      <c r="E716" s="18"/>
      <c r="F716" s="18"/>
      <c r="G716" s="18"/>
      <c r="H716" s="18"/>
    </row>
    <row r="717" spans="1:8" x14ac:dyDescent="0.15">
      <c r="A717" s="18"/>
      <c r="B717" s="18"/>
      <c r="C717" s="18"/>
      <c r="D717" s="18"/>
      <c r="E717" s="18"/>
      <c r="F717" s="18"/>
      <c r="G717" s="18"/>
      <c r="H717" s="18"/>
    </row>
    <row r="718" spans="1:8" x14ac:dyDescent="0.15">
      <c r="A718" s="18"/>
      <c r="B718" s="18"/>
      <c r="C718" s="18"/>
      <c r="D718" s="18"/>
      <c r="E718" s="18"/>
      <c r="F718" s="18"/>
      <c r="G718" s="18"/>
      <c r="H718" s="18"/>
    </row>
    <row r="719" spans="1:8" x14ac:dyDescent="0.15">
      <c r="A719" s="18"/>
      <c r="B719" s="18"/>
      <c r="C719" s="18"/>
      <c r="D719" s="18"/>
      <c r="E719" s="18"/>
      <c r="F719" s="18"/>
      <c r="G719" s="18"/>
      <c r="H719" s="18"/>
    </row>
    <row r="720" spans="1:8" x14ac:dyDescent="0.15">
      <c r="A720" s="18"/>
      <c r="B720" s="18"/>
      <c r="C720" s="18"/>
      <c r="D720" s="18"/>
      <c r="E720" s="18"/>
      <c r="F720" s="18"/>
      <c r="G720" s="18"/>
      <c r="H720" s="18"/>
    </row>
    <row r="721" spans="1:8" x14ac:dyDescent="0.15">
      <c r="A721" s="18"/>
      <c r="B721" s="18"/>
      <c r="C721" s="18"/>
      <c r="D721" s="18"/>
      <c r="E721" s="18"/>
      <c r="F721" s="18"/>
      <c r="G721" s="18"/>
      <c r="H721" s="18"/>
    </row>
    <row r="722" spans="1:8" x14ac:dyDescent="0.15">
      <c r="A722" s="18"/>
      <c r="B722" s="18"/>
      <c r="C722" s="18"/>
      <c r="D722" s="18"/>
      <c r="E722" s="18"/>
      <c r="F722" s="18"/>
      <c r="G722" s="18"/>
      <c r="H722" s="18"/>
    </row>
    <row r="723" spans="1:8" x14ac:dyDescent="0.15">
      <c r="A723" s="18"/>
      <c r="B723" s="18"/>
      <c r="C723" s="18"/>
      <c r="D723" s="18"/>
      <c r="E723" s="18"/>
      <c r="F723" s="18"/>
      <c r="G723" s="18"/>
      <c r="H723" s="18"/>
    </row>
    <row r="724" spans="1:8" x14ac:dyDescent="0.15">
      <c r="A724" s="18"/>
      <c r="B724" s="18"/>
      <c r="C724" s="18"/>
      <c r="D724" s="18"/>
      <c r="E724" s="18"/>
      <c r="F724" s="18"/>
      <c r="G724" s="18"/>
      <c r="H724" s="18"/>
    </row>
    <row r="725" spans="1:8" x14ac:dyDescent="0.15">
      <c r="A725" s="18"/>
      <c r="B725" s="18"/>
      <c r="C725" s="18"/>
      <c r="D725" s="18"/>
      <c r="E725" s="18"/>
      <c r="F725" s="18"/>
      <c r="G725" s="18"/>
      <c r="H725" s="18"/>
    </row>
    <row r="726" spans="1:8" x14ac:dyDescent="0.15">
      <c r="A726" s="18"/>
      <c r="B726" s="18"/>
      <c r="C726" s="18"/>
      <c r="D726" s="18"/>
      <c r="E726" s="18"/>
      <c r="F726" s="18"/>
      <c r="G726" s="18"/>
      <c r="H726" s="18"/>
    </row>
    <row r="727" spans="1:8" x14ac:dyDescent="0.15">
      <c r="A727" s="18"/>
      <c r="B727" s="18"/>
      <c r="C727" s="18"/>
      <c r="D727" s="18"/>
      <c r="E727" s="18"/>
      <c r="F727" s="18"/>
      <c r="G727" s="18"/>
      <c r="H727" s="18"/>
    </row>
    <row r="728" spans="1:8" x14ac:dyDescent="0.15">
      <c r="A728" s="18"/>
      <c r="B728" s="18"/>
      <c r="C728" s="18"/>
      <c r="D728" s="18"/>
      <c r="E728" s="18"/>
      <c r="F728" s="18"/>
      <c r="G728" s="18"/>
      <c r="H728" s="18"/>
    </row>
    <row r="729" spans="1:8" x14ac:dyDescent="0.15">
      <c r="A729" s="18"/>
      <c r="B729" s="18"/>
      <c r="C729" s="18"/>
      <c r="D729" s="18"/>
      <c r="E729" s="18"/>
      <c r="F729" s="18"/>
      <c r="G729" s="18"/>
      <c r="H729" s="18"/>
    </row>
    <row r="730" spans="1:8" x14ac:dyDescent="0.15">
      <c r="A730" s="18"/>
      <c r="B730" s="18"/>
      <c r="C730" s="18"/>
      <c r="D730" s="18"/>
      <c r="E730" s="18"/>
      <c r="F730" s="18"/>
      <c r="G730" s="18"/>
      <c r="H730" s="18"/>
    </row>
    <row r="731" spans="1:8" x14ac:dyDescent="0.15">
      <c r="A731" s="18"/>
      <c r="B731" s="18"/>
      <c r="C731" s="18"/>
      <c r="D731" s="18"/>
      <c r="E731" s="18"/>
      <c r="F731" s="18"/>
      <c r="G731" s="18"/>
      <c r="H731" s="18"/>
    </row>
    <row r="732" spans="1:8" x14ac:dyDescent="0.15">
      <c r="A732" s="18"/>
      <c r="B732" s="18"/>
      <c r="C732" s="18"/>
      <c r="D732" s="18"/>
      <c r="E732" s="18"/>
      <c r="F732" s="18"/>
      <c r="G732" s="18"/>
      <c r="H732" s="18"/>
    </row>
    <row r="733" spans="1:8" x14ac:dyDescent="0.15">
      <c r="A733" s="18"/>
      <c r="B733" s="18"/>
      <c r="C733" s="18"/>
      <c r="D733" s="18"/>
      <c r="E733" s="18"/>
      <c r="F733" s="18"/>
      <c r="G733" s="18"/>
      <c r="H733" s="18"/>
    </row>
    <row r="734" spans="1:8" x14ac:dyDescent="0.15">
      <c r="A734" s="18"/>
      <c r="B734" s="18"/>
      <c r="C734" s="18"/>
      <c r="D734" s="18"/>
      <c r="E734" s="18"/>
      <c r="F734" s="18"/>
      <c r="G734" s="18"/>
      <c r="H734" s="18"/>
    </row>
    <row r="735" spans="1:8" x14ac:dyDescent="0.15">
      <c r="A735" s="18"/>
      <c r="B735" s="18"/>
      <c r="C735" s="18"/>
      <c r="D735" s="18"/>
      <c r="E735" s="18"/>
      <c r="F735" s="18"/>
      <c r="G735" s="18"/>
      <c r="H735" s="18"/>
    </row>
    <row r="736" spans="1:8" x14ac:dyDescent="0.15">
      <c r="A736" s="18"/>
      <c r="B736" s="18"/>
      <c r="C736" s="18"/>
      <c r="D736" s="18"/>
      <c r="E736" s="18"/>
      <c r="F736" s="18"/>
      <c r="G736" s="18"/>
      <c r="H736" s="18"/>
    </row>
    <row r="737" spans="1:8" x14ac:dyDescent="0.15">
      <c r="A737" s="18"/>
      <c r="B737" s="18"/>
      <c r="C737" s="18"/>
      <c r="D737" s="18"/>
      <c r="E737" s="18"/>
      <c r="F737" s="18"/>
      <c r="G737" s="18"/>
      <c r="H737" s="18"/>
    </row>
    <row r="738" spans="1:8" x14ac:dyDescent="0.15">
      <c r="A738" s="18"/>
      <c r="B738" s="18"/>
      <c r="C738" s="18"/>
      <c r="D738" s="18"/>
      <c r="E738" s="18"/>
      <c r="F738" s="18"/>
      <c r="G738" s="18"/>
      <c r="H738" s="18"/>
    </row>
    <row r="739" spans="1:8" x14ac:dyDescent="0.15">
      <c r="A739" s="18"/>
      <c r="B739" s="18"/>
      <c r="C739" s="18"/>
      <c r="D739" s="18"/>
      <c r="E739" s="18"/>
      <c r="F739" s="18"/>
      <c r="G739" s="18"/>
      <c r="H739" s="18"/>
    </row>
    <row r="740" spans="1:8" x14ac:dyDescent="0.15">
      <c r="A740" s="18"/>
      <c r="B740" s="18"/>
      <c r="C740" s="18"/>
      <c r="D740" s="18"/>
      <c r="E740" s="18"/>
      <c r="F740" s="18"/>
      <c r="G740" s="18"/>
      <c r="H740" s="18"/>
    </row>
    <row r="741" spans="1:8" x14ac:dyDescent="0.15">
      <c r="A741" s="18"/>
      <c r="B741" s="18"/>
      <c r="C741" s="18"/>
      <c r="D741" s="18"/>
      <c r="E741" s="18"/>
      <c r="F741" s="18"/>
      <c r="G741" s="18"/>
      <c r="H741" s="18"/>
    </row>
    <row r="742" spans="1:8" x14ac:dyDescent="0.15">
      <c r="A742" s="18"/>
      <c r="B742" s="18"/>
      <c r="C742" s="18"/>
      <c r="D742" s="18"/>
      <c r="E742" s="18"/>
      <c r="F742" s="18"/>
      <c r="G742" s="18"/>
      <c r="H742" s="18"/>
    </row>
    <row r="743" spans="1:8" x14ac:dyDescent="0.15">
      <c r="A743" s="18"/>
      <c r="B743" s="18"/>
      <c r="C743" s="18"/>
      <c r="D743" s="18"/>
      <c r="E743" s="18"/>
      <c r="F743" s="18"/>
      <c r="G743" s="18"/>
      <c r="H743" s="18"/>
    </row>
    <row r="744" spans="1:8" x14ac:dyDescent="0.15">
      <c r="A744" s="18"/>
      <c r="B744" s="18"/>
      <c r="C744" s="18"/>
      <c r="D744" s="18"/>
      <c r="E744" s="18"/>
      <c r="F744" s="18"/>
      <c r="G744" s="18"/>
      <c r="H744" s="18"/>
    </row>
    <row r="745" spans="1:8" x14ac:dyDescent="0.15">
      <c r="A745" s="18"/>
      <c r="B745" s="18"/>
      <c r="C745" s="18"/>
      <c r="D745" s="18"/>
      <c r="E745" s="18"/>
      <c r="F745" s="18"/>
      <c r="G745" s="18"/>
      <c r="H745" s="18"/>
    </row>
    <row r="746" spans="1:8" x14ac:dyDescent="0.15">
      <c r="A746" s="18"/>
      <c r="B746" s="18"/>
      <c r="C746" s="18"/>
      <c r="D746" s="18"/>
      <c r="E746" s="18"/>
      <c r="F746" s="18"/>
      <c r="G746" s="18"/>
      <c r="H746" s="18"/>
    </row>
    <row r="747" spans="1:8" x14ac:dyDescent="0.15">
      <c r="A747" s="18"/>
      <c r="B747" s="18"/>
      <c r="C747" s="18"/>
      <c r="D747" s="18"/>
      <c r="E747" s="18"/>
      <c r="F747" s="18"/>
      <c r="G747" s="18"/>
      <c r="H747" s="18"/>
    </row>
    <row r="748" spans="1:8" x14ac:dyDescent="0.15">
      <c r="A748" s="18"/>
      <c r="B748" s="18"/>
      <c r="C748" s="18"/>
      <c r="D748" s="18"/>
      <c r="E748" s="18"/>
      <c r="F748" s="18"/>
      <c r="G748" s="18"/>
      <c r="H748" s="18"/>
    </row>
    <row r="749" spans="1:8" x14ac:dyDescent="0.15">
      <c r="A749" s="18"/>
      <c r="B749" s="18"/>
      <c r="C749" s="18"/>
      <c r="D749" s="18"/>
      <c r="E749" s="18"/>
      <c r="F749" s="18"/>
      <c r="G749" s="18"/>
      <c r="H749" s="18"/>
    </row>
    <row r="750" spans="1:8" x14ac:dyDescent="0.15">
      <c r="A750" s="18"/>
      <c r="B750" s="18"/>
      <c r="C750" s="18"/>
      <c r="D750" s="18"/>
      <c r="E750" s="18"/>
      <c r="F750" s="18"/>
      <c r="G750" s="18"/>
      <c r="H750" s="18"/>
    </row>
    <row r="751" spans="1:8" x14ac:dyDescent="0.15">
      <c r="A751" s="18"/>
      <c r="B751" s="18"/>
      <c r="C751" s="18"/>
      <c r="D751" s="18"/>
      <c r="E751" s="18"/>
      <c r="F751" s="18"/>
      <c r="G751" s="18"/>
      <c r="H751" s="18"/>
    </row>
    <row r="752" spans="1:8" x14ac:dyDescent="0.15">
      <c r="A752" s="18"/>
      <c r="B752" s="18"/>
      <c r="C752" s="18"/>
      <c r="D752" s="18"/>
      <c r="E752" s="18"/>
      <c r="F752" s="18"/>
      <c r="G752" s="18"/>
      <c r="H752" s="18"/>
    </row>
    <row r="753" spans="1:8" x14ac:dyDescent="0.15">
      <c r="A753" s="18"/>
      <c r="B753" s="18"/>
      <c r="C753" s="18"/>
      <c r="D753" s="18"/>
      <c r="E753" s="18"/>
      <c r="F753" s="18"/>
      <c r="G753" s="18"/>
      <c r="H753" s="18"/>
    </row>
    <row r="754" spans="1:8" x14ac:dyDescent="0.15">
      <c r="A754" s="18"/>
      <c r="B754" s="18"/>
      <c r="C754" s="18"/>
      <c r="D754" s="18"/>
      <c r="E754" s="18"/>
      <c r="F754" s="18"/>
      <c r="G754" s="18"/>
      <c r="H754" s="18"/>
    </row>
    <row r="755" spans="1:8" x14ac:dyDescent="0.15">
      <c r="A755" s="18"/>
      <c r="B755" s="18"/>
      <c r="C755" s="18"/>
      <c r="D755" s="18"/>
      <c r="E755" s="18"/>
      <c r="F755" s="18"/>
      <c r="G755" s="18"/>
      <c r="H755" s="18"/>
    </row>
    <row r="756" spans="1:8" x14ac:dyDescent="0.15">
      <c r="A756" s="18"/>
      <c r="B756" s="18"/>
      <c r="C756" s="18"/>
      <c r="D756" s="18"/>
      <c r="E756" s="18"/>
      <c r="F756" s="18"/>
      <c r="G756" s="18"/>
      <c r="H756" s="18"/>
    </row>
    <row r="757" spans="1:8" x14ac:dyDescent="0.15">
      <c r="A757" s="18"/>
      <c r="B757" s="18"/>
      <c r="C757" s="18"/>
      <c r="D757" s="18"/>
      <c r="E757" s="18"/>
      <c r="F757" s="18"/>
      <c r="G757" s="18"/>
      <c r="H757" s="18"/>
    </row>
    <row r="758" spans="1:8" x14ac:dyDescent="0.15">
      <c r="A758" s="18"/>
      <c r="B758" s="18"/>
      <c r="C758" s="18"/>
      <c r="D758" s="18"/>
      <c r="E758" s="18"/>
      <c r="F758" s="18"/>
      <c r="G758" s="18"/>
      <c r="H758" s="18"/>
    </row>
    <row r="759" spans="1:8" x14ac:dyDescent="0.15">
      <c r="A759" s="18"/>
      <c r="B759" s="18"/>
      <c r="C759" s="18"/>
      <c r="D759" s="18"/>
      <c r="E759" s="18"/>
      <c r="F759" s="18"/>
      <c r="G759" s="18"/>
      <c r="H759" s="18"/>
    </row>
    <row r="760" spans="1:8" x14ac:dyDescent="0.15">
      <c r="A760" s="18"/>
      <c r="B760" s="18"/>
      <c r="C760" s="18"/>
      <c r="D760" s="18"/>
      <c r="E760" s="18"/>
      <c r="F760" s="18"/>
      <c r="G760" s="18"/>
      <c r="H760" s="18"/>
    </row>
    <row r="761" spans="1:8" x14ac:dyDescent="0.15">
      <c r="A761" s="18"/>
      <c r="B761" s="18"/>
      <c r="C761" s="18"/>
      <c r="D761" s="18"/>
      <c r="E761" s="18"/>
      <c r="F761" s="18"/>
      <c r="G761" s="18"/>
      <c r="H761" s="18"/>
    </row>
    <row r="762" spans="1:8" x14ac:dyDescent="0.15">
      <c r="A762" s="18"/>
      <c r="B762" s="18"/>
      <c r="C762" s="18"/>
      <c r="D762" s="18"/>
      <c r="E762" s="18"/>
      <c r="F762" s="18"/>
      <c r="G762" s="18"/>
      <c r="H762" s="18"/>
    </row>
    <row r="763" spans="1:8" x14ac:dyDescent="0.15">
      <c r="A763" s="18"/>
      <c r="B763" s="18"/>
      <c r="C763" s="18"/>
      <c r="D763" s="18"/>
      <c r="E763" s="18"/>
      <c r="F763" s="18"/>
      <c r="G763" s="18"/>
      <c r="H763" s="18"/>
    </row>
    <row r="764" spans="1:8" x14ac:dyDescent="0.15">
      <c r="A764" s="18"/>
      <c r="B764" s="18"/>
      <c r="C764" s="18"/>
      <c r="D764" s="18"/>
      <c r="E764" s="18"/>
      <c r="F764" s="18"/>
      <c r="G764" s="18"/>
      <c r="H764" s="18"/>
    </row>
    <row r="765" spans="1:8" x14ac:dyDescent="0.15">
      <c r="A765" s="18"/>
      <c r="B765" s="18"/>
      <c r="C765" s="18"/>
      <c r="D765" s="18"/>
      <c r="E765" s="18"/>
      <c r="F765" s="18"/>
      <c r="G765" s="18"/>
      <c r="H765" s="18"/>
    </row>
    <row r="766" spans="1:8" x14ac:dyDescent="0.15">
      <c r="A766" s="18"/>
      <c r="B766" s="18"/>
      <c r="C766" s="18"/>
      <c r="D766" s="18"/>
      <c r="E766" s="18"/>
      <c r="F766" s="18"/>
      <c r="G766" s="18"/>
      <c r="H766" s="18"/>
    </row>
    <row r="767" spans="1:8" x14ac:dyDescent="0.15">
      <c r="A767" s="18"/>
      <c r="B767" s="18"/>
      <c r="C767" s="18"/>
      <c r="D767" s="18"/>
      <c r="E767" s="18"/>
      <c r="F767" s="18"/>
      <c r="G767" s="18"/>
      <c r="H767" s="18"/>
    </row>
    <row r="768" spans="1:8" x14ac:dyDescent="0.15">
      <c r="A768" s="18"/>
      <c r="B768" s="18"/>
      <c r="C768" s="18"/>
      <c r="D768" s="18"/>
      <c r="E768" s="18"/>
      <c r="F768" s="18"/>
      <c r="G768" s="18"/>
      <c r="H768" s="18"/>
    </row>
    <row r="769" spans="1:8" x14ac:dyDescent="0.15">
      <c r="A769" s="18"/>
      <c r="B769" s="18"/>
      <c r="C769" s="18"/>
      <c r="D769" s="18"/>
      <c r="E769" s="18"/>
      <c r="F769" s="18"/>
      <c r="G769" s="18"/>
      <c r="H769" s="18"/>
    </row>
    <row r="770" spans="1:8" x14ac:dyDescent="0.15">
      <c r="A770" s="18"/>
      <c r="B770" s="18"/>
      <c r="C770" s="18"/>
      <c r="D770" s="18"/>
      <c r="E770" s="18"/>
      <c r="F770" s="18"/>
      <c r="G770" s="18"/>
      <c r="H770" s="18"/>
    </row>
    <row r="771" spans="1:8" x14ac:dyDescent="0.15">
      <c r="A771" s="18"/>
      <c r="B771" s="18"/>
      <c r="C771" s="18"/>
      <c r="D771" s="18"/>
      <c r="E771" s="18"/>
      <c r="F771" s="18"/>
      <c r="G771" s="18"/>
      <c r="H771" s="18"/>
    </row>
    <row r="772" spans="1:8" x14ac:dyDescent="0.15">
      <c r="A772" s="18"/>
      <c r="B772" s="18"/>
      <c r="C772" s="18"/>
      <c r="D772" s="18"/>
      <c r="E772" s="18"/>
      <c r="F772" s="18"/>
      <c r="G772" s="18"/>
      <c r="H772" s="18"/>
    </row>
    <row r="773" spans="1:8" x14ac:dyDescent="0.15">
      <c r="A773" s="18"/>
      <c r="B773" s="18"/>
      <c r="C773" s="18"/>
      <c r="D773" s="18"/>
      <c r="E773" s="18"/>
      <c r="F773" s="18"/>
      <c r="G773" s="18"/>
      <c r="H773" s="18"/>
    </row>
    <row r="774" spans="1:8" x14ac:dyDescent="0.15">
      <c r="A774" s="18"/>
      <c r="B774" s="18"/>
      <c r="C774" s="18"/>
      <c r="D774" s="18"/>
      <c r="E774" s="18"/>
      <c r="F774" s="18"/>
      <c r="G774" s="18"/>
      <c r="H774" s="18"/>
    </row>
    <row r="775" spans="1:8" x14ac:dyDescent="0.15">
      <c r="A775" s="18"/>
      <c r="B775" s="18"/>
      <c r="C775" s="18"/>
      <c r="D775" s="18"/>
      <c r="E775" s="18"/>
      <c r="F775" s="18"/>
      <c r="G775" s="18"/>
      <c r="H775" s="18"/>
    </row>
    <row r="776" spans="1:8" x14ac:dyDescent="0.15">
      <c r="A776" s="18"/>
      <c r="B776" s="18"/>
      <c r="C776" s="18"/>
      <c r="D776" s="18"/>
      <c r="E776" s="18"/>
      <c r="F776" s="18"/>
      <c r="G776" s="18"/>
      <c r="H776" s="18"/>
    </row>
    <row r="777" spans="1:8" x14ac:dyDescent="0.15">
      <c r="A777" s="18"/>
      <c r="B777" s="18"/>
      <c r="C777" s="18"/>
      <c r="D777" s="18"/>
      <c r="E777" s="18"/>
      <c r="F777" s="18"/>
      <c r="G777" s="18"/>
      <c r="H777" s="18"/>
    </row>
    <row r="778" spans="1:8" x14ac:dyDescent="0.15">
      <c r="A778" s="18"/>
      <c r="B778" s="18"/>
      <c r="C778" s="18"/>
      <c r="D778" s="18"/>
      <c r="E778" s="18"/>
      <c r="F778" s="18"/>
      <c r="G778" s="18"/>
      <c r="H778" s="18"/>
    </row>
    <row r="779" spans="1:8" x14ac:dyDescent="0.15">
      <c r="A779" s="18"/>
      <c r="B779" s="18"/>
      <c r="C779" s="18"/>
      <c r="D779" s="18"/>
      <c r="E779" s="18"/>
      <c r="F779" s="18"/>
      <c r="G779" s="18"/>
      <c r="H779" s="18"/>
    </row>
    <row r="780" spans="1:8" x14ac:dyDescent="0.15">
      <c r="A780" s="18"/>
      <c r="B780" s="18"/>
      <c r="C780" s="18"/>
      <c r="D780" s="18"/>
      <c r="E780" s="18"/>
      <c r="F780" s="18"/>
      <c r="G780" s="18"/>
      <c r="H780" s="18"/>
    </row>
    <row r="781" spans="1:8" x14ac:dyDescent="0.15">
      <c r="A781" s="18"/>
      <c r="B781" s="18"/>
      <c r="C781" s="18"/>
      <c r="D781" s="18"/>
      <c r="E781" s="18"/>
      <c r="F781" s="18"/>
      <c r="G781" s="18"/>
      <c r="H781" s="18"/>
    </row>
    <row r="782" spans="1:8" x14ac:dyDescent="0.15">
      <c r="A782" s="18"/>
      <c r="B782" s="18"/>
      <c r="C782" s="18"/>
      <c r="D782" s="18"/>
      <c r="E782" s="18"/>
      <c r="F782" s="18"/>
      <c r="G782" s="18"/>
      <c r="H782" s="18"/>
    </row>
    <row r="783" spans="1:8" x14ac:dyDescent="0.15">
      <c r="A783" s="18"/>
      <c r="B783" s="18"/>
      <c r="C783" s="18"/>
      <c r="D783" s="18"/>
      <c r="E783" s="18"/>
      <c r="F783" s="18"/>
      <c r="G783" s="18"/>
      <c r="H783" s="18"/>
    </row>
    <row r="784" spans="1:8" x14ac:dyDescent="0.15">
      <c r="A784" s="18"/>
      <c r="B784" s="18"/>
      <c r="C784" s="18"/>
      <c r="D784" s="18"/>
      <c r="E784" s="18"/>
      <c r="F784" s="18"/>
      <c r="G784" s="18"/>
      <c r="H784" s="18"/>
    </row>
    <row r="785" spans="1:8" x14ac:dyDescent="0.15">
      <c r="A785" s="18"/>
      <c r="B785" s="18"/>
      <c r="C785" s="18"/>
      <c r="D785" s="18"/>
      <c r="E785" s="18"/>
      <c r="F785" s="18"/>
      <c r="G785" s="18"/>
      <c r="H785" s="18"/>
    </row>
    <row r="786" spans="1:8" x14ac:dyDescent="0.15">
      <c r="A786" s="18"/>
      <c r="B786" s="18"/>
      <c r="C786" s="18"/>
      <c r="D786" s="18"/>
      <c r="E786" s="18"/>
      <c r="F786" s="18"/>
      <c r="G786" s="18"/>
      <c r="H786" s="18"/>
    </row>
    <row r="787" spans="1:8" x14ac:dyDescent="0.15">
      <c r="A787" s="18"/>
      <c r="B787" s="18"/>
      <c r="C787" s="18"/>
      <c r="D787" s="18"/>
      <c r="E787" s="18"/>
      <c r="F787" s="18"/>
      <c r="G787" s="18"/>
      <c r="H787" s="18"/>
    </row>
    <row r="788" spans="1:8" x14ac:dyDescent="0.15">
      <c r="A788" s="18"/>
      <c r="B788" s="18"/>
      <c r="C788" s="18"/>
      <c r="D788" s="18"/>
      <c r="E788" s="18"/>
      <c r="F788" s="18"/>
      <c r="G788" s="18"/>
      <c r="H788" s="18"/>
    </row>
    <row r="789" spans="1:8" x14ac:dyDescent="0.15">
      <c r="A789" s="18"/>
      <c r="B789" s="18"/>
      <c r="C789" s="18"/>
      <c r="D789" s="18"/>
      <c r="E789" s="18"/>
      <c r="F789" s="18"/>
      <c r="G789" s="18"/>
      <c r="H789" s="18"/>
    </row>
    <row r="790" spans="1:8" x14ac:dyDescent="0.15">
      <c r="A790" s="18"/>
      <c r="B790" s="18"/>
      <c r="C790" s="18"/>
      <c r="D790" s="18"/>
      <c r="E790" s="18"/>
      <c r="F790" s="18"/>
      <c r="G790" s="18"/>
      <c r="H790" s="18"/>
    </row>
    <row r="791" spans="1:8" x14ac:dyDescent="0.15">
      <c r="A791" s="18"/>
      <c r="B791" s="18"/>
      <c r="C791" s="18"/>
      <c r="D791" s="18"/>
      <c r="E791" s="18"/>
      <c r="F791" s="18"/>
      <c r="G791" s="18"/>
      <c r="H791" s="18"/>
    </row>
    <row r="792" spans="1:8" x14ac:dyDescent="0.15">
      <c r="A792" s="18"/>
      <c r="B792" s="18"/>
      <c r="C792" s="18"/>
      <c r="D792" s="18"/>
      <c r="E792" s="18"/>
      <c r="F792" s="18"/>
      <c r="G792" s="18"/>
      <c r="H792" s="18"/>
    </row>
    <row r="793" spans="1:8" x14ac:dyDescent="0.15">
      <c r="A793" s="18"/>
      <c r="B793" s="18"/>
      <c r="C793" s="18"/>
      <c r="D793" s="18"/>
      <c r="E793" s="18"/>
      <c r="F793" s="18"/>
      <c r="G793" s="18"/>
      <c r="H793" s="18"/>
    </row>
    <row r="794" spans="1:8" x14ac:dyDescent="0.15">
      <c r="A794" s="18"/>
      <c r="B794" s="18"/>
      <c r="C794" s="18"/>
      <c r="D794" s="18"/>
      <c r="E794" s="18"/>
      <c r="F794" s="18"/>
      <c r="G794" s="18"/>
      <c r="H794" s="18"/>
    </row>
    <row r="795" spans="1:8" x14ac:dyDescent="0.15">
      <c r="A795" s="18"/>
      <c r="B795" s="18"/>
      <c r="C795" s="18"/>
      <c r="D795" s="18"/>
      <c r="E795" s="18"/>
      <c r="F795" s="18"/>
      <c r="G795" s="18"/>
      <c r="H795" s="18"/>
    </row>
    <row r="796" spans="1:8" x14ac:dyDescent="0.15">
      <c r="A796" s="18"/>
      <c r="B796" s="18"/>
      <c r="C796" s="18"/>
      <c r="D796" s="18"/>
      <c r="E796" s="18"/>
      <c r="F796" s="18"/>
      <c r="G796" s="18"/>
      <c r="H796" s="18"/>
    </row>
    <row r="797" spans="1:8" x14ac:dyDescent="0.15">
      <c r="A797" s="18"/>
      <c r="B797" s="18"/>
      <c r="C797" s="18"/>
      <c r="D797" s="18"/>
      <c r="E797" s="18"/>
      <c r="F797" s="18"/>
      <c r="G797" s="18"/>
      <c r="H797" s="18"/>
    </row>
    <row r="798" spans="1:8" x14ac:dyDescent="0.15">
      <c r="A798" s="18"/>
      <c r="B798" s="18"/>
      <c r="C798" s="18"/>
      <c r="D798" s="18"/>
      <c r="E798" s="18"/>
      <c r="F798" s="18"/>
      <c r="G798" s="18"/>
      <c r="H798" s="18"/>
    </row>
    <row r="799" spans="1:8" x14ac:dyDescent="0.15">
      <c r="A799" s="18"/>
      <c r="B799" s="18"/>
      <c r="C799" s="18"/>
      <c r="D799" s="18"/>
      <c r="E799" s="18"/>
      <c r="F799" s="18"/>
      <c r="G799" s="18"/>
      <c r="H799" s="18"/>
    </row>
    <row r="800" spans="1:8" x14ac:dyDescent="0.15">
      <c r="A800" s="18"/>
      <c r="B800" s="18"/>
      <c r="C800" s="18"/>
      <c r="D800" s="18"/>
      <c r="E800" s="18"/>
      <c r="F800" s="18"/>
      <c r="G800" s="18"/>
      <c r="H800" s="18"/>
    </row>
    <row r="801" spans="1:8" x14ac:dyDescent="0.15">
      <c r="A801" s="18"/>
      <c r="B801" s="18"/>
      <c r="C801" s="18"/>
      <c r="D801" s="18"/>
      <c r="E801" s="18"/>
      <c r="F801" s="18"/>
      <c r="G801" s="18"/>
      <c r="H801" s="18"/>
    </row>
    <row r="802" spans="1:8" x14ac:dyDescent="0.15">
      <c r="A802" s="18"/>
      <c r="B802" s="18"/>
      <c r="C802" s="18"/>
      <c r="D802" s="18"/>
      <c r="E802" s="18"/>
      <c r="F802" s="18"/>
      <c r="G802" s="18"/>
      <c r="H802" s="18"/>
    </row>
    <row r="803" spans="1:8" x14ac:dyDescent="0.15">
      <c r="A803" s="18"/>
      <c r="B803" s="18"/>
      <c r="C803" s="18"/>
      <c r="D803" s="18"/>
      <c r="E803" s="18"/>
      <c r="F803" s="18"/>
      <c r="G803" s="18"/>
      <c r="H803" s="18"/>
    </row>
    <row r="804" spans="1:8" x14ac:dyDescent="0.15">
      <c r="A804" s="18"/>
      <c r="B804" s="18"/>
      <c r="C804" s="18"/>
      <c r="D804" s="18"/>
      <c r="E804" s="18"/>
      <c r="F804" s="18"/>
      <c r="G804" s="18"/>
      <c r="H804" s="18"/>
    </row>
    <row r="805" spans="1:8" x14ac:dyDescent="0.15">
      <c r="A805" s="18"/>
      <c r="B805" s="18"/>
      <c r="C805" s="18"/>
      <c r="D805" s="18"/>
      <c r="E805" s="18"/>
      <c r="F805" s="18"/>
      <c r="G805" s="18"/>
      <c r="H805" s="18"/>
    </row>
    <row r="806" spans="1:8" x14ac:dyDescent="0.15">
      <c r="A806" s="18"/>
      <c r="B806" s="18"/>
      <c r="C806" s="18"/>
      <c r="D806" s="18"/>
      <c r="E806" s="18"/>
      <c r="F806" s="18"/>
      <c r="G806" s="18"/>
      <c r="H806" s="18"/>
    </row>
    <row r="807" spans="1:8" x14ac:dyDescent="0.15">
      <c r="A807" s="18"/>
      <c r="B807" s="18"/>
      <c r="C807" s="18"/>
      <c r="D807" s="18"/>
      <c r="E807" s="18"/>
      <c r="F807" s="18"/>
      <c r="G807" s="18"/>
      <c r="H807" s="18"/>
    </row>
    <row r="808" spans="1:8" x14ac:dyDescent="0.15">
      <c r="A808" s="18"/>
      <c r="B808" s="18"/>
      <c r="C808" s="18"/>
      <c r="D808" s="18"/>
      <c r="E808" s="18"/>
      <c r="F808" s="18"/>
      <c r="G808" s="18"/>
      <c r="H808" s="18"/>
    </row>
    <row r="809" spans="1:8" x14ac:dyDescent="0.15">
      <c r="A809" s="18"/>
      <c r="B809" s="18"/>
      <c r="C809" s="18"/>
      <c r="D809" s="18"/>
      <c r="E809" s="18"/>
      <c r="F809" s="18"/>
      <c r="G809" s="18"/>
      <c r="H809" s="18"/>
    </row>
    <row r="810" spans="1:8" x14ac:dyDescent="0.15">
      <c r="A810" s="18"/>
      <c r="B810" s="18"/>
      <c r="C810" s="18"/>
      <c r="D810" s="18"/>
      <c r="E810" s="18"/>
      <c r="F810" s="18"/>
      <c r="G810" s="18"/>
      <c r="H810" s="18"/>
    </row>
    <row r="811" spans="1:8" x14ac:dyDescent="0.15">
      <c r="A811" s="18"/>
      <c r="B811" s="18"/>
      <c r="C811" s="18"/>
      <c r="D811" s="18"/>
      <c r="E811" s="18"/>
      <c r="F811" s="18"/>
      <c r="G811" s="18"/>
      <c r="H811" s="18"/>
    </row>
    <row r="812" spans="1:8" x14ac:dyDescent="0.15">
      <c r="A812" s="18"/>
      <c r="B812" s="18"/>
      <c r="C812" s="18"/>
      <c r="D812" s="18"/>
      <c r="E812" s="18"/>
      <c r="F812" s="18"/>
      <c r="G812" s="18"/>
      <c r="H812" s="18"/>
    </row>
    <row r="813" spans="1:8" x14ac:dyDescent="0.15">
      <c r="A813" s="18"/>
      <c r="B813" s="18"/>
      <c r="C813" s="18"/>
      <c r="D813" s="18"/>
      <c r="E813" s="18"/>
      <c r="F813" s="18"/>
      <c r="G813" s="18"/>
      <c r="H813" s="18"/>
    </row>
    <row r="814" spans="1:8" x14ac:dyDescent="0.15">
      <c r="A814" s="18"/>
      <c r="B814" s="18"/>
      <c r="C814" s="18"/>
      <c r="D814" s="18"/>
      <c r="E814" s="18"/>
      <c r="F814" s="18"/>
      <c r="G814" s="18"/>
      <c r="H814" s="18"/>
    </row>
    <row r="815" spans="1:8" x14ac:dyDescent="0.15">
      <c r="A815" s="18"/>
      <c r="B815" s="18"/>
      <c r="C815" s="18"/>
      <c r="D815" s="18"/>
      <c r="E815" s="18"/>
      <c r="F815" s="18"/>
      <c r="G815" s="18"/>
      <c r="H815" s="18"/>
    </row>
    <row r="816" spans="1:8" x14ac:dyDescent="0.15">
      <c r="A816" s="18"/>
      <c r="B816" s="18"/>
      <c r="C816" s="18"/>
      <c r="D816" s="18"/>
      <c r="E816" s="18"/>
      <c r="F816" s="18"/>
      <c r="G816" s="18"/>
      <c r="H816" s="18"/>
    </row>
    <row r="817" spans="1:8" x14ac:dyDescent="0.15">
      <c r="A817" s="18"/>
      <c r="B817" s="18"/>
      <c r="C817" s="18"/>
      <c r="D817" s="18"/>
      <c r="E817" s="18"/>
      <c r="F817" s="18"/>
      <c r="G817" s="18"/>
      <c r="H817" s="18"/>
    </row>
    <row r="818" spans="1:8" x14ac:dyDescent="0.15">
      <c r="A818" s="18"/>
      <c r="B818" s="18"/>
      <c r="C818" s="18"/>
      <c r="D818" s="18"/>
      <c r="E818" s="18"/>
      <c r="F818" s="18"/>
      <c r="G818" s="18"/>
      <c r="H818" s="18"/>
    </row>
    <row r="819" spans="1:8" x14ac:dyDescent="0.15">
      <c r="A819" s="18"/>
      <c r="B819" s="18"/>
      <c r="C819" s="18"/>
      <c r="D819" s="18"/>
      <c r="E819" s="18"/>
      <c r="F819" s="18"/>
      <c r="G819" s="18"/>
      <c r="H819" s="18"/>
    </row>
    <row r="820" spans="1:8" x14ac:dyDescent="0.15">
      <c r="A820" s="18"/>
      <c r="B820" s="18"/>
      <c r="C820" s="18"/>
      <c r="D820" s="18"/>
      <c r="E820" s="18"/>
      <c r="F820" s="18"/>
      <c r="G820" s="18"/>
      <c r="H820" s="18"/>
    </row>
    <row r="821" spans="1:8" x14ac:dyDescent="0.15">
      <c r="A821" s="18"/>
      <c r="B821" s="18"/>
      <c r="C821" s="18"/>
      <c r="D821" s="18"/>
      <c r="E821" s="18"/>
      <c r="F821" s="18"/>
      <c r="G821" s="18"/>
      <c r="H821" s="18"/>
    </row>
    <row r="822" spans="1:8" x14ac:dyDescent="0.15">
      <c r="A822" s="18"/>
      <c r="B822" s="18"/>
      <c r="C822" s="18"/>
      <c r="D822" s="18"/>
      <c r="E822" s="18"/>
      <c r="F822" s="18"/>
      <c r="G822" s="18"/>
      <c r="H822" s="18"/>
    </row>
    <row r="823" spans="1:8" x14ac:dyDescent="0.15">
      <c r="A823" s="18"/>
      <c r="B823" s="18"/>
      <c r="C823" s="18"/>
      <c r="D823" s="18"/>
      <c r="E823" s="18"/>
      <c r="F823" s="18"/>
      <c r="G823" s="18"/>
      <c r="H823" s="18"/>
    </row>
    <row r="824" spans="1:8" x14ac:dyDescent="0.15">
      <c r="A824" s="18"/>
      <c r="B824" s="18"/>
      <c r="C824" s="18"/>
      <c r="D824" s="18"/>
      <c r="E824" s="18"/>
      <c r="F824" s="18"/>
      <c r="G824" s="18"/>
      <c r="H824" s="18"/>
    </row>
    <row r="825" spans="1:8" x14ac:dyDescent="0.15">
      <c r="A825" s="18"/>
      <c r="B825" s="18"/>
      <c r="C825" s="18"/>
      <c r="D825" s="18"/>
      <c r="E825" s="18"/>
      <c r="F825" s="18"/>
      <c r="G825" s="18"/>
      <c r="H825" s="18"/>
    </row>
    <row r="826" spans="1:8" x14ac:dyDescent="0.15">
      <c r="A826" s="18"/>
      <c r="B826" s="18"/>
      <c r="C826" s="18"/>
      <c r="D826" s="18"/>
      <c r="E826" s="18"/>
      <c r="F826" s="18"/>
      <c r="G826" s="18"/>
      <c r="H826" s="18"/>
    </row>
    <row r="827" spans="1:8" x14ac:dyDescent="0.15">
      <c r="A827" s="18"/>
      <c r="B827" s="18"/>
      <c r="C827" s="18"/>
      <c r="D827" s="18"/>
      <c r="E827" s="18"/>
      <c r="F827" s="18"/>
      <c r="G827" s="18"/>
      <c r="H827" s="18"/>
    </row>
    <row r="828" spans="1:8" x14ac:dyDescent="0.15">
      <c r="A828" s="18"/>
      <c r="B828" s="18"/>
      <c r="C828" s="18"/>
      <c r="D828" s="18"/>
      <c r="E828" s="18"/>
      <c r="F828" s="18"/>
      <c r="G828" s="18"/>
      <c r="H828" s="18"/>
    </row>
    <row r="829" spans="1:8" x14ac:dyDescent="0.15">
      <c r="A829" s="18"/>
      <c r="B829" s="18"/>
      <c r="C829" s="18"/>
      <c r="D829" s="18"/>
      <c r="E829" s="18"/>
      <c r="F829" s="18"/>
      <c r="G829" s="18"/>
      <c r="H829" s="18"/>
    </row>
    <row r="830" spans="1:8" x14ac:dyDescent="0.15">
      <c r="A830" s="18"/>
      <c r="B830" s="18"/>
      <c r="C830" s="18"/>
      <c r="D830" s="18"/>
      <c r="E830" s="18"/>
      <c r="F830" s="18"/>
      <c r="G830" s="18"/>
      <c r="H830" s="18"/>
    </row>
    <row r="831" spans="1:8" x14ac:dyDescent="0.15">
      <c r="A831" s="18"/>
      <c r="B831" s="18"/>
      <c r="C831" s="18"/>
      <c r="D831" s="18"/>
      <c r="E831" s="18"/>
      <c r="F831" s="18"/>
      <c r="G831" s="18"/>
      <c r="H831" s="18"/>
    </row>
    <row r="832" spans="1:8" x14ac:dyDescent="0.15">
      <c r="A832" s="18"/>
      <c r="B832" s="18"/>
      <c r="C832" s="18"/>
      <c r="D832" s="18"/>
      <c r="E832" s="18"/>
      <c r="F832" s="18"/>
      <c r="G832" s="18"/>
      <c r="H832" s="18"/>
    </row>
    <row r="833" spans="1:8" x14ac:dyDescent="0.15">
      <c r="A833" s="18"/>
      <c r="B833" s="18"/>
      <c r="C833" s="18"/>
      <c r="D833" s="18"/>
      <c r="E833" s="18"/>
      <c r="F833" s="18"/>
      <c r="G833" s="18"/>
      <c r="H833" s="18"/>
    </row>
    <row r="834" spans="1:8" x14ac:dyDescent="0.15">
      <c r="A834" s="18"/>
      <c r="B834" s="18"/>
      <c r="C834" s="18"/>
      <c r="D834" s="18"/>
      <c r="E834" s="18"/>
      <c r="F834" s="18"/>
      <c r="G834" s="18"/>
      <c r="H834" s="18"/>
    </row>
    <row r="835" spans="1:8" x14ac:dyDescent="0.15">
      <c r="A835" s="18"/>
      <c r="B835" s="18"/>
      <c r="C835" s="18"/>
      <c r="D835" s="18"/>
      <c r="E835" s="18"/>
      <c r="F835" s="18"/>
      <c r="G835" s="18"/>
      <c r="H835" s="18"/>
    </row>
    <row r="836" spans="1:8" x14ac:dyDescent="0.15">
      <c r="A836" s="18"/>
      <c r="B836" s="18"/>
      <c r="C836" s="18"/>
      <c r="D836" s="18"/>
      <c r="E836" s="18"/>
      <c r="F836" s="18"/>
      <c r="G836" s="18"/>
      <c r="H836" s="18"/>
    </row>
    <row r="837" spans="1:8" x14ac:dyDescent="0.15">
      <c r="A837" s="18"/>
      <c r="B837" s="18"/>
      <c r="C837" s="18"/>
      <c r="D837" s="18"/>
      <c r="E837" s="18"/>
      <c r="F837" s="18"/>
      <c r="G837" s="18"/>
      <c r="H837" s="18"/>
    </row>
    <row r="838" spans="1:8" x14ac:dyDescent="0.15">
      <c r="A838" s="18"/>
      <c r="B838" s="18"/>
      <c r="C838" s="18"/>
      <c r="D838" s="18"/>
      <c r="E838" s="18"/>
      <c r="F838" s="18"/>
      <c r="G838" s="18"/>
      <c r="H838" s="18"/>
    </row>
    <row r="839" spans="1:8" x14ac:dyDescent="0.15">
      <c r="A839" s="18"/>
      <c r="B839" s="18"/>
      <c r="C839" s="18"/>
      <c r="D839" s="18"/>
      <c r="E839" s="18"/>
      <c r="F839" s="18"/>
      <c r="G839" s="18"/>
      <c r="H839" s="18"/>
    </row>
    <row r="840" spans="1:8" x14ac:dyDescent="0.15">
      <c r="A840" s="18"/>
      <c r="B840" s="18"/>
      <c r="C840" s="18"/>
      <c r="D840" s="18"/>
      <c r="E840" s="18"/>
      <c r="F840" s="18"/>
      <c r="G840" s="18"/>
      <c r="H840" s="18"/>
    </row>
    <row r="841" spans="1:8" x14ac:dyDescent="0.15">
      <c r="A841" s="18"/>
      <c r="B841" s="18"/>
      <c r="C841" s="18"/>
      <c r="D841" s="18"/>
      <c r="E841" s="18"/>
      <c r="F841" s="18"/>
      <c r="G841" s="18"/>
      <c r="H841" s="18"/>
    </row>
    <row r="842" spans="1:8" x14ac:dyDescent="0.15">
      <c r="A842" s="18"/>
      <c r="B842" s="18"/>
      <c r="C842" s="18"/>
      <c r="D842" s="18"/>
      <c r="E842" s="18"/>
      <c r="F842" s="18"/>
      <c r="G842" s="18"/>
      <c r="H842" s="18"/>
    </row>
    <row r="843" spans="1:8" x14ac:dyDescent="0.15">
      <c r="A843" s="18"/>
      <c r="B843" s="18"/>
      <c r="C843" s="18"/>
      <c r="D843" s="18"/>
      <c r="E843" s="18"/>
      <c r="F843" s="18"/>
      <c r="G843" s="18"/>
      <c r="H843" s="18"/>
    </row>
    <row r="844" spans="1:8" x14ac:dyDescent="0.15">
      <c r="A844" s="18"/>
      <c r="B844" s="18"/>
      <c r="C844" s="18"/>
      <c r="D844" s="18"/>
      <c r="E844" s="18"/>
      <c r="F844" s="18"/>
      <c r="G844" s="18"/>
      <c r="H844" s="18"/>
    </row>
    <row r="845" spans="1:8" x14ac:dyDescent="0.15">
      <c r="A845" s="18"/>
      <c r="B845" s="18"/>
      <c r="C845" s="18"/>
      <c r="D845" s="18"/>
      <c r="E845" s="18"/>
      <c r="F845" s="18"/>
      <c r="G845" s="18"/>
      <c r="H845" s="18"/>
    </row>
    <row r="846" spans="1:8" x14ac:dyDescent="0.15">
      <c r="A846" s="18"/>
      <c r="B846" s="18"/>
      <c r="C846" s="18"/>
      <c r="D846" s="18"/>
      <c r="E846" s="18"/>
      <c r="F846" s="18"/>
      <c r="G846" s="18"/>
      <c r="H846" s="18"/>
    </row>
    <row r="847" spans="1:8" x14ac:dyDescent="0.15">
      <c r="A847" s="18"/>
      <c r="B847" s="18"/>
      <c r="C847" s="18"/>
      <c r="D847" s="18"/>
      <c r="E847" s="18"/>
      <c r="F847" s="18"/>
      <c r="G847" s="18"/>
      <c r="H847" s="18"/>
    </row>
    <row r="848" spans="1:8" x14ac:dyDescent="0.15">
      <c r="A848" s="18"/>
      <c r="B848" s="18"/>
      <c r="C848" s="18"/>
      <c r="D848" s="18"/>
      <c r="E848" s="18"/>
      <c r="F848" s="18"/>
      <c r="G848" s="18"/>
      <c r="H848" s="18"/>
    </row>
    <row r="849" spans="1:8" x14ac:dyDescent="0.15">
      <c r="A849" s="18"/>
      <c r="B849" s="18"/>
      <c r="C849" s="18"/>
      <c r="D849" s="18"/>
      <c r="E849" s="18"/>
      <c r="F849" s="18"/>
      <c r="G849" s="18"/>
      <c r="H849" s="18"/>
    </row>
    <row r="850" spans="1:8" x14ac:dyDescent="0.15">
      <c r="A850" s="18"/>
      <c r="B850" s="18"/>
      <c r="C850" s="18"/>
      <c r="D850" s="18"/>
      <c r="E850" s="18"/>
      <c r="F850" s="18"/>
      <c r="G850" s="18"/>
      <c r="H850" s="18"/>
    </row>
    <row r="851" spans="1:8" x14ac:dyDescent="0.15">
      <c r="A851" s="18"/>
      <c r="B851" s="18"/>
      <c r="C851" s="18"/>
      <c r="D851" s="18"/>
      <c r="E851" s="18"/>
      <c r="F851" s="18"/>
      <c r="G851" s="18"/>
      <c r="H851" s="18"/>
    </row>
    <row r="852" spans="1:8" x14ac:dyDescent="0.15">
      <c r="A852" s="18"/>
      <c r="B852" s="18"/>
      <c r="C852" s="18"/>
      <c r="D852" s="18"/>
      <c r="E852" s="18"/>
      <c r="F852" s="18"/>
      <c r="G852" s="18"/>
      <c r="H852" s="18"/>
    </row>
    <row r="853" spans="1:8" x14ac:dyDescent="0.15">
      <c r="A853" s="18"/>
      <c r="B853" s="18"/>
      <c r="C853" s="18"/>
      <c r="D853" s="18"/>
      <c r="E853" s="18"/>
      <c r="F853" s="18"/>
      <c r="G853" s="18"/>
      <c r="H853" s="18"/>
    </row>
    <row r="854" spans="1:8" x14ac:dyDescent="0.15">
      <c r="A854" s="18"/>
      <c r="B854" s="18"/>
      <c r="C854" s="18"/>
      <c r="D854" s="18"/>
      <c r="E854" s="18"/>
      <c r="F854" s="18"/>
      <c r="G854" s="18"/>
      <c r="H854" s="18"/>
    </row>
    <row r="855" spans="1:8" x14ac:dyDescent="0.15">
      <c r="A855" s="18"/>
      <c r="B855" s="18"/>
      <c r="C855" s="18"/>
      <c r="D855" s="18"/>
      <c r="E855" s="18"/>
      <c r="F855" s="18"/>
      <c r="G855" s="18"/>
      <c r="H855" s="18"/>
    </row>
    <row r="856" spans="1:8" x14ac:dyDescent="0.15">
      <c r="A856" s="18"/>
      <c r="B856" s="18"/>
      <c r="C856" s="18"/>
      <c r="D856" s="18"/>
      <c r="E856" s="18"/>
      <c r="F856" s="18"/>
      <c r="G856" s="18"/>
      <c r="H856" s="18"/>
    </row>
    <row r="857" spans="1:8" x14ac:dyDescent="0.15">
      <c r="A857" s="18"/>
      <c r="B857" s="18"/>
      <c r="C857" s="18"/>
      <c r="D857" s="18"/>
      <c r="E857" s="18"/>
      <c r="F857" s="18"/>
      <c r="G857" s="18"/>
      <c r="H857" s="18"/>
    </row>
    <row r="858" spans="1:8" x14ac:dyDescent="0.15">
      <c r="A858" s="18"/>
      <c r="B858" s="18"/>
      <c r="C858" s="18"/>
      <c r="D858" s="18"/>
      <c r="E858" s="18"/>
      <c r="F858" s="18"/>
      <c r="G858" s="18"/>
      <c r="H858" s="18"/>
    </row>
    <row r="859" spans="1:8" x14ac:dyDescent="0.15">
      <c r="A859" s="18"/>
      <c r="B859" s="18"/>
      <c r="C859" s="18"/>
      <c r="D859" s="18"/>
      <c r="E859" s="18"/>
      <c r="F859" s="18"/>
      <c r="G859" s="18"/>
      <c r="H859" s="18"/>
    </row>
    <row r="860" spans="1:8" x14ac:dyDescent="0.15">
      <c r="A860" s="18"/>
      <c r="B860" s="18"/>
      <c r="C860" s="18"/>
      <c r="D860" s="18"/>
      <c r="E860" s="18"/>
      <c r="F860" s="18"/>
      <c r="G860" s="18"/>
      <c r="H860" s="18"/>
    </row>
    <row r="861" spans="1:8" x14ac:dyDescent="0.15">
      <c r="A861" s="18"/>
      <c r="B861" s="18"/>
      <c r="C861" s="18"/>
      <c r="D861" s="18"/>
      <c r="E861" s="18"/>
      <c r="F861" s="18"/>
      <c r="G861" s="18"/>
      <c r="H861" s="18"/>
    </row>
    <row r="862" spans="1:8" x14ac:dyDescent="0.15">
      <c r="A862" s="18"/>
      <c r="B862" s="18"/>
      <c r="C862" s="18"/>
      <c r="D862" s="18"/>
      <c r="E862" s="18"/>
      <c r="F862" s="18"/>
      <c r="G862" s="18"/>
      <c r="H862" s="18"/>
    </row>
    <row r="863" spans="1:8" x14ac:dyDescent="0.15">
      <c r="A863" s="18"/>
      <c r="B863" s="18"/>
      <c r="C863" s="18"/>
      <c r="D863" s="18"/>
      <c r="E863" s="18"/>
      <c r="F863" s="18"/>
      <c r="G863" s="18"/>
      <c r="H863" s="18"/>
    </row>
    <row r="864" spans="1:8" x14ac:dyDescent="0.15">
      <c r="A864" s="18"/>
      <c r="B864" s="18"/>
      <c r="C864" s="18"/>
      <c r="D864" s="18"/>
      <c r="E864" s="18"/>
      <c r="F864" s="18"/>
      <c r="G864" s="18"/>
      <c r="H864" s="18"/>
    </row>
    <row r="865" spans="1:8" x14ac:dyDescent="0.15">
      <c r="A865" s="18"/>
      <c r="B865" s="18"/>
      <c r="C865" s="18"/>
      <c r="D865" s="18"/>
      <c r="E865" s="18"/>
      <c r="F865" s="18"/>
      <c r="G865" s="18"/>
      <c r="H865" s="18"/>
    </row>
    <row r="866" spans="1:8" x14ac:dyDescent="0.15">
      <c r="A866" s="18"/>
      <c r="B866" s="18"/>
      <c r="C866" s="18"/>
      <c r="D866" s="18"/>
      <c r="E866" s="18"/>
      <c r="F866" s="18"/>
      <c r="G866" s="18"/>
      <c r="H866" s="18"/>
    </row>
    <row r="867" spans="1:8" x14ac:dyDescent="0.15">
      <c r="A867" s="18"/>
      <c r="B867" s="18"/>
      <c r="C867" s="18"/>
      <c r="D867" s="18"/>
      <c r="E867" s="18"/>
      <c r="F867" s="18"/>
      <c r="G867" s="18"/>
      <c r="H867" s="18"/>
    </row>
    <row r="868" spans="1:8" x14ac:dyDescent="0.15">
      <c r="A868" s="18"/>
      <c r="B868" s="18"/>
      <c r="C868" s="18"/>
      <c r="D868" s="18"/>
      <c r="E868" s="18"/>
      <c r="F868" s="18"/>
      <c r="G868" s="18"/>
      <c r="H868" s="18"/>
    </row>
    <row r="869" spans="1:8" x14ac:dyDescent="0.15">
      <c r="A869" s="18"/>
      <c r="B869" s="18"/>
      <c r="C869" s="18"/>
      <c r="D869" s="18"/>
      <c r="E869" s="18"/>
      <c r="F869" s="18"/>
      <c r="G869" s="18"/>
      <c r="H869" s="18"/>
    </row>
    <row r="870" spans="1:8" x14ac:dyDescent="0.15">
      <c r="A870" s="18"/>
      <c r="B870" s="18"/>
      <c r="C870" s="18"/>
      <c r="D870" s="18"/>
      <c r="E870" s="18"/>
      <c r="F870" s="18"/>
      <c r="G870" s="18"/>
      <c r="H870" s="18"/>
    </row>
    <row r="871" spans="1:8" x14ac:dyDescent="0.15">
      <c r="A871" s="18"/>
      <c r="B871" s="18"/>
      <c r="C871" s="18"/>
      <c r="D871" s="18"/>
      <c r="E871" s="18"/>
      <c r="F871" s="18"/>
      <c r="G871" s="18"/>
      <c r="H871" s="18"/>
    </row>
    <row r="872" spans="1:8" x14ac:dyDescent="0.15">
      <c r="A872" s="18"/>
      <c r="B872" s="18"/>
      <c r="C872" s="18"/>
      <c r="D872" s="18"/>
      <c r="E872" s="18"/>
      <c r="F872" s="18"/>
      <c r="G872" s="18"/>
      <c r="H872" s="18"/>
    </row>
    <row r="873" spans="1:8" x14ac:dyDescent="0.15">
      <c r="A873" s="18"/>
      <c r="B873" s="18"/>
      <c r="C873" s="18"/>
      <c r="D873" s="18"/>
      <c r="E873" s="18"/>
      <c r="F873" s="18"/>
      <c r="G873" s="18"/>
      <c r="H873" s="18"/>
    </row>
    <row r="874" spans="1:8" x14ac:dyDescent="0.15">
      <c r="A874" s="18"/>
      <c r="B874" s="18"/>
      <c r="C874" s="18"/>
      <c r="D874" s="18"/>
      <c r="E874" s="18"/>
      <c r="F874" s="18"/>
      <c r="G874" s="18"/>
      <c r="H874" s="18"/>
    </row>
    <row r="875" spans="1:8" x14ac:dyDescent="0.15">
      <c r="A875" s="18"/>
      <c r="B875" s="18"/>
      <c r="C875" s="18"/>
      <c r="D875" s="18"/>
      <c r="E875" s="18"/>
      <c r="F875" s="18"/>
      <c r="G875" s="18"/>
      <c r="H875" s="18"/>
    </row>
    <row r="876" spans="1:8" x14ac:dyDescent="0.15">
      <c r="A876" s="18"/>
      <c r="B876" s="18"/>
      <c r="C876" s="18"/>
      <c r="D876" s="18"/>
      <c r="E876" s="18"/>
      <c r="F876" s="18"/>
      <c r="G876" s="18"/>
      <c r="H876" s="18"/>
    </row>
    <row r="877" spans="1:8" x14ac:dyDescent="0.15">
      <c r="A877" s="18"/>
      <c r="B877" s="18"/>
      <c r="C877" s="18"/>
      <c r="D877" s="18"/>
      <c r="E877" s="18"/>
      <c r="F877" s="18"/>
      <c r="G877" s="18"/>
      <c r="H877" s="18"/>
    </row>
    <row r="878" spans="1:8" x14ac:dyDescent="0.15">
      <c r="A878" s="18"/>
      <c r="B878" s="18"/>
      <c r="C878" s="18"/>
      <c r="D878" s="18"/>
      <c r="E878" s="18"/>
      <c r="F878" s="18"/>
      <c r="G878" s="18"/>
      <c r="H878" s="18"/>
    </row>
    <row r="879" spans="1:8" x14ac:dyDescent="0.15">
      <c r="A879" s="18"/>
      <c r="B879" s="18"/>
      <c r="C879" s="18"/>
      <c r="D879" s="18"/>
      <c r="E879" s="18"/>
      <c r="F879" s="18"/>
      <c r="G879" s="18"/>
      <c r="H879" s="18"/>
    </row>
    <row r="880" spans="1:8" x14ac:dyDescent="0.15">
      <c r="A880" s="18"/>
      <c r="B880" s="18"/>
      <c r="C880" s="18"/>
      <c r="D880" s="18"/>
      <c r="E880" s="18"/>
      <c r="F880" s="18"/>
      <c r="G880" s="18"/>
      <c r="H880" s="18"/>
    </row>
    <row r="881" spans="1:8" x14ac:dyDescent="0.15">
      <c r="A881" s="18"/>
      <c r="B881" s="18"/>
      <c r="C881" s="18"/>
      <c r="D881" s="18"/>
      <c r="E881" s="18"/>
      <c r="F881" s="18"/>
      <c r="G881" s="18"/>
      <c r="H881" s="18"/>
    </row>
    <row r="882" spans="1:8" x14ac:dyDescent="0.15">
      <c r="A882" s="18"/>
      <c r="B882" s="18"/>
      <c r="C882" s="18"/>
      <c r="D882" s="18"/>
      <c r="E882" s="18"/>
      <c r="F882" s="18"/>
      <c r="G882" s="18"/>
      <c r="H882" s="18"/>
    </row>
    <row r="883" spans="1:8" x14ac:dyDescent="0.15">
      <c r="A883" s="18"/>
      <c r="B883" s="18"/>
      <c r="C883" s="18"/>
      <c r="D883" s="18"/>
      <c r="E883" s="18"/>
      <c r="F883" s="18"/>
      <c r="G883" s="18"/>
      <c r="H883" s="18"/>
    </row>
    <row r="884" spans="1:8" x14ac:dyDescent="0.15">
      <c r="A884" s="18"/>
      <c r="B884" s="18"/>
      <c r="C884" s="18"/>
      <c r="D884" s="18"/>
      <c r="E884" s="18"/>
      <c r="F884" s="18"/>
      <c r="G884" s="18"/>
      <c r="H884" s="18"/>
    </row>
    <row r="885" spans="1:8" x14ac:dyDescent="0.15">
      <c r="A885" s="18"/>
      <c r="B885" s="18"/>
      <c r="C885" s="18"/>
      <c r="D885" s="18"/>
      <c r="E885" s="18"/>
      <c r="F885" s="18"/>
      <c r="G885" s="18"/>
      <c r="H885" s="18"/>
    </row>
    <row r="886" spans="1:8" x14ac:dyDescent="0.15">
      <c r="A886" s="18"/>
      <c r="B886" s="18"/>
      <c r="C886" s="18"/>
      <c r="D886" s="18"/>
      <c r="E886" s="18"/>
      <c r="F886" s="18"/>
      <c r="G886" s="18"/>
      <c r="H886" s="18"/>
    </row>
    <row r="887" spans="1:8" x14ac:dyDescent="0.15">
      <c r="A887" s="18"/>
      <c r="B887" s="18"/>
      <c r="C887" s="18"/>
      <c r="D887" s="18"/>
      <c r="E887" s="18"/>
      <c r="F887" s="18"/>
      <c r="G887" s="18"/>
      <c r="H887" s="18"/>
    </row>
    <row r="888" spans="1:8" x14ac:dyDescent="0.15">
      <c r="A888" s="18"/>
      <c r="B888" s="18"/>
      <c r="C888" s="18"/>
      <c r="D888" s="18"/>
      <c r="E888" s="18"/>
      <c r="F888" s="18"/>
      <c r="G888" s="18"/>
      <c r="H888" s="18"/>
    </row>
    <row r="889" spans="1:8" x14ac:dyDescent="0.15">
      <c r="A889" s="18"/>
      <c r="B889" s="18"/>
      <c r="C889" s="18"/>
      <c r="D889" s="18"/>
      <c r="E889" s="18"/>
      <c r="F889" s="18"/>
      <c r="G889" s="18"/>
      <c r="H889" s="18"/>
    </row>
    <row r="890" spans="1:8" x14ac:dyDescent="0.15">
      <c r="A890" s="18"/>
      <c r="B890" s="18"/>
      <c r="C890" s="18"/>
      <c r="D890" s="18"/>
      <c r="E890" s="18"/>
      <c r="F890" s="18"/>
      <c r="G890" s="18"/>
      <c r="H890" s="18"/>
    </row>
    <row r="891" spans="1:8" x14ac:dyDescent="0.15">
      <c r="A891" s="18"/>
      <c r="B891" s="18"/>
      <c r="C891" s="18"/>
      <c r="D891" s="18"/>
      <c r="E891" s="18"/>
      <c r="F891" s="18"/>
      <c r="G891" s="18"/>
      <c r="H891" s="18"/>
    </row>
    <row r="892" spans="1:8" x14ac:dyDescent="0.15">
      <c r="A892" s="18"/>
      <c r="B892" s="18"/>
      <c r="C892" s="18"/>
      <c r="D892" s="18"/>
      <c r="E892" s="18"/>
      <c r="F892" s="18"/>
      <c r="G892" s="18"/>
      <c r="H892" s="18"/>
    </row>
    <row r="893" spans="1:8" x14ac:dyDescent="0.15">
      <c r="A893" s="18"/>
      <c r="B893" s="18"/>
      <c r="C893" s="18"/>
      <c r="D893" s="18"/>
      <c r="E893" s="18"/>
      <c r="F893" s="18"/>
      <c r="G893" s="18"/>
      <c r="H893" s="18"/>
    </row>
    <row r="894" spans="1:8" x14ac:dyDescent="0.15">
      <c r="A894" s="18"/>
      <c r="B894" s="18"/>
      <c r="C894" s="18"/>
      <c r="D894" s="18"/>
      <c r="E894" s="18"/>
      <c r="F894" s="18"/>
      <c r="G894" s="18"/>
      <c r="H894" s="18"/>
    </row>
    <row r="895" spans="1:8" x14ac:dyDescent="0.15">
      <c r="A895" s="18"/>
      <c r="B895" s="18"/>
      <c r="C895" s="18"/>
      <c r="D895" s="18"/>
      <c r="E895" s="18"/>
      <c r="F895" s="18"/>
      <c r="G895" s="18"/>
      <c r="H895" s="18"/>
    </row>
    <row r="896" spans="1:8" x14ac:dyDescent="0.15">
      <c r="A896" s="18"/>
      <c r="B896" s="18"/>
      <c r="C896" s="18"/>
      <c r="D896" s="18"/>
      <c r="E896" s="18"/>
      <c r="F896" s="18"/>
      <c r="G896" s="18"/>
      <c r="H896" s="18"/>
    </row>
    <row r="897" spans="1:8" x14ac:dyDescent="0.15">
      <c r="A897" s="18"/>
      <c r="B897" s="18"/>
      <c r="C897" s="18"/>
      <c r="D897" s="18"/>
      <c r="E897" s="18"/>
      <c r="F897" s="18"/>
      <c r="G897" s="18"/>
      <c r="H897" s="18"/>
    </row>
    <row r="898" spans="1:8" x14ac:dyDescent="0.15">
      <c r="A898" s="18"/>
      <c r="B898" s="18"/>
      <c r="C898" s="18"/>
      <c r="D898" s="18"/>
      <c r="E898" s="18"/>
      <c r="F898" s="18"/>
      <c r="G898" s="18"/>
      <c r="H898" s="18"/>
    </row>
    <row r="899" spans="1:8" x14ac:dyDescent="0.15">
      <c r="A899" s="18"/>
      <c r="B899" s="18"/>
      <c r="C899" s="18"/>
      <c r="D899" s="18"/>
      <c r="E899" s="18"/>
      <c r="F899" s="18"/>
      <c r="G899" s="18"/>
      <c r="H899" s="18"/>
    </row>
    <row r="900" spans="1:8" x14ac:dyDescent="0.15">
      <c r="A900" s="18"/>
      <c r="B900" s="18"/>
      <c r="C900" s="18"/>
      <c r="D900" s="18"/>
      <c r="E900" s="18"/>
      <c r="F900" s="18"/>
      <c r="G900" s="18"/>
      <c r="H900" s="18"/>
    </row>
    <row r="901" spans="1:8" x14ac:dyDescent="0.15">
      <c r="A901" s="18"/>
      <c r="B901" s="18"/>
      <c r="C901" s="18"/>
      <c r="D901" s="18"/>
      <c r="E901" s="18"/>
      <c r="F901" s="18"/>
      <c r="G901" s="18"/>
      <c r="H901" s="18"/>
    </row>
    <row r="902" spans="1:8" x14ac:dyDescent="0.15">
      <c r="A902" s="18"/>
      <c r="B902" s="18"/>
      <c r="C902" s="18"/>
      <c r="D902" s="18"/>
      <c r="E902" s="18"/>
      <c r="F902" s="18"/>
      <c r="G902" s="18"/>
      <c r="H902" s="18"/>
    </row>
    <row r="903" spans="1:8" x14ac:dyDescent="0.15">
      <c r="A903" s="18"/>
      <c r="B903" s="18"/>
      <c r="C903" s="18"/>
      <c r="D903" s="18"/>
      <c r="E903" s="18"/>
      <c r="F903" s="18"/>
      <c r="G903" s="18"/>
      <c r="H903" s="18"/>
    </row>
    <row r="904" spans="1:8" x14ac:dyDescent="0.15">
      <c r="A904" s="18"/>
      <c r="B904" s="18"/>
      <c r="C904" s="18"/>
      <c r="D904" s="18"/>
      <c r="E904" s="18"/>
      <c r="F904" s="18"/>
      <c r="G904" s="18"/>
      <c r="H904" s="18"/>
    </row>
    <row r="905" spans="1:8" x14ac:dyDescent="0.15">
      <c r="A905" s="18"/>
      <c r="B905" s="18"/>
      <c r="C905" s="18"/>
      <c r="D905" s="18"/>
      <c r="E905" s="18"/>
      <c r="F905" s="18"/>
      <c r="G905" s="18"/>
      <c r="H905" s="18"/>
    </row>
    <row r="906" spans="1:8" x14ac:dyDescent="0.15">
      <c r="A906" s="18"/>
      <c r="B906" s="18"/>
      <c r="C906" s="18"/>
      <c r="D906" s="18"/>
      <c r="E906" s="18"/>
      <c r="F906" s="18"/>
      <c r="G906" s="18"/>
      <c r="H906" s="18"/>
    </row>
    <row r="907" spans="1:8" x14ac:dyDescent="0.15">
      <c r="A907" s="18"/>
      <c r="B907" s="18"/>
      <c r="C907" s="18"/>
      <c r="D907" s="18"/>
      <c r="E907" s="18"/>
      <c r="F907" s="18"/>
      <c r="G907" s="18"/>
      <c r="H907" s="18"/>
    </row>
    <row r="908" spans="1:8" x14ac:dyDescent="0.15">
      <c r="A908" s="18"/>
      <c r="B908" s="18"/>
      <c r="C908" s="18"/>
      <c r="D908" s="18"/>
      <c r="E908" s="18"/>
      <c r="F908" s="18"/>
      <c r="G908" s="18"/>
      <c r="H908" s="18"/>
    </row>
    <row r="909" spans="1:8" x14ac:dyDescent="0.15">
      <c r="A909" s="18"/>
      <c r="B909" s="18"/>
      <c r="C909" s="18"/>
      <c r="D909" s="18"/>
      <c r="E909" s="18"/>
      <c r="F909" s="18"/>
      <c r="G909" s="18"/>
      <c r="H909" s="18"/>
    </row>
    <row r="910" spans="1:8" x14ac:dyDescent="0.15">
      <c r="A910" s="18"/>
      <c r="B910" s="18"/>
      <c r="C910" s="18"/>
      <c r="D910" s="18"/>
      <c r="E910" s="18"/>
      <c r="F910" s="18"/>
      <c r="G910" s="18"/>
      <c r="H910" s="18"/>
    </row>
    <row r="911" spans="1:8" x14ac:dyDescent="0.15">
      <c r="A911" s="18"/>
      <c r="B911" s="18"/>
      <c r="C911" s="18"/>
      <c r="D911" s="18"/>
      <c r="E911" s="18"/>
      <c r="F911" s="18"/>
      <c r="G911" s="18"/>
      <c r="H911" s="18"/>
    </row>
    <row r="912" spans="1:8" x14ac:dyDescent="0.15">
      <c r="A912" s="18"/>
      <c r="B912" s="18"/>
      <c r="C912" s="18"/>
      <c r="D912" s="18"/>
      <c r="E912" s="18"/>
      <c r="F912" s="18"/>
      <c r="G912" s="18"/>
      <c r="H912" s="18"/>
    </row>
    <row r="913" spans="1:8" x14ac:dyDescent="0.15">
      <c r="A913" s="18"/>
      <c r="B913" s="18"/>
      <c r="C913" s="18"/>
      <c r="D913" s="18"/>
      <c r="E913" s="18"/>
      <c r="F913" s="18"/>
      <c r="G913" s="18"/>
      <c r="H913" s="18"/>
    </row>
    <row r="914" spans="1:8" x14ac:dyDescent="0.15">
      <c r="A914" s="18"/>
      <c r="B914" s="18"/>
      <c r="C914" s="18"/>
      <c r="D914" s="18"/>
      <c r="E914" s="18"/>
      <c r="F914" s="18"/>
      <c r="G914" s="18"/>
      <c r="H914" s="18"/>
    </row>
    <row r="915" spans="1:8" x14ac:dyDescent="0.15">
      <c r="A915" s="18"/>
      <c r="B915" s="18"/>
      <c r="C915" s="18"/>
      <c r="D915" s="18"/>
      <c r="E915" s="18"/>
      <c r="F915" s="18"/>
      <c r="G915" s="18"/>
      <c r="H915" s="18"/>
    </row>
    <row r="916" spans="1:8" x14ac:dyDescent="0.15">
      <c r="A916" s="18"/>
      <c r="B916" s="18"/>
      <c r="C916" s="18"/>
      <c r="D916" s="18"/>
      <c r="E916" s="18"/>
      <c r="F916" s="18"/>
      <c r="G916" s="18"/>
      <c r="H916" s="18"/>
    </row>
    <row r="917" spans="1:8" x14ac:dyDescent="0.15">
      <c r="A917" s="18"/>
      <c r="B917" s="18"/>
      <c r="C917" s="18"/>
      <c r="D917" s="18"/>
      <c r="E917" s="18"/>
      <c r="F917" s="18"/>
      <c r="G917" s="18"/>
      <c r="H917" s="18"/>
    </row>
    <row r="918" spans="1:8" x14ac:dyDescent="0.15">
      <c r="A918" s="18"/>
      <c r="B918" s="18"/>
      <c r="C918" s="18"/>
      <c r="D918" s="18"/>
      <c r="E918" s="18"/>
      <c r="F918" s="18"/>
      <c r="G918" s="18"/>
      <c r="H918" s="18"/>
    </row>
    <row r="919" spans="1:8" x14ac:dyDescent="0.15">
      <c r="A919" s="18"/>
      <c r="B919" s="18"/>
      <c r="C919" s="18"/>
      <c r="D919" s="18"/>
      <c r="E919" s="18"/>
      <c r="F919" s="18"/>
      <c r="G919" s="18"/>
      <c r="H919" s="18"/>
    </row>
    <row r="920" spans="1:8" x14ac:dyDescent="0.15">
      <c r="A920" s="18"/>
      <c r="B920" s="18"/>
      <c r="C920" s="18"/>
      <c r="D920" s="18"/>
      <c r="E920" s="18"/>
      <c r="F920" s="18"/>
      <c r="G920" s="18"/>
      <c r="H920" s="18"/>
    </row>
    <row r="921" spans="1:8" x14ac:dyDescent="0.15">
      <c r="A921" s="18"/>
      <c r="B921" s="18"/>
      <c r="C921" s="18"/>
      <c r="D921" s="18"/>
      <c r="E921" s="18"/>
      <c r="F921" s="18"/>
      <c r="G921" s="18"/>
      <c r="H921" s="18"/>
    </row>
    <row r="922" spans="1:8" x14ac:dyDescent="0.15">
      <c r="A922" s="18"/>
      <c r="B922" s="18"/>
      <c r="C922" s="18"/>
      <c r="D922" s="18"/>
      <c r="E922" s="18"/>
      <c r="F922" s="18"/>
      <c r="G922" s="18"/>
      <c r="H922" s="18"/>
    </row>
    <row r="923" spans="1:8" x14ac:dyDescent="0.15">
      <c r="A923" s="18"/>
      <c r="B923" s="18"/>
      <c r="C923" s="18"/>
      <c r="D923" s="18"/>
      <c r="E923" s="18"/>
      <c r="F923" s="18"/>
      <c r="G923" s="18"/>
      <c r="H923" s="18"/>
    </row>
    <row r="924" spans="1:8" x14ac:dyDescent="0.15">
      <c r="A924" s="18"/>
      <c r="B924" s="18"/>
      <c r="C924" s="18"/>
      <c r="D924" s="18"/>
      <c r="E924" s="18"/>
      <c r="F924" s="18"/>
      <c r="G924" s="18"/>
      <c r="H924" s="18"/>
    </row>
    <row r="925" spans="1:8" x14ac:dyDescent="0.15">
      <c r="A925" s="18"/>
      <c r="B925" s="18"/>
      <c r="C925" s="18"/>
      <c r="D925" s="18"/>
      <c r="E925" s="18"/>
      <c r="F925" s="18"/>
      <c r="G925" s="18"/>
      <c r="H925" s="18"/>
    </row>
    <row r="926" spans="1:8" x14ac:dyDescent="0.15">
      <c r="A926" s="18"/>
      <c r="B926" s="18"/>
      <c r="C926" s="18"/>
      <c r="D926" s="18"/>
      <c r="E926" s="18"/>
      <c r="F926" s="18"/>
      <c r="G926" s="18"/>
      <c r="H926" s="18"/>
    </row>
    <row r="927" spans="1:8" x14ac:dyDescent="0.15">
      <c r="A927" s="18"/>
      <c r="B927" s="18"/>
      <c r="C927" s="18"/>
      <c r="D927" s="18"/>
      <c r="E927" s="18"/>
      <c r="F927" s="18"/>
      <c r="G927" s="18"/>
      <c r="H927" s="18"/>
    </row>
    <row r="928" spans="1:8" x14ac:dyDescent="0.15">
      <c r="A928" s="18"/>
      <c r="B928" s="18"/>
      <c r="C928" s="18"/>
      <c r="D928" s="18"/>
      <c r="E928" s="18"/>
      <c r="F928" s="18"/>
      <c r="G928" s="18"/>
      <c r="H928" s="18"/>
    </row>
    <row r="929" spans="1:8" x14ac:dyDescent="0.15">
      <c r="A929" s="18"/>
      <c r="B929" s="18"/>
      <c r="C929" s="18"/>
      <c r="D929" s="18"/>
      <c r="E929" s="18"/>
      <c r="F929" s="18"/>
      <c r="G929" s="18"/>
      <c r="H929" s="18"/>
    </row>
    <row r="930" spans="1:8" x14ac:dyDescent="0.15">
      <c r="A930" s="18"/>
      <c r="B930" s="18"/>
      <c r="C930" s="18"/>
      <c r="D930" s="18"/>
      <c r="E930" s="18"/>
      <c r="F930" s="18"/>
      <c r="G930" s="18"/>
      <c r="H930" s="18"/>
    </row>
    <row r="931" spans="1:8" x14ac:dyDescent="0.15">
      <c r="A931" s="18"/>
      <c r="B931" s="18"/>
      <c r="C931" s="18"/>
      <c r="D931" s="18"/>
      <c r="E931" s="18"/>
      <c r="F931" s="18"/>
      <c r="G931" s="18"/>
      <c r="H931" s="18"/>
    </row>
    <row r="932" spans="1:8" x14ac:dyDescent="0.15">
      <c r="A932" s="18"/>
      <c r="B932" s="18"/>
      <c r="C932" s="18"/>
      <c r="D932" s="18"/>
      <c r="E932" s="18"/>
      <c r="F932" s="18"/>
      <c r="G932" s="18"/>
      <c r="H932" s="18"/>
    </row>
    <row r="933" spans="1:8" x14ac:dyDescent="0.15">
      <c r="A933" s="18"/>
      <c r="B933" s="18"/>
      <c r="C933" s="18"/>
      <c r="D933" s="18"/>
      <c r="E933" s="18"/>
      <c r="F933" s="18"/>
      <c r="G933" s="18"/>
      <c r="H933" s="18"/>
    </row>
    <row r="934" spans="1:8" x14ac:dyDescent="0.15">
      <c r="A934" s="18"/>
      <c r="B934" s="18"/>
      <c r="C934" s="18"/>
      <c r="D934" s="18"/>
      <c r="E934" s="18"/>
      <c r="F934" s="18"/>
      <c r="G934" s="18"/>
      <c r="H934" s="18"/>
    </row>
    <row r="935" spans="1:8" x14ac:dyDescent="0.15">
      <c r="A935" s="18"/>
      <c r="B935" s="18"/>
      <c r="C935" s="18"/>
      <c r="D935" s="18"/>
      <c r="E935" s="18"/>
      <c r="F935" s="18"/>
      <c r="G935" s="18"/>
      <c r="H935" s="18"/>
    </row>
    <row r="936" spans="1:8" x14ac:dyDescent="0.15">
      <c r="A936" s="18"/>
      <c r="B936" s="18"/>
      <c r="C936" s="18"/>
      <c r="D936" s="18"/>
      <c r="E936" s="18"/>
      <c r="F936" s="18"/>
      <c r="G936" s="18"/>
      <c r="H936" s="18"/>
    </row>
    <row r="937" spans="1:8" x14ac:dyDescent="0.15">
      <c r="A937" s="18"/>
      <c r="B937" s="18"/>
      <c r="C937" s="18"/>
      <c r="D937" s="18"/>
      <c r="E937" s="18"/>
      <c r="F937" s="18"/>
      <c r="G937" s="18"/>
      <c r="H937" s="18"/>
    </row>
    <row r="938" spans="1:8" x14ac:dyDescent="0.15">
      <c r="A938" s="18"/>
      <c r="B938" s="18"/>
      <c r="C938" s="18"/>
      <c r="D938" s="18"/>
      <c r="E938" s="18"/>
      <c r="F938" s="18"/>
      <c r="G938" s="18"/>
      <c r="H938" s="18"/>
    </row>
    <row r="939" spans="1:8" x14ac:dyDescent="0.15">
      <c r="A939" s="18"/>
      <c r="B939" s="18"/>
      <c r="C939" s="18"/>
      <c r="D939" s="18"/>
      <c r="E939" s="18"/>
      <c r="F939" s="18"/>
      <c r="G939" s="18"/>
      <c r="H939" s="18"/>
    </row>
    <row r="940" spans="1:8" x14ac:dyDescent="0.15">
      <c r="A940" s="18"/>
      <c r="B940" s="18"/>
      <c r="C940" s="18"/>
      <c r="D940" s="18"/>
      <c r="E940" s="18"/>
      <c r="F940" s="18"/>
      <c r="G940" s="18"/>
      <c r="H940" s="18"/>
    </row>
    <row r="941" spans="1:8" x14ac:dyDescent="0.15">
      <c r="A941" s="18"/>
      <c r="B941" s="18"/>
      <c r="C941" s="18"/>
      <c r="D941" s="18"/>
      <c r="E941" s="18"/>
      <c r="F941" s="18"/>
      <c r="G941" s="18"/>
      <c r="H941" s="18"/>
    </row>
    <row r="942" spans="1:8" x14ac:dyDescent="0.15">
      <c r="A942" s="18"/>
      <c r="B942" s="18"/>
      <c r="C942" s="18"/>
      <c r="D942" s="18"/>
      <c r="E942" s="18"/>
      <c r="F942" s="18"/>
      <c r="G942" s="18"/>
      <c r="H942" s="18"/>
    </row>
    <row r="943" spans="1:8" x14ac:dyDescent="0.15">
      <c r="A943" s="18"/>
      <c r="B943" s="18"/>
      <c r="C943" s="18"/>
      <c r="D943" s="18"/>
      <c r="E943" s="18"/>
      <c r="F943" s="18"/>
      <c r="G943" s="18"/>
      <c r="H943" s="18"/>
    </row>
    <row r="944" spans="1:8" x14ac:dyDescent="0.15">
      <c r="A944" s="18"/>
      <c r="B944" s="18"/>
      <c r="C944" s="18"/>
      <c r="D944" s="18"/>
      <c r="E944" s="18"/>
      <c r="F944" s="18"/>
      <c r="G944" s="18"/>
      <c r="H944" s="18"/>
    </row>
    <row r="945" spans="1:8" x14ac:dyDescent="0.15">
      <c r="A945" s="18"/>
      <c r="B945" s="18"/>
      <c r="C945" s="18"/>
      <c r="D945" s="18"/>
      <c r="E945" s="18"/>
      <c r="F945" s="18"/>
      <c r="G945" s="18"/>
      <c r="H945" s="18"/>
    </row>
    <row r="946" spans="1:8" x14ac:dyDescent="0.15">
      <c r="A946" s="18"/>
      <c r="B946" s="18"/>
      <c r="C946" s="18"/>
      <c r="D946" s="18"/>
      <c r="E946" s="18"/>
      <c r="F946" s="18"/>
      <c r="G946" s="18"/>
      <c r="H946" s="18"/>
    </row>
    <row r="947" spans="1:8" x14ac:dyDescent="0.15">
      <c r="A947" s="18"/>
      <c r="B947" s="18"/>
      <c r="C947" s="18"/>
      <c r="D947" s="18"/>
      <c r="E947" s="18"/>
      <c r="F947" s="18"/>
      <c r="G947" s="18"/>
      <c r="H947" s="18"/>
    </row>
    <row r="948" spans="1:8" x14ac:dyDescent="0.15">
      <c r="A948" s="18"/>
      <c r="B948" s="18"/>
      <c r="C948" s="18"/>
      <c r="D948" s="18"/>
      <c r="E948" s="18"/>
      <c r="F948" s="18"/>
      <c r="G948" s="18"/>
      <c r="H948" s="18"/>
    </row>
    <row r="949" spans="1:8" x14ac:dyDescent="0.15">
      <c r="A949" s="18"/>
      <c r="B949" s="18"/>
      <c r="C949" s="18"/>
      <c r="D949" s="18"/>
      <c r="E949" s="18"/>
      <c r="F949" s="18"/>
      <c r="G949" s="18"/>
      <c r="H949" s="18"/>
    </row>
    <row r="950" spans="1:8" x14ac:dyDescent="0.15">
      <c r="A950" s="18"/>
      <c r="B950" s="18"/>
      <c r="C950" s="18"/>
      <c r="D950" s="18"/>
      <c r="E950" s="18"/>
      <c r="F950" s="18"/>
      <c r="G950" s="18"/>
      <c r="H950" s="18"/>
    </row>
    <row r="951" spans="1:8" x14ac:dyDescent="0.15">
      <c r="A951" s="18"/>
      <c r="B951" s="18"/>
      <c r="C951" s="18"/>
      <c r="D951" s="18"/>
      <c r="E951" s="18"/>
      <c r="F951" s="18"/>
      <c r="G951" s="18"/>
      <c r="H951" s="18"/>
    </row>
    <row r="952" spans="1:8" x14ac:dyDescent="0.15">
      <c r="A952" s="18"/>
      <c r="B952" s="18"/>
      <c r="C952" s="18"/>
      <c r="D952" s="18"/>
      <c r="E952" s="18"/>
      <c r="F952" s="18"/>
      <c r="G952" s="18"/>
      <c r="H952" s="18"/>
    </row>
    <row r="953" spans="1:8" x14ac:dyDescent="0.15">
      <c r="A953" s="18"/>
      <c r="B953" s="18"/>
      <c r="C953" s="18"/>
      <c r="D953" s="18"/>
      <c r="E953" s="18"/>
      <c r="F953" s="18"/>
      <c r="G953" s="18"/>
      <c r="H953" s="18"/>
    </row>
    <row r="954" spans="1:8" x14ac:dyDescent="0.15">
      <c r="A954" s="18"/>
      <c r="B954" s="18"/>
      <c r="C954" s="18"/>
      <c r="D954" s="18"/>
      <c r="E954" s="18"/>
      <c r="F954" s="18"/>
      <c r="G954" s="18"/>
      <c r="H954" s="18"/>
    </row>
    <row r="955" spans="1:8" x14ac:dyDescent="0.15">
      <c r="A955" s="18"/>
      <c r="B955" s="18"/>
      <c r="C955" s="18"/>
      <c r="D955" s="18"/>
      <c r="E955" s="18"/>
      <c r="F955" s="18"/>
      <c r="G955" s="18"/>
      <c r="H955" s="18"/>
    </row>
    <row r="956" spans="1:8" x14ac:dyDescent="0.15">
      <c r="A956" s="18"/>
      <c r="B956" s="18"/>
      <c r="C956" s="18"/>
      <c r="D956" s="18"/>
      <c r="E956" s="18"/>
      <c r="F956" s="18"/>
      <c r="G956" s="18"/>
      <c r="H956" s="18"/>
    </row>
    <row r="957" spans="1:8" x14ac:dyDescent="0.15">
      <c r="A957" s="18"/>
      <c r="B957" s="18"/>
      <c r="C957" s="18"/>
      <c r="D957" s="18"/>
      <c r="E957" s="18"/>
      <c r="F957" s="18"/>
      <c r="G957" s="18"/>
      <c r="H957" s="18"/>
    </row>
    <row r="958" spans="1:8" x14ac:dyDescent="0.15">
      <c r="A958" s="18"/>
      <c r="B958" s="18"/>
      <c r="C958" s="18"/>
      <c r="D958" s="18"/>
      <c r="E958" s="18"/>
      <c r="F958" s="18"/>
      <c r="G958" s="18"/>
      <c r="H958" s="18"/>
    </row>
    <row r="959" spans="1:8" x14ac:dyDescent="0.15">
      <c r="A959" s="18"/>
      <c r="B959" s="18"/>
      <c r="C959" s="18"/>
      <c r="D959" s="18"/>
      <c r="E959" s="18"/>
      <c r="F959" s="18"/>
      <c r="G959" s="18"/>
      <c r="H959" s="18"/>
    </row>
    <row r="960" spans="1:8" x14ac:dyDescent="0.15">
      <c r="A960" s="18"/>
      <c r="B960" s="18"/>
      <c r="C960" s="18"/>
      <c r="D960" s="18"/>
      <c r="E960" s="18"/>
      <c r="F960" s="18"/>
      <c r="G960" s="18"/>
      <c r="H960" s="18"/>
    </row>
    <row r="961" spans="1:8" x14ac:dyDescent="0.15">
      <c r="A961" s="18"/>
      <c r="B961" s="18"/>
      <c r="C961" s="18"/>
      <c r="D961" s="18"/>
      <c r="E961" s="18"/>
      <c r="F961" s="18"/>
      <c r="G961" s="18"/>
      <c r="H961" s="18"/>
    </row>
    <row r="962" spans="1:8" x14ac:dyDescent="0.15">
      <c r="A962" s="18"/>
      <c r="B962" s="18"/>
      <c r="C962" s="18"/>
      <c r="D962" s="18"/>
      <c r="E962" s="18"/>
      <c r="F962" s="18"/>
      <c r="G962" s="18"/>
      <c r="H962" s="18"/>
    </row>
    <row r="963" spans="1:8" x14ac:dyDescent="0.15">
      <c r="A963" s="18"/>
      <c r="B963" s="18"/>
      <c r="C963" s="18"/>
      <c r="D963" s="18"/>
      <c r="E963" s="18"/>
      <c r="F963" s="18"/>
      <c r="G963" s="18"/>
      <c r="H963" s="18"/>
    </row>
    <row r="964" spans="1:8" x14ac:dyDescent="0.15">
      <c r="A964" s="18"/>
      <c r="B964" s="18"/>
      <c r="C964" s="18"/>
      <c r="D964" s="18"/>
      <c r="E964" s="18"/>
      <c r="F964" s="18"/>
      <c r="G964" s="18"/>
      <c r="H964" s="18"/>
    </row>
    <row r="965" spans="1:8" x14ac:dyDescent="0.15">
      <c r="A965" s="18"/>
      <c r="B965" s="18"/>
      <c r="C965" s="18"/>
      <c r="D965" s="18"/>
      <c r="E965" s="18"/>
      <c r="F965" s="18"/>
      <c r="G965" s="18"/>
      <c r="H965" s="18"/>
    </row>
    <row r="966" spans="1:8" x14ac:dyDescent="0.15">
      <c r="A966" s="18"/>
      <c r="B966" s="18"/>
      <c r="C966" s="18"/>
      <c r="D966" s="18"/>
      <c r="E966" s="18"/>
      <c r="F966" s="18"/>
      <c r="G966" s="18"/>
      <c r="H966" s="18"/>
    </row>
    <row r="967" spans="1:8" x14ac:dyDescent="0.15">
      <c r="A967" s="18"/>
      <c r="B967" s="18"/>
      <c r="C967" s="18"/>
      <c r="D967" s="18"/>
      <c r="E967" s="18"/>
      <c r="F967" s="18"/>
      <c r="G967" s="18"/>
      <c r="H967" s="18"/>
    </row>
    <row r="968" spans="1:8" x14ac:dyDescent="0.15">
      <c r="A968" s="18"/>
      <c r="B968" s="18"/>
      <c r="C968" s="18"/>
      <c r="D968" s="18"/>
      <c r="E968" s="18"/>
      <c r="F968" s="18"/>
      <c r="G968" s="18"/>
      <c r="H968" s="18"/>
    </row>
    <row r="969" spans="1:8" x14ac:dyDescent="0.15">
      <c r="A969" s="18"/>
      <c r="B969" s="18"/>
      <c r="C969" s="18"/>
      <c r="D969" s="18"/>
      <c r="E969" s="18"/>
      <c r="F969" s="18"/>
      <c r="G969" s="18"/>
      <c r="H969" s="18"/>
    </row>
    <row r="970" spans="1:8" x14ac:dyDescent="0.15">
      <c r="A970" s="18"/>
      <c r="B970" s="18"/>
      <c r="C970" s="18"/>
      <c r="D970" s="18"/>
      <c r="E970" s="18"/>
      <c r="F970" s="18"/>
      <c r="G970" s="18"/>
      <c r="H970" s="18"/>
    </row>
    <row r="971" spans="1:8" x14ac:dyDescent="0.15">
      <c r="A971" s="18"/>
      <c r="B971" s="18"/>
      <c r="C971" s="18"/>
      <c r="D971" s="18"/>
      <c r="E971" s="18"/>
      <c r="F971" s="18"/>
      <c r="G971" s="18"/>
      <c r="H971" s="18"/>
    </row>
    <row r="972" spans="1:8" x14ac:dyDescent="0.15">
      <c r="A972" s="18"/>
      <c r="B972" s="18"/>
      <c r="C972" s="18"/>
      <c r="D972" s="18"/>
      <c r="E972" s="18"/>
      <c r="F972" s="18"/>
      <c r="G972" s="18"/>
      <c r="H972" s="18"/>
    </row>
    <row r="973" spans="1:8" x14ac:dyDescent="0.15">
      <c r="A973" s="18"/>
      <c r="B973" s="18"/>
      <c r="C973" s="18"/>
      <c r="D973" s="18"/>
      <c r="E973" s="18"/>
      <c r="F973" s="18"/>
      <c r="G973" s="18"/>
      <c r="H973" s="18"/>
    </row>
    <row r="974" spans="1:8" x14ac:dyDescent="0.15">
      <c r="A974" s="18"/>
      <c r="B974" s="18"/>
      <c r="C974" s="18"/>
      <c r="D974" s="18"/>
      <c r="E974" s="18"/>
      <c r="F974" s="18"/>
      <c r="G974" s="18"/>
      <c r="H974" s="18"/>
    </row>
    <row r="975" spans="1:8" x14ac:dyDescent="0.15">
      <c r="A975" s="18"/>
      <c r="B975" s="18"/>
      <c r="C975" s="18"/>
      <c r="D975" s="18"/>
      <c r="E975" s="18"/>
      <c r="F975" s="18"/>
      <c r="G975" s="18"/>
      <c r="H975" s="18"/>
    </row>
    <row r="976" spans="1:8" x14ac:dyDescent="0.15">
      <c r="A976" s="18"/>
      <c r="B976" s="18"/>
      <c r="C976" s="18"/>
      <c r="D976" s="18"/>
      <c r="E976" s="18"/>
      <c r="F976" s="18"/>
      <c r="G976" s="18"/>
      <c r="H976" s="18"/>
    </row>
    <row r="977" spans="1:8" x14ac:dyDescent="0.15">
      <c r="A977" s="18"/>
      <c r="B977" s="18"/>
      <c r="C977" s="18"/>
      <c r="D977" s="18"/>
      <c r="E977" s="18"/>
      <c r="F977" s="18"/>
      <c r="G977" s="18"/>
      <c r="H977" s="18"/>
    </row>
    <row r="978" spans="1:8" x14ac:dyDescent="0.15">
      <c r="A978" s="18"/>
      <c r="B978" s="18"/>
      <c r="C978" s="18"/>
      <c r="D978" s="18"/>
      <c r="E978" s="18"/>
      <c r="F978" s="18"/>
      <c r="G978" s="18"/>
      <c r="H978" s="18"/>
    </row>
    <row r="979" spans="1:8" x14ac:dyDescent="0.15">
      <c r="A979" s="18"/>
      <c r="B979" s="18"/>
      <c r="C979" s="18"/>
      <c r="D979" s="18"/>
      <c r="E979" s="18"/>
      <c r="F979" s="18"/>
      <c r="G979" s="18"/>
      <c r="H979" s="18"/>
    </row>
    <row r="980" spans="1:8" x14ac:dyDescent="0.15">
      <c r="A980" s="18"/>
      <c r="B980" s="18"/>
      <c r="C980" s="18"/>
      <c r="D980" s="18"/>
      <c r="E980" s="18"/>
      <c r="F980" s="18"/>
      <c r="G980" s="18"/>
      <c r="H980" s="18"/>
    </row>
    <row r="981" spans="1:8" x14ac:dyDescent="0.15">
      <c r="A981" s="18"/>
      <c r="B981" s="18"/>
      <c r="C981" s="18"/>
      <c r="D981" s="18"/>
      <c r="E981" s="18"/>
      <c r="F981" s="18"/>
      <c r="G981" s="18"/>
      <c r="H981" s="18"/>
    </row>
    <row r="982" spans="1:8" x14ac:dyDescent="0.15">
      <c r="A982" s="18"/>
      <c r="B982" s="18"/>
      <c r="C982" s="18"/>
      <c r="D982" s="18"/>
      <c r="E982" s="18"/>
      <c r="F982" s="18"/>
      <c r="G982" s="18"/>
      <c r="H982" s="18"/>
    </row>
    <row r="983" spans="1:8" x14ac:dyDescent="0.15">
      <c r="A983" s="18"/>
      <c r="B983" s="18"/>
      <c r="C983" s="18"/>
      <c r="D983" s="18"/>
      <c r="E983" s="18"/>
      <c r="F983" s="18"/>
      <c r="G983" s="18"/>
      <c r="H983" s="18"/>
    </row>
    <row r="984" spans="1:8" x14ac:dyDescent="0.15">
      <c r="A984" s="18"/>
      <c r="B984" s="18"/>
      <c r="C984" s="18"/>
      <c r="D984" s="18"/>
      <c r="E984" s="18"/>
      <c r="F984" s="18"/>
      <c r="G984" s="18"/>
      <c r="H984" s="18"/>
    </row>
    <row r="985" spans="1:8" x14ac:dyDescent="0.15">
      <c r="A985" s="18"/>
      <c r="B985" s="18"/>
      <c r="C985" s="18"/>
      <c r="D985" s="18"/>
      <c r="E985" s="18"/>
      <c r="F985" s="18"/>
      <c r="G985" s="18"/>
      <c r="H985" s="18"/>
    </row>
    <row r="986" spans="1:8" x14ac:dyDescent="0.15">
      <c r="A986" s="18"/>
      <c r="B986" s="18"/>
      <c r="C986" s="18"/>
      <c r="D986" s="18"/>
      <c r="E986" s="18"/>
      <c r="F986" s="18"/>
      <c r="G986" s="18"/>
      <c r="H986" s="18"/>
    </row>
    <row r="987" spans="1:8" x14ac:dyDescent="0.15">
      <c r="A987" s="18"/>
      <c r="B987" s="18"/>
      <c r="C987" s="18"/>
      <c r="D987" s="18"/>
      <c r="E987" s="18"/>
      <c r="F987" s="18"/>
      <c r="G987" s="18"/>
      <c r="H987" s="18"/>
    </row>
  </sheetData>
  <mergeCells count="2">
    <mergeCell ref="A8:H8"/>
    <mergeCell ref="A1:H1"/>
  </mergeCells>
  <pageMargins left="0.7" right="0.7" top="0.75" bottom="0.75" header="0.3" footer="0.3"/>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9999FF"/>
    <outlinePr summaryBelow="0" summaryRight="0"/>
  </sheetPr>
  <dimension ref="B1:I10"/>
  <sheetViews>
    <sheetView showGridLines="0" zoomScaleNormal="100" workbookViewId="0"/>
  </sheetViews>
  <sheetFormatPr baseColWidth="10" defaultColWidth="14.5" defaultRowHeight="13" x14ac:dyDescent="0.15"/>
  <cols>
    <col min="1" max="1" width="5" style="4" customWidth="1"/>
    <col min="2" max="2" width="27.5" style="4" customWidth="1"/>
    <col min="3" max="3" width="43.5" style="18" customWidth="1"/>
    <col min="4" max="5" width="14.5" style="4"/>
    <col min="6" max="6" width="15.33203125" style="4" customWidth="1"/>
    <col min="7" max="16384" width="14.5" style="4"/>
  </cols>
  <sheetData>
    <row r="1" spans="2:9" ht="19" x14ac:dyDescent="0.25">
      <c r="B1" s="1051" t="s">
        <v>2081</v>
      </c>
      <c r="C1" s="1051"/>
      <c r="D1" s="1051"/>
      <c r="E1" s="1051"/>
      <c r="F1" s="1051"/>
      <c r="G1" s="1051"/>
      <c r="H1" s="1051"/>
      <c r="I1" s="1051"/>
    </row>
    <row r="2" spans="2:9" ht="17" x14ac:dyDescent="0.15">
      <c r="B2" s="950" t="s">
        <v>733</v>
      </c>
      <c r="C2" s="951" t="s">
        <v>1952</v>
      </c>
      <c r="D2" s="951" t="s">
        <v>694</v>
      </c>
      <c r="E2" s="951" t="s">
        <v>693</v>
      </c>
      <c r="F2" s="951" t="s">
        <v>1939</v>
      </c>
      <c r="G2" s="951" t="s">
        <v>4</v>
      </c>
      <c r="H2" s="951" t="s">
        <v>1940</v>
      </c>
      <c r="I2" s="952" t="s">
        <v>1953</v>
      </c>
    </row>
    <row r="3" spans="2:9" ht="48" x14ac:dyDescent="0.15">
      <c r="B3" s="960" t="s">
        <v>1954</v>
      </c>
      <c r="C3" s="596" t="s">
        <v>1955</v>
      </c>
      <c r="D3" s="959">
        <v>72</v>
      </c>
      <c r="E3" s="432">
        <v>13</v>
      </c>
      <c r="F3" s="432">
        <v>0</v>
      </c>
      <c r="G3" s="432">
        <v>85</v>
      </c>
      <c r="H3" s="432">
        <v>7</v>
      </c>
      <c r="I3" s="433">
        <v>7</v>
      </c>
    </row>
    <row r="4" spans="2:9" ht="32" x14ac:dyDescent="0.15">
      <c r="B4" s="882" t="s">
        <v>1956</v>
      </c>
      <c r="C4" s="596" t="s">
        <v>1957</v>
      </c>
      <c r="D4" s="432">
        <v>2</v>
      </c>
      <c r="E4" s="432">
        <v>27</v>
      </c>
      <c r="F4" s="432">
        <v>0</v>
      </c>
      <c r="G4" s="432">
        <v>29</v>
      </c>
      <c r="H4" s="432">
        <v>2</v>
      </c>
      <c r="I4" s="433">
        <v>8</v>
      </c>
    </row>
    <row r="5" spans="2:9" ht="80" x14ac:dyDescent="0.15">
      <c r="B5" s="882" t="s">
        <v>1958</v>
      </c>
      <c r="C5" s="953" t="s">
        <v>1959</v>
      </c>
      <c r="D5" s="961">
        <v>28</v>
      </c>
      <c r="E5" s="961">
        <v>36</v>
      </c>
      <c r="F5" s="961">
        <v>0</v>
      </c>
      <c r="G5" s="961">
        <v>64</v>
      </c>
      <c r="H5" s="961">
        <v>2</v>
      </c>
      <c r="I5" s="664">
        <v>5</v>
      </c>
    </row>
    <row r="6" spans="2:9" ht="80" x14ac:dyDescent="0.15">
      <c r="B6" s="882" t="s">
        <v>1960</v>
      </c>
      <c r="C6" s="953" t="s">
        <v>1961</v>
      </c>
      <c r="D6" s="954">
        <v>34</v>
      </c>
      <c r="E6" s="954">
        <v>47</v>
      </c>
      <c r="F6" s="954">
        <v>0</v>
      </c>
      <c r="G6" s="954">
        <v>81</v>
      </c>
      <c r="H6" s="954">
        <v>2</v>
      </c>
      <c r="I6" s="664">
        <v>5</v>
      </c>
    </row>
    <row r="7" spans="2:9" ht="112" x14ac:dyDescent="0.15">
      <c r="B7" s="882" t="s">
        <v>1962</v>
      </c>
      <c r="C7" s="953" t="s">
        <v>1963</v>
      </c>
      <c r="D7" s="596">
        <v>45</v>
      </c>
      <c r="E7" s="596">
        <v>56</v>
      </c>
      <c r="F7" s="596">
        <v>0</v>
      </c>
      <c r="G7" s="596">
        <v>101</v>
      </c>
      <c r="H7" s="596">
        <v>2</v>
      </c>
      <c r="I7" s="664">
        <v>5</v>
      </c>
    </row>
    <row r="8" spans="2:9" ht="96" x14ac:dyDescent="0.15">
      <c r="B8" s="882" t="s">
        <v>1964</v>
      </c>
      <c r="C8" s="953" t="s">
        <v>1965</v>
      </c>
      <c r="D8" s="596">
        <v>22</v>
      </c>
      <c r="E8" s="596">
        <v>24</v>
      </c>
      <c r="F8" s="596">
        <v>0</v>
      </c>
      <c r="G8" s="596">
        <v>46</v>
      </c>
      <c r="H8" s="596">
        <v>2</v>
      </c>
      <c r="I8" s="664">
        <v>5</v>
      </c>
    </row>
    <row r="9" spans="2:9" ht="15" x14ac:dyDescent="0.15">
      <c r="B9" s="955"/>
      <c r="C9" s="956" t="s">
        <v>4</v>
      </c>
      <c r="D9" s="957">
        <f t="shared" ref="D9:I9" si="0">SUM(D3:D8)</f>
        <v>203</v>
      </c>
      <c r="E9" s="957">
        <f t="shared" si="0"/>
        <v>203</v>
      </c>
      <c r="F9" s="957">
        <f t="shared" si="0"/>
        <v>0</v>
      </c>
      <c r="G9" s="957">
        <f t="shared" si="0"/>
        <v>406</v>
      </c>
      <c r="H9" s="957">
        <f t="shared" si="0"/>
        <v>17</v>
      </c>
      <c r="I9" s="958">
        <f t="shared" si="0"/>
        <v>35</v>
      </c>
    </row>
    <row r="10" spans="2:9" ht="44.25" customHeight="1" x14ac:dyDescent="0.15">
      <c r="B10" s="1220" t="s">
        <v>1966</v>
      </c>
      <c r="C10" s="1220"/>
      <c r="D10" s="1220"/>
      <c r="E10" s="1220"/>
      <c r="F10" s="1220"/>
      <c r="G10" s="1220"/>
      <c r="H10" s="1220"/>
      <c r="I10" s="1220"/>
    </row>
  </sheetData>
  <mergeCells count="2">
    <mergeCell ref="B10:I10"/>
    <mergeCell ref="B1:I1"/>
  </mergeCells>
  <pageMargins left="0.7" right="0.7" top="0.75" bottom="0.75" header="0.3" footer="0.3"/>
  <drawing r:id="rId1"/>
  <tableParts count="1">
    <tablePart r:id="rId2"/>
  </tablePart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9999FF"/>
    <outlinePr summaryBelow="0" summaryRight="0"/>
  </sheetPr>
  <dimension ref="A1:H996"/>
  <sheetViews>
    <sheetView showGridLines="0" workbookViewId="0">
      <selection sqref="A1:G1"/>
    </sheetView>
  </sheetViews>
  <sheetFormatPr baseColWidth="10" defaultColWidth="14.5" defaultRowHeight="15" customHeight="1" x14ac:dyDescent="0.15"/>
  <cols>
    <col min="1" max="1" width="25.1640625" style="4" customWidth="1"/>
    <col min="2" max="3" width="14.5" style="4"/>
    <col min="4" max="4" width="15.33203125" style="4" customWidth="1"/>
    <col min="5" max="16384" width="14.5" style="4"/>
  </cols>
  <sheetData>
    <row r="1" spans="1:8" ht="19" x14ac:dyDescent="0.25">
      <c r="A1" s="1051" t="s">
        <v>2082</v>
      </c>
      <c r="B1" s="1051"/>
      <c r="C1" s="1051"/>
      <c r="D1" s="1051"/>
      <c r="E1" s="1051"/>
      <c r="F1" s="1051"/>
      <c r="G1" s="1051"/>
    </row>
    <row r="2" spans="1:8" ht="17" x14ac:dyDescent="0.15">
      <c r="A2" s="876" t="s">
        <v>1967</v>
      </c>
      <c r="B2" s="253" t="s">
        <v>694</v>
      </c>
      <c r="C2" s="429" t="s">
        <v>693</v>
      </c>
      <c r="D2" s="253" t="s">
        <v>1939</v>
      </c>
      <c r="E2" s="429" t="s">
        <v>1940</v>
      </c>
      <c r="F2" s="429" t="s">
        <v>1941</v>
      </c>
      <c r="G2" s="430" t="s">
        <v>4</v>
      </c>
      <c r="H2" s="57"/>
    </row>
    <row r="3" spans="1:8" ht="46.5" customHeight="1" x14ac:dyDescent="0.15">
      <c r="A3" s="698" t="s">
        <v>2271</v>
      </c>
      <c r="B3" s="432">
        <v>33</v>
      </c>
      <c r="C3" s="432">
        <v>18</v>
      </c>
      <c r="D3" s="432">
        <v>0</v>
      </c>
      <c r="E3" s="432">
        <v>3</v>
      </c>
      <c r="F3" s="432">
        <v>60</v>
      </c>
      <c r="G3" s="433">
        <v>51</v>
      </c>
    </row>
    <row r="4" spans="1:8" ht="57" customHeight="1" x14ac:dyDescent="0.15">
      <c r="A4" s="698" t="s">
        <v>2272</v>
      </c>
      <c r="B4" s="432">
        <v>8</v>
      </c>
      <c r="C4" s="432">
        <v>5</v>
      </c>
      <c r="D4" s="432">
        <v>0</v>
      </c>
      <c r="E4" s="432">
        <v>3</v>
      </c>
      <c r="F4" s="432">
        <v>60</v>
      </c>
      <c r="G4" s="433">
        <v>13</v>
      </c>
    </row>
    <row r="5" spans="1:8" ht="33" customHeight="1" x14ac:dyDescent="0.15">
      <c r="A5" s="698" t="s">
        <v>1968</v>
      </c>
      <c r="B5" s="432">
        <v>21</v>
      </c>
      <c r="C5" s="432">
        <v>9</v>
      </c>
      <c r="D5" s="432">
        <v>0</v>
      </c>
      <c r="E5" s="432">
        <v>3</v>
      </c>
      <c r="F5" s="432">
        <v>60</v>
      </c>
      <c r="G5" s="433">
        <v>30</v>
      </c>
    </row>
    <row r="6" spans="1:8" ht="39" customHeight="1" x14ac:dyDescent="0.15">
      <c r="A6" s="698" t="s">
        <v>295</v>
      </c>
      <c r="B6" s="432">
        <v>4</v>
      </c>
      <c r="C6" s="432">
        <v>3</v>
      </c>
      <c r="D6" s="432">
        <v>0</v>
      </c>
      <c r="E6" s="432">
        <v>3</v>
      </c>
      <c r="F6" s="432">
        <v>60</v>
      </c>
      <c r="G6" s="433">
        <v>7</v>
      </c>
    </row>
    <row r="7" spans="1:8" ht="51" customHeight="1" x14ac:dyDescent="0.15">
      <c r="A7" s="698" t="s">
        <v>298</v>
      </c>
      <c r="B7" s="432">
        <v>4</v>
      </c>
      <c r="C7" s="432">
        <v>0</v>
      </c>
      <c r="D7" s="432">
        <v>0</v>
      </c>
      <c r="E7" s="432">
        <v>2</v>
      </c>
      <c r="F7" s="432">
        <v>40</v>
      </c>
      <c r="G7" s="433">
        <v>4</v>
      </c>
    </row>
    <row r="8" spans="1:8" x14ac:dyDescent="0.15">
      <c r="A8" s="962" t="s">
        <v>8</v>
      </c>
      <c r="B8" s="957">
        <f t="shared" ref="B8:C8" si="0">SUM(B3:B7)</f>
        <v>70</v>
      </c>
      <c r="C8" s="957">
        <f t="shared" si="0"/>
        <v>35</v>
      </c>
      <c r="D8" s="957">
        <v>0</v>
      </c>
      <c r="E8" s="957">
        <v>14</v>
      </c>
      <c r="F8" s="957">
        <v>280</v>
      </c>
      <c r="G8" s="958">
        <f>SUM(G3:G7)</f>
        <v>105</v>
      </c>
    </row>
    <row r="9" spans="1:8" ht="34.5" customHeight="1" x14ac:dyDescent="0.2">
      <c r="A9" s="1221" t="s">
        <v>1969</v>
      </c>
      <c r="B9" s="1222"/>
      <c r="C9" s="1222"/>
      <c r="D9" s="1222"/>
      <c r="E9" s="1222"/>
      <c r="F9" s="1222"/>
      <c r="G9" s="1222"/>
    </row>
    <row r="10" spans="1:8" ht="13" x14ac:dyDescent="0.15">
      <c r="A10" s="18"/>
      <c r="B10" s="18"/>
      <c r="C10" s="18"/>
      <c r="D10" s="18"/>
      <c r="E10" s="18"/>
      <c r="F10" s="19"/>
      <c r="G10" s="18"/>
    </row>
    <row r="11" spans="1:8" ht="13" x14ac:dyDescent="0.15">
      <c r="A11" s="18"/>
      <c r="B11" s="18"/>
      <c r="C11" s="18"/>
      <c r="D11" s="18"/>
      <c r="E11" s="18"/>
      <c r="F11" s="19"/>
      <c r="G11" s="18"/>
    </row>
    <row r="12" spans="1:8" ht="13" x14ac:dyDescent="0.15">
      <c r="A12" s="18"/>
      <c r="B12" s="18"/>
      <c r="C12" s="18"/>
      <c r="D12" s="18"/>
      <c r="E12" s="18"/>
      <c r="F12" s="19"/>
      <c r="G12" s="18"/>
    </row>
    <row r="13" spans="1:8" ht="13" x14ac:dyDescent="0.15">
      <c r="A13" s="18"/>
      <c r="B13" s="18"/>
      <c r="C13" s="18"/>
      <c r="D13" s="18"/>
      <c r="E13" s="18"/>
      <c r="F13" s="19"/>
      <c r="G13" s="18"/>
    </row>
    <row r="14" spans="1:8" ht="13" x14ac:dyDescent="0.15">
      <c r="A14" s="18"/>
      <c r="B14" s="18"/>
      <c r="C14" s="18"/>
      <c r="D14" s="18"/>
      <c r="E14" s="18"/>
      <c r="F14" s="19"/>
      <c r="G14" s="18"/>
    </row>
    <row r="15" spans="1:8" ht="13" x14ac:dyDescent="0.15">
      <c r="A15" s="18"/>
      <c r="B15" s="18"/>
      <c r="C15" s="18"/>
      <c r="D15" s="18"/>
      <c r="E15" s="18"/>
      <c r="F15" s="19"/>
      <c r="G15" s="18"/>
    </row>
    <row r="16" spans="1:8" ht="13" x14ac:dyDescent="0.15">
      <c r="A16" s="18"/>
      <c r="B16" s="18"/>
      <c r="C16" s="18"/>
      <c r="D16" s="18"/>
      <c r="E16" s="18"/>
      <c r="F16" s="19"/>
      <c r="G16" s="18"/>
    </row>
    <row r="17" spans="1:7" ht="13" x14ac:dyDescent="0.15">
      <c r="A17" s="18"/>
      <c r="B17" s="18"/>
      <c r="C17" s="18"/>
      <c r="D17" s="18"/>
      <c r="E17" s="18"/>
      <c r="F17" s="19"/>
      <c r="G17" s="18"/>
    </row>
    <row r="18" spans="1:7" ht="13" x14ac:dyDescent="0.15">
      <c r="A18" s="18"/>
      <c r="B18" s="18"/>
      <c r="C18" s="18"/>
      <c r="D18" s="18"/>
      <c r="E18" s="18"/>
      <c r="F18" s="19"/>
      <c r="G18" s="18"/>
    </row>
    <row r="19" spans="1:7" ht="13" x14ac:dyDescent="0.15">
      <c r="A19" s="18"/>
      <c r="B19" s="18"/>
      <c r="C19" s="18"/>
      <c r="D19" s="18"/>
      <c r="E19" s="18"/>
      <c r="F19" s="19"/>
      <c r="G19" s="18"/>
    </row>
    <row r="20" spans="1:7" ht="13" x14ac:dyDescent="0.15">
      <c r="A20" s="18"/>
      <c r="B20" s="18"/>
      <c r="C20" s="18"/>
      <c r="D20" s="18"/>
      <c r="E20" s="18"/>
      <c r="F20" s="19"/>
      <c r="G20" s="18"/>
    </row>
    <row r="21" spans="1:7" ht="13" x14ac:dyDescent="0.15">
      <c r="A21" s="18"/>
      <c r="B21" s="18"/>
      <c r="C21" s="18"/>
      <c r="D21" s="18"/>
      <c r="E21" s="18"/>
      <c r="F21" s="19"/>
      <c r="G21" s="18"/>
    </row>
    <row r="22" spans="1:7" ht="13" x14ac:dyDescent="0.15">
      <c r="A22" s="18"/>
      <c r="B22" s="18"/>
      <c r="C22" s="18"/>
      <c r="D22" s="18"/>
      <c r="E22" s="18"/>
      <c r="F22" s="19"/>
      <c r="G22" s="18"/>
    </row>
    <row r="23" spans="1:7" ht="13" x14ac:dyDescent="0.15">
      <c r="A23" s="18"/>
      <c r="B23" s="18"/>
      <c r="C23" s="18"/>
      <c r="D23" s="18"/>
      <c r="E23" s="18"/>
      <c r="F23" s="19"/>
      <c r="G23" s="18"/>
    </row>
    <row r="24" spans="1:7" ht="13" x14ac:dyDescent="0.15">
      <c r="A24" s="18"/>
      <c r="B24" s="18"/>
      <c r="C24" s="18"/>
      <c r="D24" s="18"/>
      <c r="E24" s="18"/>
      <c r="F24" s="19"/>
      <c r="G24" s="18"/>
    </row>
    <row r="25" spans="1:7" ht="13" x14ac:dyDescent="0.15">
      <c r="A25" s="18"/>
      <c r="B25" s="18"/>
      <c r="C25" s="18"/>
      <c r="D25" s="18"/>
      <c r="E25" s="18"/>
      <c r="F25" s="19"/>
      <c r="G25" s="18"/>
    </row>
    <row r="26" spans="1:7" ht="13" x14ac:dyDescent="0.15">
      <c r="A26" s="18"/>
      <c r="B26" s="18"/>
      <c r="C26" s="18"/>
      <c r="D26" s="18"/>
      <c r="E26" s="18"/>
      <c r="F26" s="19"/>
      <c r="G26" s="18"/>
    </row>
    <row r="27" spans="1:7" ht="13" x14ac:dyDescent="0.15">
      <c r="A27" s="18"/>
      <c r="B27" s="18"/>
      <c r="C27" s="18"/>
      <c r="D27" s="18"/>
      <c r="E27" s="18"/>
      <c r="F27" s="19"/>
      <c r="G27" s="18"/>
    </row>
    <row r="28" spans="1:7" ht="13" x14ac:dyDescent="0.15">
      <c r="A28" s="18"/>
      <c r="B28" s="18"/>
      <c r="C28" s="18"/>
      <c r="D28" s="18"/>
      <c r="E28" s="18"/>
      <c r="F28" s="19"/>
      <c r="G28" s="18"/>
    </row>
    <row r="29" spans="1:7" ht="13" x14ac:dyDescent="0.15">
      <c r="A29" s="18"/>
      <c r="B29" s="18"/>
      <c r="C29" s="18"/>
      <c r="D29" s="18"/>
      <c r="E29" s="18"/>
      <c r="F29" s="19"/>
      <c r="G29" s="18"/>
    </row>
    <row r="30" spans="1:7" ht="13" x14ac:dyDescent="0.15">
      <c r="A30" s="18"/>
      <c r="B30" s="18"/>
      <c r="C30" s="18"/>
      <c r="D30" s="18"/>
      <c r="E30" s="18"/>
      <c r="F30" s="19"/>
      <c r="G30" s="18"/>
    </row>
    <row r="31" spans="1:7" ht="13" x14ac:dyDescent="0.15">
      <c r="A31" s="18"/>
      <c r="B31" s="18"/>
      <c r="C31" s="18"/>
      <c r="D31" s="18"/>
      <c r="E31" s="18"/>
      <c r="F31" s="19"/>
      <c r="G31" s="18"/>
    </row>
    <row r="32" spans="1:7" ht="13" x14ac:dyDescent="0.15">
      <c r="A32" s="18"/>
      <c r="B32" s="18"/>
      <c r="C32" s="18"/>
      <c r="D32" s="18"/>
      <c r="E32" s="18"/>
      <c r="F32" s="19"/>
      <c r="G32" s="18"/>
    </row>
    <row r="33" spans="1:7" ht="13" x14ac:dyDescent="0.15">
      <c r="A33" s="18"/>
      <c r="B33" s="18"/>
      <c r="C33" s="18"/>
      <c r="D33" s="18"/>
      <c r="E33" s="18"/>
      <c r="F33" s="19"/>
      <c r="G33" s="18"/>
    </row>
    <row r="34" spans="1:7" ht="13" x14ac:dyDescent="0.15">
      <c r="A34" s="18"/>
      <c r="B34" s="18"/>
      <c r="C34" s="18"/>
      <c r="D34" s="18"/>
      <c r="E34" s="18"/>
      <c r="F34" s="19"/>
      <c r="G34" s="18"/>
    </row>
    <row r="35" spans="1:7" ht="13" x14ac:dyDescent="0.15">
      <c r="A35" s="18"/>
      <c r="B35" s="18"/>
      <c r="C35" s="18"/>
      <c r="D35" s="18"/>
      <c r="E35" s="18"/>
      <c r="F35" s="19"/>
      <c r="G35" s="18"/>
    </row>
    <row r="36" spans="1:7" ht="13" x14ac:dyDescent="0.15">
      <c r="A36" s="18"/>
      <c r="B36" s="18"/>
      <c r="C36" s="18"/>
      <c r="D36" s="18"/>
      <c r="E36" s="18"/>
      <c r="F36" s="19"/>
      <c r="G36" s="18"/>
    </row>
    <row r="37" spans="1:7" ht="13" x14ac:dyDescent="0.15">
      <c r="A37" s="18"/>
      <c r="B37" s="18"/>
      <c r="C37" s="18"/>
      <c r="D37" s="18"/>
      <c r="E37" s="18"/>
      <c r="F37" s="19"/>
      <c r="G37" s="18"/>
    </row>
    <row r="38" spans="1:7" ht="13" x14ac:dyDescent="0.15">
      <c r="A38" s="18"/>
      <c r="B38" s="18"/>
      <c r="C38" s="18"/>
      <c r="D38" s="18"/>
      <c r="E38" s="18"/>
      <c r="F38" s="19"/>
      <c r="G38" s="18"/>
    </row>
    <row r="39" spans="1:7" ht="13" x14ac:dyDescent="0.15">
      <c r="A39" s="18"/>
      <c r="B39" s="18"/>
      <c r="C39" s="18"/>
      <c r="D39" s="18"/>
      <c r="E39" s="18"/>
      <c r="F39" s="19"/>
      <c r="G39" s="18"/>
    </row>
    <row r="40" spans="1:7" ht="13" x14ac:dyDescent="0.15">
      <c r="A40" s="18"/>
      <c r="B40" s="18"/>
      <c r="C40" s="18"/>
      <c r="D40" s="18"/>
      <c r="E40" s="18"/>
      <c r="F40" s="19"/>
      <c r="G40" s="18"/>
    </row>
    <row r="41" spans="1:7" ht="13" x14ac:dyDescent="0.15">
      <c r="A41" s="18"/>
      <c r="B41" s="18"/>
      <c r="C41" s="18"/>
      <c r="D41" s="18"/>
      <c r="E41" s="18"/>
      <c r="F41" s="19"/>
      <c r="G41" s="18"/>
    </row>
    <row r="42" spans="1:7" ht="13" x14ac:dyDescent="0.15">
      <c r="A42" s="18"/>
      <c r="B42" s="18"/>
      <c r="C42" s="18"/>
      <c r="D42" s="18"/>
      <c r="E42" s="18"/>
      <c r="F42" s="19"/>
      <c r="G42" s="18"/>
    </row>
    <row r="43" spans="1:7" ht="13" x14ac:dyDescent="0.15">
      <c r="A43" s="18"/>
      <c r="B43" s="18"/>
      <c r="C43" s="18"/>
      <c r="D43" s="18"/>
      <c r="E43" s="18"/>
      <c r="F43" s="19"/>
      <c r="G43" s="18"/>
    </row>
    <row r="44" spans="1:7" ht="13" x14ac:dyDescent="0.15">
      <c r="A44" s="18"/>
      <c r="B44" s="18"/>
      <c r="C44" s="18"/>
      <c r="D44" s="18"/>
      <c r="E44" s="18"/>
      <c r="F44" s="19"/>
      <c r="G44" s="18"/>
    </row>
    <row r="45" spans="1:7" ht="13" x14ac:dyDescent="0.15">
      <c r="A45" s="18"/>
      <c r="B45" s="18"/>
      <c r="C45" s="18"/>
      <c r="D45" s="18"/>
      <c r="E45" s="18"/>
      <c r="F45" s="19"/>
      <c r="G45" s="18"/>
    </row>
    <row r="46" spans="1:7" ht="13" x14ac:dyDescent="0.15">
      <c r="A46" s="18"/>
      <c r="B46" s="18"/>
      <c r="C46" s="18"/>
      <c r="D46" s="18"/>
      <c r="E46" s="18"/>
      <c r="F46" s="19"/>
      <c r="G46" s="18"/>
    </row>
    <row r="47" spans="1:7" ht="13" x14ac:dyDescent="0.15">
      <c r="A47" s="18"/>
      <c r="B47" s="18"/>
      <c r="C47" s="18"/>
      <c r="D47" s="18"/>
      <c r="E47" s="18"/>
      <c r="F47" s="19"/>
      <c r="G47" s="18"/>
    </row>
    <row r="48" spans="1:7" ht="13" x14ac:dyDescent="0.15">
      <c r="A48" s="18"/>
      <c r="B48" s="18"/>
      <c r="C48" s="18"/>
      <c r="D48" s="18"/>
      <c r="E48" s="18"/>
      <c r="F48" s="19"/>
      <c r="G48" s="18"/>
    </row>
    <row r="49" spans="1:7" ht="13" x14ac:dyDescent="0.15">
      <c r="A49" s="18"/>
      <c r="B49" s="18"/>
      <c r="C49" s="18"/>
      <c r="D49" s="18"/>
      <c r="E49" s="18"/>
      <c r="F49" s="19"/>
      <c r="G49" s="18"/>
    </row>
    <row r="50" spans="1:7" ht="13" x14ac:dyDescent="0.15">
      <c r="A50" s="18"/>
      <c r="B50" s="18"/>
      <c r="C50" s="18"/>
      <c r="D50" s="18"/>
      <c r="E50" s="18"/>
      <c r="F50" s="19"/>
      <c r="G50" s="18"/>
    </row>
    <row r="51" spans="1:7" ht="13" x14ac:dyDescent="0.15">
      <c r="A51" s="18"/>
      <c r="B51" s="18"/>
      <c r="C51" s="18"/>
      <c r="D51" s="18"/>
      <c r="E51" s="18"/>
      <c r="F51" s="19"/>
      <c r="G51" s="18"/>
    </row>
    <row r="52" spans="1:7" ht="13" x14ac:dyDescent="0.15">
      <c r="A52" s="18"/>
      <c r="B52" s="18"/>
      <c r="C52" s="18"/>
      <c r="D52" s="18"/>
      <c r="E52" s="18"/>
      <c r="F52" s="19"/>
      <c r="G52" s="18"/>
    </row>
    <row r="53" spans="1:7" ht="13" x14ac:dyDescent="0.15">
      <c r="A53" s="18"/>
      <c r="B53" s="18"/>
      <c r="C53" s="18"/>
      <c r="D53" s="18"/>
      <c r="E53" s="18"/>
      <c r="F53" s="19"/>
      <c r="G53" s="18"/>
    </row>
    <row r="54" spans="1:7" ht="13" x14ac:dyDescent="0.15">
      <c r="A54" s="18"/>
      <c r="B54" s="18"/>
      <c r="C54" s="18"/>
      <c r="D54" s="18"/>
      <c r="E54" s="18"/>
      <c r="F54" s="19"/>
      <c r="G54" s="18"/>
    </row>
    <row r="55" spans="1:7" ht="13" x14ac:dyDescent="0.15">
      <c r="A55" s="18"/>
      <c r="B55" s="18"/>
      <c r="C55" s="18"/>
      <c r="D55" s="18"/>
      <c r="E55" s="18"/>
      <c r="F55" s="19"/>
      <c r="G55" s="18"/>
    </row>
    <row r="56" spans="1:7" ht="13" x14ac:dyDescent="0.15">
      <c r="A56" s="18"/>
      <c r="B56" s="18"/>
      <c r="C56" s="18"/>
      <c r="D56" s="18"/>
      <c r="E56" s="18"/>
      <c r="F56" s="19"/>
      <c r="G56" s="18"/>
    </row>
    <row r="57" spans="1:7" ht="13" x14ac:dyDescent="0.15">
      <c r="A57" s="18"/>
      <c r="B57" s="18"/>
      <c r="C57" s="18"/>
      <c r="D57" s="18"/>
      <c r="E57" s="18"/>
      <c r="F57" s="19"/>
      <c r="G57" s="18"/>
    </row>
    <row r="58" spans="1:7" ht="13" x14ac:dyDescent="0.15">
      <c r="A58" s="18"/>
      <c r="B58" s="18"/>
      <c r="C58" s="18"/>
      <c r="D58" s="18"/>
      <c r="E58" s="18"/>
      <c r="F58" s="19"/>
      <c r="G58" s="18"/>
    </row>
    <row r="59" spans="1:7" ht="13" x14ac:dyDescent="0.15">
      <c r="A59" s="18"/>
      <c r="B59" s="18"/>
      <c r="C59" s="18"/>
      <c r="D59" s="18"/>
      <c r="E59" s="18"/>
      <c r="F59" s="19"/>
      <c r="G59" s="18"/>
    </row>
    <row r="60" spans="1:7" ht="13" x14ac:dyDescent="0.15">
      <c r="A60" s="18"/>
      <c r="B60" s="18"/>
      <c r="C60" s="18"/>
      <c r="D60" s="18"/>
      <c r="E60" s="18"/>
      <c r="F60" s="19"/>
      <c r="G60" s="18"/>
    </row>
    <row r="61" spans="1:7" ht="13" x14ac:dyDescent="0.15">
      <c r="A61" s="18"/>
      <c r="B61" s="18"/>
      <c r="C61" s="18"/>
      <c r="D61" s="18"/>
      <c r="E61" s="18"/>
      <c r="F61" s="19"/>
      <c r="G61" s="18"/>
    </row>
    <row r="62" spans="1:7" ht="13" x14ac:dyDescent="0.15">
      <c r="A62" s="18"/>
      <c r="B62" s="18"/>
      <c r="C62" s="18"/>
      <c r="D62" s="18"/>
      <c r="E62" s="18"/>
      <c r="F62" s="19"/>
      <c r="G62" s="18"/>
    </row>
    <row r="63" spans="1:7" ht="13" x14ac:dyDescent="0.15">
      <c r="A63" s="18"/>
      <c r="B63" s="18"/>
      <c r="C63" s="18"/>
      <c r="D63" s="18"/>
      <c r="E63" s="18"/>
      <c r="F63" s="19"/>
      <c r="G63" s="18"/>
    </row>
    <row r="64" spans="1:7" ht="13" x14ac:dyDescent="0.15">
      <c r="A64" s="18"/>
      <c r="B64" s="18"/>
      <c r="C64" s="18"/>
      <c r="D64" s="18"/>
      <c r="E64" s="18"/>
      <c r="F64" s="19"/>
      <c r="G64" s="18"/>
    </row>
    <row r="65" spans="1:7" ht="13" x14ac:dyDescent="0.15">
      <c r="A65" s="18"/>
      <c r="B65" s="18"/>
      <c r="C65" s="18"/>
      <c r="D65" s="18"/>
      <c r="E65" s="18"/>
      <c r="F65" s="19"/>
      <c r="G65" s="18"/>
    </row>
    <row r="66" spans="1:7" ht="13" x14ac:dyDescent="0.15">
      <c r="A66" s="18"/>
      <c r="B66" s="18"/>
      <c r="C66" s="18"/>
      <c r="D66" s="18"/>
      <c r="E66" s="18"/>
      <c r="F66" s="19"/>
      <c r="G66" s="18"/>
    </row>
    <row r="67" spans="1:7" ht="13" x14ac:dyDescent="0.15">
      <c r="A67" s="18"/>
      <c r="B67" s="18"/>
      <c r="C67" s="18"/>
      <c r="D67" s="18"/>
      <c r="E67" s="18"/>
      <c r="F67" s="19"/>
      <c r="G67" s="18"/>
    </row>
    <row r="68" spans="1:7" ht="13" x14ac:dyDescent="0.15">
      <c r="A68" s="18"/>
      <c r="B68" s="18"/>
      <c r="C68" s="18"/>
      <c r="D68" s="18"/>
      <c r="E68" s="18"/>
      <c r="F68" s="19"/>
      <c r="G68" s="18"/>
    </row>
    <row r="69" spans="1:7" ht="13" x14ac:dyDescent="0.15">
      <c r="A69" s="18"/>
      <c r="B69" s="18"/>
      <c r="C69" s="18"/>
      <c r="D69" s="18"/>
      <c r="E69" s="18"/>
      <c r="F69" s="19"/>
      <c r="G69" s="18"/>
    </row>
    <row r="70" spans="1:7" ht="13" x14ac:dyDescent="0.15">
      <c r="A70" s="18"/>
      <c r="B70" s="18"/>
      <c r="C70" s="18"/>
      <c r="D70" s="18"/>
      <c r="E70" s="18"/>
      <c r="F70" s="19"/>
      <c r="G70" s="18"/>
    </row>
    <row r="71" spans="1:7" ht="13" x14ac:dyDescent="0.15">
      <c r="A71" s="18"/>
      <c r="B71" s="18"/>
      <c r="C71" s="18"/>
      <c r="D71" s="18"/>
      <c r="E71" s="18"/>
      <c r="F71" s="19"/>
      <c r="G71" s="18"/>
    </row>
    <row r="72" spans="1:7" ht="13" x14ac:dyDescent="0.15">
      <c r="A72" s="18"/>
      <c r="B72" s="18"/>
      <c r="C72" s="18"/>
      <c r="D72" s="18"/>
      <c r="E72" s="18"/>
      <c r="F72" s="19"/>
      <c r="G72" s="18"/>
    </row>
    <row r="73" spans="1:7" ht="13" x14ac:dyDescent="0.15">
      <c r="A73" s="18"/>
      <c r="B73" s="18"/>
      <c r="C73" s="18"/>
      <c r="D73" s="18"/>
      <c r="E73" s="18"/>
      <c r="F73" s="19"/>
      <c r="G73" s="18"/>
    </row>
    <row r="74" spans="1:7" ht="13" x14ac:dyDescent="0.15">
      <c r="A74" s="18"/>
      <c r="B74" s="18"/>
      <c r="C74" s="18"/>
      <c r="D74" s="18"/>
      <c r="E74" s="18"/>
      <c r="F74" s="19"/>
      <c r="G74" s="18"/>
    </row>
    <row r="75" spans="1:7" ht="13" x14ac:dyDescent="0.15">
      <c r="A75" s="18"/>
      <c r="B75" s="18"/>
      <c r="C75" s="18"/>
      <c r="D75" s="18"/>
      <c r="E75" s="18"/>
      <c r="F75" s="19"/>
      <c r="G75" s="18"/>
    </row>
    <row r="76" spans="1:7" ht="13" x14ac:dyDescent="0.15">
      <c r="A76" s="18"/>
      <c r="B76" s="18"/>
      <c r="C76" s="18"/>
      <c r="D76" s="18"/>
      <c r="E76" s="18"/>
      <c r="F76" s="19"/>
      <c r="G76" s="18"/>
    </row>
    <row r="77" spans="1:7" ht="13" x14ac:dyDescent="0.15">
      <c r="A77" s="18"/>
      <c r="B77" s="18"/>
      <c r="C77" s="18"/>
      <c r="D77" s="18"/>
      <c r="E77" s="18"/>
      <c r="F77" s="19"/>
      <c r="G77" s="18"/>
    </row>
    <row r="78" spans="1:7" ht="13" x14ac:dyDescent="0.15">
      <c r="A78" s="18"/>
      <c r="B78" s="18"/>
      <c r="C78" s="18"/>
      <c r="D78" s="18"/>
      <c r="E78" s="18"/>
      <c r="F78" s="19"/>
      <c r="G78" s="18"/>
    </row>
    <row r="79" spans="1:7" ht="13" x14ac:dyDescent="0.15">
      <c r="A79" s="18"/>
      <c r="B79" s="18"/>
      <c r="C79" s="18"/>
      <c r="D79" s="18"/>
      <c r="E79" s="18"/>
      <c r="F79" s="19"/>
      <c r="G79" s="18"/>
    </row>
    <row r="80" spans="1:7" ht="13" x14ac:dyDescent="0.15">
      <c r="A80" s="18"/>
      <c r="B80" s="18"/>
      <c r="C80" s="18"/>
      <c r="D80" s="18"/>
      <c r="E80" s="18"/>
      <c r="F80" s="19"/>
      <c r="G80" s="18"/>
    </row>
    <row r="81" spans="1:7" ht="13" x14ac:dyDescent="0.15">
      <c r="A81" s="18"/>
      <c r="B81" s="18"/>
      <c r="C81" s="18"/>
      <c r="D81" s="18"/>
      <c r="E81" s="18"/>
      <c r="F81" s="19"/>
      <c r="G81" s="18"/>
    </row>
    <row r="82" spans="1:7" ht="13" x14ac:dyDescent="0.15">
      <c r="A82" s="18"/>
      <c r="B82" s="18"/>
      <c r="C82" s="18"/>
      <c r="D82" s="18"/>
      <c r="E82" s="18"/>
      <c r="F82" s="19"/>
      <c r="G82" s="18"/>
    </row>
    <row r="83" spans="1:7" ht="13" x14ac:dyDescent="0.15">
      <c r="A83" s="18"/>
      <c r="B83" s="18"/>
      <c r="C83" s="18"/>
      <c r="D83" s="18"/>
      <c r="E83" s="18"/>
      <c r="F83" s="19"/>
      <c r="G83" s="18"/>
    </row>
    <row r="84" spans="1:7" ht="13" x14ac:dyDescent="0.15">
      <c r="A84" s="18"/>
      <c r="B84" s="18"/>
      <c r="C84" s="18"/>
      <c r="D84" s="18"/>
      <c r="E84" s="18"/>
      <c r="F84" s="19"/>
      <c r="G84" s="18"/>
    </row>
    <row r="85" spans="1:7" ht="13" x14ac:dyDescent="0.15">
      <c r="A85" s="18"/>
      <c r="B85" s="18"/>
      <c r="C85" s="18"/>
      <c r="D85" s="18"/>
      <c r="E85" s="18"/>
      <c r="F85" s="19"/>
      <c r="G85" s="18"/>
    </row>
    <row r="86" spans="1:7" ht="13" x14ac:dyDescent="0.15">
      <c r="A86" s="18"/>
      <c r="B86" s="18"/>
      <c r="C86" s="18"/>
      <c r="D86" s="18"/>
      <c r="E86" s="18"/>
      <c r="F86" s="19"/>
      <c r="G86" s="18"/>
    </row>
    <row r="87" spans="1:7" ht="13" x14ac:dyDescent="0.15">
      <c r="A87" s="18"/>
      <c r="B87" s="18"/>
      <c r="C87" s="18"/>
      <c r="D87" s="18"/>
      <c r="E87" s="18"/>
      <c r="F87" s="19"/>
      <c r="G87" s="18"/>
    </row>
    <row r="88" spans="1:7" ht="13" x14ac:dyDescent="0.15">
      <c r="A88" s="18"/>
      <c r="B88" s="18"/>
      <c r="C88" s="18"/>
      <c r="D88" s="18"/>
      <c r="E88" s="18"/>
      <c r="F88" s="19"/>
      <c r="G88" s="18"/>
    </row>
    <row r="89" spans="1:7" ht="13" x14ac:dyDescent="0.15">
      <c r="A89" s="18"/>
      <c r="B89" s="18"/>
      <c r="C89" s="18"/>
      <c r="D89" s="18"/>
      <c r="E89" s="18"/>
      <c r="F89" s="19"/>
      <c r="G89" s="18"/>
    </row>
    <row r="90" spans="1:7" ht="13" x14ac:dyDescent="0.15">
      <c r="A90" s="18"/>
      <c r="B90" s="18"/>
      <c r="C90" s="18"/>
      <c r="D90" s="18"/>
      <c r="E90" s="18"/>
      <c r="F90" s="19"/>
      <c r="G90" s="18"/>
    </row>
    <row r="91" spans="1:7" ht="13" x14ac:dyDescent="0.15">
      <c r="A91" s="18"/>
      <c r="B91" s="18"/>
      <c r="C91" s="18"/>
      <c r="D91" s="18"/>
      <c r="E91" s="18"/>
      <c r="F91" s="19"/>
      <c r="G91" s="18"/>
    </row>
    <row r="92" spans="1:7" ht="13" x14ac:dyDescent="0.15">
      <c r="A92" s="18"/>
      <c r="B92" s="18"/>
      <c r="C92" s="18"/>
      <c r="D92" s="18"/>
      <c r="E92" s="18"/>
      <c r="F92" s="19"/>
      <c r="G92" s="18"/>
    </row>
    <row r="93" spans="1:7" ht="13" x14ac:dyDescent="0.15">
      <c r="A93" s="18"/>
      <c r="B93" s="18"/>
      <c r="C93" s="18"/>
      <c r="D93" s="18"/>
      <c r="E93" s="18"/>
      <c r="F93" s="19"/>
      <c r="G93" s="18"/>
    </row>
    <row r="94" spans="1:7" ht="13" x14ac:dyDescent="0.15">
      <c r="A94" s="18"/>
      <c r="B94" s="18"/>
      <c r="C94" s="18"/>
      <c r="D94" s="18"/>
      <c r="E94" s="18"/>
      <c r="F94" s="19"/>
      <c r="G94" s="18"/>
    </row>
    <row r="95" spans="1:7" ht="13" x14ac:dyDescent="0.15">
      <c r="A95" s="18"/>
      <c r="B95" s="18"/>
      <c r="C95" s="18"/>
      <c r="D95" s="18"/>
      <c r="E95" s="18"/>
      <c r="F95" s="19"/>
      <c r="G95" s="18"/>
    </row>
    <row r="96" spans="1:7" ht="13" x14ac:dyDescent="0.15">
      <c r="A96" s="18"/>
      <c r="B96" s="18"/>
      <c r="C96" s="18"/>
      <c r="D96" s="18"/>
      <c r="E96" s="18"/>
      <c r="F96" s="19"/>
      <c r="G96" s="18"/>
    </row>
    <row r="97" spans="1:7" ht="13" x14ac:dyDescent="0.15">
      <c r="A97" s="18"/>
      <c r="B97" s="18"/>
      <c r="C97" s="18"/>
      <c r="D97" s="18"/>
      <c r="E97" s="18"/>
      <c r="F97" s="19"/>
      <c r="G97" s="18"/>
    </row>
    <row r="98" spans="1:7" ht="13" x14ac:dyDescent="0.15">
      <c r="A98" s="18"/>
      <c r="B98" s="18"/>
      <c r="C98" s="18"/>
      <c r="D98" s="18"/>
      <c r="E98" s="18"/>
      <c r="F98" s="19"/>
      <c r="G98" s="18"/>
    </row>
    <row r="99" spans="1:7" ht="13" x14ac:dyDescent="0.15">
      <c r="A99" s="18"/>
      <c r="B99" s="18"/>
      <c r="C99" s="18"/>
      <c r="D99" s="18"/>
      <c r="E99" s="18"/>
      <c r="F99" s="19"/>
      <c r="G99" s="18"/>
    </row>
    <row r="100" spans="1:7" ht="13" x14ac:dyDescent="0.15">
      <c r="A100" s="18"/>
      <c r="B100" s="18"/>
      <c r="C100" s="18"/>
      <c r="D100" s="18"/>
      <c r="E100" s="18"/>
      <c r="F100" s="19"/>
      <c r="G100" s="18"/>
    </row>
    <row r="101" spans="1:7" ht="13" x14ac:dyDescent="0.15">
      <c r="A101" s="18"/>
      <c r="B101" s="18"/>
      <c r="C101" s="18"/>
      <c r="D101" s="18"/>
      <c r="E101" s="18"/>
      <c r="F101" s="19"/>
      <c r="G101" s="18"/>
    </row>
    <row r="102" spans="1:7" ht="13" x14ac:dyDescent="0.15">
      <c r="A102" s="18"/>
      <c r="B102" s="18"/>
      <c r="C102" s="18"/>
      <c r="D102" s="18"/>
      <c r="E102" s="18"/>
      <c r="F102" s="19"/>
      <c r="G102" s="18"/>
    </row>
    <row r="103" spans="1:7" ht="13" x14ac:dyDescent="0.15">
      <c r="A103" s="18"/>
      <c r="B103" s="18"/>
      <c r="C103" s="18"/>
      <c r="D103" s="18"/>
      <c r="E103" s="18"/>
      <c r="F103" s="19"/>
      <c r="G103" s="18"/>
    </row>
    <row r="104" spans="1:7" ht="13" x14ac:dyDescent="0.15">
      <c r="A104" s="18"/>
      <c r="B104" s="18"/>
      <c r="C104" s="18"/>
      <c r="D104" s="18"/>
      <c r="E104" s="18"/>
      <c r="F104" s="19"/>
      <c r="G104" s="18"/>
    </row>
    <row r="105" spans="1:7" ht="13" x14ac:dyDescent="0.15">
      <c r="A105" s="18"/>
      <c r="B105" s="18"/>
      <c r="C105" s="18"/>
      <c r="D105" s="18"/>
      <c r="E105" s="18"/>
      <c r="F105" s="19"/>
      <c r="G105" s="18"/>
    </row>
    <row r="106" spans="1:7" ht="13" x14ac:dyDescent="0.15">
      <c r="A106" s="18"/>
      <c r="B106" s="18"/>
      <c r="C106" s="18"/>
      <c r="D106" s="18"/>
      <c r="E106" s="18"/>
      <c r="F106" s="19"/>
      <c r="G106" s="18"/>
    </row>
    <row r="107" spans="1:7" ht="13" x14ac:dyDescent="0.15">
      <c r="A107" s="18"/>
      <c r="B107" s="18"/>
      <c r="C107" s="18"/>
      <c r="D107" s="18"/>
      <c r="E107" s="18"/>
      <c r="F107" s="19"/>
      <c r="G107" s="18"/>
    </row>
    <row r="108" spans="1:7" ht="13" x14ac:dyDescent="0.15">
      <c r="A108" s="18"/>
      <c r="B108" s="18"/>
      <c r="C108" s="18"/>
      <c r="D108" s="18"/>
      <c r="E108" s="18"/>
      <c r="F108" s="19"/>
      <c r="G108" s="18"/>
    </row>
    <row r="109" spans="1:7" ht="13" x14ac:dyDescent="0.15">
      <c r="A109" s="18"/>
      <c r="B109" s="18"/>
      <c r="C109" s="18"/>
      <c r="D109" s="18"/>
      <c r="E109" s="18"/>
      <c r="F109" s="19"/>
      <c r="G109" s="18"/>
    </row>
    <row r="110" spans="1:7" ht="13" x14ac:dyDescent="0.15">
      <c r="A110" s="18"/>
      <c r="B110" s="18"/>
      <c r="C110" s="18"/>
      <c r="D110" s="18"/>
      <c r="E110" s="18"/>
      <c r="F110" s="19"/>
      <c r="G110" s="18"/>
    </row>
    <row r="111" spans="1:7" ht="13" x14ac:dyDescent="0.15">
      <c r="A111" s="18"/>
      <c r="B111" s="18"/>
      <c r="C111" s="18"/>
      <c r="D111" s="18"/>
      <c r="E111" s="18"/>
      <c r="F111" s="19"/>
      <c r="G111" s="18"/>
    </row>
    <row r="112" spans="1:7" ht="13" x14ac:dyDescent="0.15">
      <c r="A112" s="18"/>
      <c r="B112" s="18"/>
      <c r="C112" s="18"/>
      <c r="D112" s="18"/>
      <c r="E112" s="18"/>
      <c r="F112" s="19"/>
      <c r="G112" s="18"/>
    </row>
    <row r="113" spans="1:7" ht="13" x14ac:dyDescent="0.15">
      <c r="A113" s="18"/>
      <c r="B113" s="18"/>
      <c r="C113" s="18"/>
      <c r="D113" s="18"/>
      <c r="E113" s="18"/>
      <c r="F113" s="19"/>
      <c r="G113" s="18"/>
    </row>
    <row r="114" spans="1:7" ht="13" x14ac:dyDescent="0.15">
      <c r="A114" s="18"/>
      <c r="B114" s="18"/>
      <c r="C114" s="18"/>
      <c r="D114" s="18"/>
      <c r="E114" s="18"/>
      <c r="F114" s="19"/>
      <c r="G114" s="18"/>
    </row>
    <row r="115" spans="1:7" ht="13" x14ac:dyDescent="0.15">
      <c r="A115" s="18"/>
      <c r="B115" s="18"/>
      <c r="C115" s="18"/>
      <c r="D115" s="18"/>
      <c r="E115" s="18"/>
      <c r="F115" s="19"/>
      <c r="G115" s="18"/>
    </row>
    <row r="116" spans="1:7" ht="13" x14ac:dyDescent="0.15">
      <c r="A116" s="18"/>
      <c r="B116" s="18"/>
      <c r="C116" s="18"/>
      <c r="D116" s="18"/>
      <c r="E116" s="18"/>
      <c r="F116" s="19"/>
      <c r="G116" s="18"/>
    </row>
    <row r="117" spans="1:7" ht="13" x14ac:dyDescent="0.15">
      <c r="A117" s="18"/>
      <c r="B117" s="18"/>
      <c r="C117" s="18"/>
      <c r="D117" s="18"/>
      <c r="E117" s="18"/>
      <c r="F117" s="19"/>
      <c r="G117" s="18"/>
    </row>
    <row r="118" spans="1:7" ht="13" x14ac:dyDescent="0.15">
      <c r="A118" s="18"/>
      <c r="B118" s="18"/>
      <c r="C118" s="18"/>
      <c r="D118" s="18"/>
      <c r="E118" s="18"/>
      <c r="F118" s="19"/>
      <c r="G118" s="18"/>
    </row>
    <row r="119" spans="1:7" ht="13" x14ac:dyDescent="0.15">
      <c r="A119" s="18"/>
      <c r="B119" s="18"/>
      <c r="C119" s="18"/>
      <c r="D119" s="18"/>
      <c r="E119" s="18"/>
      <c r="F119" s="19"/>
      <c r="G119" s="18"/>
    </row>
    <row r="120" spans="1:7" ht="13" x14ac:dyDescent="0.15">
      <c r="A120" s="18"/>
      <c r="B120" s="18"/>
      <c r="C120" s="18"/>
      <c r="D120" s="18"/>
      <c r="E120" s="18"/>
      <c r="F120" s="19"/>
      <c r="G120" s="18"/>
    </row>
    <row r="121" spans="1:7" ht="13" x14ac:dyDescent="0.15">
      <c r="A121" s="18"/>
      <c r="B121" s="18"/>
      <c r="C121" s="18"/>
      <c r="D121" s="18"/>
      <c r="E121" s="18"/>
      <c r="F121" s="19"/>
      <c r="G121" s="18"/>
    </row>
    <row r="122" spans="1:7" ht="13" x14ac:dyDescent="0.15">
      <c r="A122" s="18"/>
      <c r="B122" s="18"/>
      <c r="C122" s="18"/>
      <c r="D122" s="18"/>
      <c r="E122" s="18"/>
      <c r="F122" s="19"/>
      <c r="G122" s="18"/>
    </row>
    <row r="123" spans="1:7" ht="13" x14ac:dyDescent="0.15">
      <c r="A123" s="18"/>
      <c r="B123" s="18"/>
      <c r="C123" s="18"/>
      <c r="D123" s="18"/>
      <c r="E123" s="18"/>
      <c r="F123" s="19"/>
      <c r="G123" s="18"/>
    </row>
    <row r="124" spans="1:7" ht="13" x14ac:dyDescent="0.15">
      <c r="A124" s="18"/>
      <c r="B124" s="18"/>
      <c r="C124" s="18"/>
      <c r="D124" s="18"/>
      <c r="E124" s="18"/>
      <c r="F124" s="19"/>
      <c r="G124" s="18"/>
    </row>
    <row r="125" spans="1:7" ht="13" x14ac:dyDescent="0.15">
      <c r="A125" s="18"/>
      <c r="B125" s="18"/>
      <c r="C125" s="18"/>
      <c r="D125" s="18"/>
      <c r="E125" s="18"/>
      <c r="F125" s="19"/>
      <c r="G125" s="18"/>
    </row>
    <row r="126" spans="1:7" ht="13" x14ac:dyDescent="0.15">
      <c r="A126" s="18"/>
      <c r="B126" s="18"/>
      <c r="C126" s="18"/>
      <c r="D126" s="18"/>
      <c r="E126" s="18"/>
      <c r="F126" s="19"/>
      <c r="G126" s="18"/>
    </row>
    <row r="127" spans="1:7" ht="13" x14ac:dyDescent="0.15">
      <c r="A127" s="18"/>
      <c r="B127" s="18"/>
      <c r="C127" s="18"/>
      <c r="D127" s="18"/>
      <c r="E127" s="18"/>
      <c r="F127" s="19"/>
      <c r="G127" s="18"/>
    </row>
    <row r="128" spans="1:7" ht="13" x14ac:dyDescent="0.15">
      <c r="A128" s="18"/>
      <c r="B128" s="18"/>
      <c r="C128" s="18"/>
      <c r="D128" s="18"/>
      <c r="E128" s="18"/>
      <c r="F128" s="19"/>
      <c r="G128" s="18"/>
    </row>
    <row r="129" spans="1:7" ht="13" x14ac:dyDescent="0.15">
      <c r="A129" s="18"/>
      <c r="B129" s="18"/>
      <c r="C129" s="18"/>
      <c r="D129" s="18"/>
      <c r="E129" s="18"/>
      <c r="F129" s="19"/>
      <c r="G129" s="18"/>
    </row>
    <row r="130" spans="1:7" ht="13" x14ac:dyDescent="0.15">
      <c r="A130" s="18"/>
      <c r="B130" s="18"/>
      <c r="C130" s="18"/>
      <c r="D130" s="18"/>
      <c r="E130" s="18"/>
      <c r="F130" s="19"/>
      <c r="G130" s="18"/>
    </row>
    <row r="131" spans="1:7" ht="13" x14ac:dyDescent="0.15">
      <c r="A131" s="18"/>
      <c r="B131" s="18"/>
      <c r="C131" s="18"/>
      <c r="D131" s="18"/>
      <c r="E131" s="18"/>
      <c r="F131" s="19"/>
      <c r="G131" s="18"/>
    </row>
    <row r="132" spans="1:7" ht="13" x14ac:dyDescent="0.15">
      <c r="A132" s="18"/>
      <c r="B132" s="18"/>
      <c r="C132" s="18"/>
      <c r="D132" s="18"/>
      <c r="E132" s="18"/>
      <c r="F132" s="19"/>
      <c r="G132" s="18"/>
    </row>
    <row r="133" spans="1:7" ht="13" x14ac:dyDescent="0.15">
      <c r="A133" s="18"/>
      <c r="B133" s="18"/>
      <c r="C133" s="18"/>
      <c r="D133" s="18"/>
      <c r="E133" s="18"/>
      <c r="F133" s="19"/>
      <c r="G133" s="18"/>
    </row>
    <row r="134" spans="1:7" ht="13" x14ac:dyDescent="0.15">
      <c r="A134" s="18"/>
      <c r="B134" s="18"/>
      <c r="C134" s="18"/>
      <c r="D134" s="18"/>
      <c r="E134" s="18"/>
      <c r="F134" s="19"/>
      <c r="G134" s="18"/>
    </row>
    <row r="135" spans="1:7" ht="13" x14ac:dyDescent="0.15">
      <c r="A135" s="18"/>
      <c r="B135" s="18"/>
      <c r="C135" s="18"/>
      <c r="D135" s="18"/>
      <c r="E135" s="18"/>
      <c r="F135" s="19"/>
      <c r="G135" s="18"/>
    </row>
    <row r="136" spans="1:7" ht="13" x14ac:dyDescent="0.15">
      <c r="A136" s="18"/>
      <c r="B136" s="18"/>
      <c r="C136" s="18"/>
      <c r="D136" s="18"/>
      <c r="E136" s="18"/>
      <c r="F136" s="19"/>
      <c r="G136" s="18"/>
    </row>
    <row r="137" spans="1:7" ht="13" x14ac:dyDescent="0.15">
      <c r="A137" s="18"/>
      <c r="B137" s="18"/>
      <c r="C137" s="18"/>
      <c r="D137" s="18"/>
      <c r="E137" s="18"/>
      <c r="F137" s="19"/>
      <c r="G137" s="18"/>
    </row>
    <row r="138" spans="1:7" ht="13" x14ac:dyDescent="0.15">
      <c r="A138" s="18"/>
      <c r="B138" s="18"/>
      <c r="C138" s="18"/>
      <c r="D138" s="18"/>
      <c r="E138" s="18"/>
      <c r="F138" s="19"/>
      <c r="G138" s="18"/>
    </row>
    <row r="139" spans="1:7" ht="13" x14ac:dyDescent="0.15">
      <c r="A139" s="18"/>
      <c r="B139" s="18"/>
      <c r="C139" s="18"/>
      <c r="D139" s="18"/>
      <c r="E139" s="18"/>
      <c r="F139" s="19"/>
      <c r="G139" s="18"/>
    </row>
    <row r="140" spans="1:7" ht="13" x14ac:dyDescent="0.15">
      <c r="A140" s="18"/>
      <c r="B140" s="18"/>
      <c r="C140" s="18"/>
      <c r="D140" s="18"/>
      <c r="E140" s="18"/>
      <c r="F140" s="19"/>
      <c r="G140" s="18"/>
    </row>
    <row r="141" spans="1:7" ht="13" x14ac:dyDescent="0.15">
      <c r="A141" s="18"/>
      <c r="B141" s="18"/>
      <c r="C141" s="18"/>
      <c r="D141" s="18"/>
      <c r="E141" s="18"/>
      <c r="F141" s="19"/>
      <c r="G141" s="18"/>
    </row>
    <row r="142" spans="1:7" ht="13" x14ac:dyDescent="0.15">
      <c r="A142" s="18"/>
      <c r="B142" s="18"/>
      <c r="C142" s="18"/>
      <c r="D142" s="18"/>
      <c r="E142" s="18"/>
      <c r="F142" s="19"/>
      <c r="G142" s="18"/>
    </row>
    <row r="143" spans="1:7" ht="13" x14ac:dyDescent="0.15">
      <c r="A143" s="18"/>
      <c r="B143" s="18"/>
      <c r="C143" s="18"/>
      <c r="D143" s="18"/>
      <c r="E143" s="18"/>
      <c r="F143" s="19"/>
      <c r="G143" s="18"/>
    </row>
    <row r="144" spans="1:7" ht="13" x14ac:dyDescent="0.15">
      <c r="A144" s="18"/>
      <c r="B144" s="18"/>
      <c r="C144" s="18"/>
      <c r="D144" s="18"/>
      <c r="E144" s="18"/>
      <c r="F144" s="19"/>
      <c r="G144" s="18"/>
    </row>
    <row r="145" spans="1:7" ht="13" x14ac:dyDescent="0.15">
      <c r="A145" s="18"/>
      <c r="B145" s="18"/>
      <c r="C145" s="18"/>
      <c r="D145" s="18"/>
      <c r="E145" s="18"/>
      <c r="F145" s="19"/>
      <c r="G145" s="18"/>
    </row>
    <row r="146" spans="1:7" ht="13" x14ac:dyDescent="0.15">
      <c r="A146" s="18"/>
      <c r="B146" s="18"/>
      <c r="C146" s="18"/>
      <c r="D146" s="18"/>
      <c r="E146" s="18"/>
      <c r="F146" s="19"/>
      <c r="G146" s="18"/>
    </row>
    <row r="147" spans="1:7" ht="13" x14ac:dyDescent="0.15">
      <c r="A147" s="18"/>
      <c r="B147" s="18"/>
      <c r="C147" s="18"/>
      <c r="D147" s="18"/>
      <c r="E147" s="18"/>
      <c r="F147" s="19"/>
      <c r="G147" s="18"/>
    </row>
    <row r="148" spans="1:7" ht="13" x14ac:dyDescent="0.15">
      <c r="A148" s="18"/>
      <c r="B148" s="18"/>
      <c r="C148" s="18"/>
      <c r="D148" s="18"/>
      <c r="E148" s="18"/>
      <c r="F148" s="19"/>
      <c r="G148" s="18"/>
    </row>
    <row r="149" spans="1:7" ht="13" x14ac:dyDescent="0.15">
      <c r="A149" s="18"/>
      <c r="B149" s="18"/>
      <c r="C149" s="18"/>
      <c r="D149" s="18"/>
      <c r="E149" s="18"/>
      <c r="F149" s="19"/>
      <c r="G149" s="18"/>
    </row>
    <row r="150" spans="1:7" ht="13" x14ac:dyDescent="0.15">
      <c r="A150" s="18"/>
      <c r="B150" s="18"/>
      <c r="C150" s="18"/>
      <c r="D150" s="18"/>
      <c r="E150" s="18"/>
      <c r="F150" s="19"/>
      <c r="G150" s="18"/>
    </row>
    <row r="151" spans="1:7" ht="13" x14ac:dyDescent="0.15">
      <c r="A151" s="18"/>
      <c r="B151" s="18"/>
      <c r="C151" s="18"/>
      <c r="D151" s="18"/>
      <c r="E151" s="18"/>
      <c r="F151" s="19"/>
      <c r="G151" s="18"/>
    </row>
    <row r="152" spans="1:7" ht="13" x14ac:dyDescent="0.15">
      <c r="A152" s="18"/>
      <c r="B152" s="18"/>
      <c r="C152" s="18"/>
      <c r="D152" s="18"/>
      <c r="E152" s="18"/>
      <c r="F152" s="19"/>
      <c r="G152" s="18"/>
    </row>
    <row r="153" spans="1:7" ht="13" x14ac:dyDescent="0.15">
      <c r="A153" s="18"/>
      <c r="B153" s="18"/>
      <c r="C153" s="18"/>
      <c r="D153" s="18"/>
      <c r="E153" s="18"/>
      <c r="F153" s="19"/>
      <c r="G153" s="18"/>
    </row>
    <row r="154" spans="1:7" ht="13" x14ac:dyDescent="0.15">
      <c r="A154" s="18"/>
      <c r="B154" s="18"/>
      <c r="C154" s="18"/>
      <c r="D154" s="18"/>
      <c r="E154" s="18"/>
      <c r="F154" s="19"/>
      <c r="G154" s="18"/>
    </row>
    <row r="155" spans="1:7" ht="13" x14ac:dyDescent="0.15">
      <c r="A155" s="18"/>
      <c r="B155" s="18"/>
      <c r="C155" s="18"/>
      <c r="D155" s="18"/>
      <c r="E155" s="18"/>
      <c r="F155" s="19"/>
      <c r="G155" s="18"/>
    </row>
    <row r="156" spans="1:7" ht="13" x14ac:dyDescent="0.15">
      <c r="A156" s="18"/>
      <c r="B156" s="18"/>
      <c r="C156" s="18"/>
      <c r="D156" s="18"/>
      <c r="E156" s="18"/>
      <c r="F156" s="19"/>
      <c r="G156" s="18"/>
    </row>
    <row r="157" spans="1:7" ht="13" x14ac:dyDescent="0.15">
      <c r="A157" s="18"/>
      <c r="B157" s="18"/>
      <c r="C157" s="18"/>
      <c r="D157" s="18"/>
      <c r="E157" s="18"/>
      <c r="F157" s="19"/>
      <c r="G157" s="18"/>
    </row>
    <row r="158" spans="1:7" ht="13" x14ac:dyDescent="0.15">
      <c r="A158" s="18"/>
      <c r="B158" s="18"/>
      <c r="C158" s="18"/>
      <c r="D158" s="18"/>
      <c r="E158" s="18"/>
      <c r="F158" s="19"/>
      <c r="G158" s="18"/>
    </row>
    <row r="159" spans="1:7" ht="13" x14ac:dyDescent="0.15">
      <c r="A159" s="18"/>
      <c r="B159" s="18"/>
      <c r="C159" s="18"/>
      <c r="D159" s="18"/>
      <c r="E159" s="18"/>
      <c r="F159" s="19"/>
      <c r="G159" s="18"/>
    </row>
    <row r="160" spans="1:7" ht="13" x14ac:dyDescent="0.15">
      <c r="A160" s="18"/>
      <c r="B160" s="18"/>
      <c r="C160" s="18"/>
      <c r="D160" s="18"/>
      <c r="E160" s="18"/>
      <c r="F160" s="19"/>
      <c r="G160" s="18"/>
    </row>
    <row r="161" spans="1:7" ht="13" x14ac:dyDescent="0.15">
      <c r="A161" s="18"/>
      <c r="B161" s="18"/>
      <c r="C161" s="18"/>
      <c r="D161" s="18"/>
      <c r="E161" s="18"/>
      <c r="F161" s="19"/>
      <c r="G161" s="18"/>
    </row>
    <row r="162" spans="1:7" ht="13" x14ac:dyDescent="0.15">
      <c r="A162" s="18"/>
      <c r="B162" s="18"/>
      <c r="C162" s="18"/>
      <c r="D162" s="18"/>
      <c r="E162" s="18"/>
      <c r="F162" s="19"/>
      <c r="G162" s="18"/>
    </row>
    <row r="163" spans="1:7" ht="13" x14ac:dyDescent="0.15">
      <c r="A163" s="18"/>
      <c r="B163" s="18"/>
      <c r="C163" s="18"/>
      <c r="D163" s="18"/>
      <c r="E163" s="18"/>
      <c r="F163" s="19"/>
      <c r="G163" s="18"/>
    </row>
    <row r="164" spans="1:7" ht="13" x14ac:dyDescent="0.15">
      <c r="A164" s="18"/>
      <c r="B164" s="18"/>
      <c r="C164" s="18"/>
      <c r="D164" s="18"/>
      <c r="E164" s="18"/>
      <c r="F164" s="19"/>
      <c r="G164" s="18"/>
    </row>
    <row r="165" spans="1:7" ht="13" x14ac:dyDescent="0.15">
      <c r="A165" s="18"/>
      <c r="B165" s="18"/>
      <c r="C165" s="18"/>
      <c r="D165" s="18"/>
      <c r="E165" s="18"/>
      <c r="F165" s="19"/>
      <c r="G165" s="18"/>
    </row>
    <row r="166" spans="1:7" ht="13" x14ac:dyDescent="0.15">
      <c r="A166" s="18"/>
      <c r="B166" s="18"/>
      <c r="C166" s="18"/>
      <c r="D166" s="18"/>
      <c r="E166" s="18"/>
      <c r="F166" s="19"/>
      <c r="G166" s="18"/>
    </row>
    <row r="167" spans="1:7" ht="13" x14ac:dyDescent="0.15">
      <c r="A167" s="18"/>
      <c r="B167" s="18"/>
      <c r="C167" s="18"/>
      <c r="D167" s="18"/>
      <c r="E167" s="18"/>
      <c r="F167" s="19"/>
      <c r="G167" s="18"/>
    </row>
    <row r="168" spans="1:7" ht="13" x14ac:dyDescent="0.15">
      <c r="A168" s="18"/>
      <c r="B168" s="18"/>
      <c r="C168" s="18"/>
      <c r="D168" s="18"/>
      <c r="E168" s="18"/>
      <c r="F168" s="19"/>
      <c r="G168" s="18"/>
    </row>
    <row r="169" spans="1:7" ht="13" x14ac:dyDescent="0.15">
      <c r="A169" s="18"/>
      <c r="B169" s="18"/>
      <c r="C169" s="18"/>
      <c r="D169" s="18"/>
      <c r="E169" s="18"/>
      <c r="F169" s="19"/>
      <c r="G169" s="18"/>
    </row>
    <row r="170" spans="1:7" ht="13" x14ac:dyDescent="0.15">
      <c r="A170" s="18"/>
      <c r="B170" s="18"/>
      <c r="C170" s="18"/>
      <c r="D170" s="18"/>
      <c r="E170" s="18"/>
      <c r="F170" s="19"/>
      <c r="G170" s="18"/>
    </row>
    <row r="171" spans="1:7" ht="13" x14ac:dyDescent="0.15">
      <c r="A171" s="18"/>
      <c r="B171" s="18"/>
      <c r="C171" s="18"/>
      <c r="D171" s="18"/>
      <c r="E171" s="18"/>
      <c r="F171" s="19"/>
      <c r="G171" s="18"/>
    </row>
    <row r="172" spans="1:7" ht="13" x14ac:dyDescent="0.15">
      <c r="A172" s="18"/>
      <c r="B172" s="18"/>
      <c r="C172" s="18"/>
      <c r="D172" s="18"/>
      <c r="E172" s="18"/>
      <c r="F172" s="19"/>
      <c r="G172" s="18"/>
    </row>
    <row r="173" spans="1:7" ht="13" x14ac:dyDescent="0.15">
      <c r="A173" s="18"/>
      <c r="B173" s="18"/>
      <c r="C173" s="18"/>
      <c r="D173" s="18"/>
      <c r="E173" s="18"/>
      <c r="F173" s="19"/>
      <c r="G173" s="18"/>
    </row>
    <row r="174" spans="1:7" ht="13" x14ac:dyDescent="0.15">
      <c r="A174" s="18"/>
      <c r="B174" s="18"/>
      <c r="C174" s="18"/>
      <c r="D174" s="18"/>
      <c r="E174" s="18"/>
      <c r="F174" s="19"/>
      <c r="G174" s="18"/>
    </row>
    <row r="175" spans="1:7" ht="13" x14ac:dyDescent="0.15">
      <c r="A175" s="18"/>
      <c r="B175" s="18"/>
      <c r="C175" s="18"/>
      <c r="D175" s="18"/>
      <c r="E175" s="18"/>
      <c r="F175" s="19"/>
      <c r="G175" s="18"/>
    </row>
    <row r="176" spans="1:7" ht="13" x14ac:dyDescent="0.15">
      <c r="A176" s="18"/>
      <c r="B176" s="18"/>
      <c r="C176" s="18"/>
      <c r="D176" s="18"/>
      <c r="E176" s="18"/>
      <c r="F176" s="19"/>
      <c r="G176" s="18"/>
    </row>
    <row r="177" spans="1:7" ht="13" x14ac:dyDescent="0.15">
      <c r="A177" s="18"/>
      <c r="B177" s="18"/>
      <c r="C177" s="18"/>
      <c r="D177" s="18"/>
      <c r="E177" s="18"/>
      <c r="F177" s="19"/>
      <c r="G177" s="18"/>
    </row>
    <row r="178" spans="1:7" ht="13" x14ac:dyDescent="0.15">
      <c r="A178" s="18"/>
      <c r="B178" s="18"/>
      <c r="C178" s="18"/>
      <c r="D178" s="18"/>
      <c r="E178" s="18"/>
      <c r="F178" s="19"/>
      <c r="G178" s="18"/>
    </row>
    <row r="179" spans="1:7" ht="13" x14ac:dyDescent="0.15">
      <c r="A179" s="18"/>
      <c r="B179" s="18"/>
      <c r="C179" s="18"/>
      <c r="D179" s="18"/>
      <c r="E179" s="18"/>
      <c r="F179" s="19"/>
      <c r="G179" s="18"/>
    </row>
    <row r="180" spans="1:7" ht="13" x14ac:dyDescent="0.15">
      <c r="A180" s="18"/>
      <c r="B180" s="18"/>
      <c r="C180" s="18"/>
      <c r="D180" s="18"/>
      <c r="E180" s="18"/>
      <c r="F180" s="19"/>
      <c r="G180" s="18"/>
    </row>
    <row r="181" spans="1:7" ht="13" x14ac:dyDescent="0.15">
      <c r="A181" s="18"/>
      <c r="B181" s="18"/>
      <c r="C181" s="18"/>
      <c r="D181" s="18"/>
      <c r="E181" s="18"/>
      <c r="F181" s="19"/>
      <c r="G181" s="18"/>
    </row>
    <row r="182" spans="1:7" ht="13" x14ac:dyDescent="0.15">
      <c r="A182" s="18"/>
      <c r="B182" s="18"/>
      <c r="C182" s="18"/>
      <c r="D182" s="18"/>
      <c r="E182" s="18"/>
      <c r="F182" s="19"/>
      <c r="G182" s="18"/>
    </row>
    <row r="183" spans="1:7" ht="13" x14ac:dyDescent="0.15">
      <c r="A183" s="18"/>
      <c r="B183" s="18"/>
      <c r="C183" s="18"/>
      <c r="D183" s="18"/>
      <c r="E183" s="18"/>
      <c r="F183" s="19"/>
      <c r="G183" s="18"/>
    </row>
    <row r="184" spans="1:7" ht="13" x14ac:dyDescent="0.15">
      <c r="A184" s="18"/>
      <c r="B184" s="18"/>
      <c r="C184" s="18"/>
      <c r="D184" s="18"/>
      <c r="E184" s="18"/>
      <c r="F184" s="19"/>
      <c r="G184" s="18"/>
    </row>
    <row r="185" spans="1:7" ht="13" x14ac:dyDescent="0.15">
      <c r="A185" s="18"/>
      <c r="B185" s="18"/>
      <c r="C185" s="18"/>
      <c r="D185" s="18"/>
      <c r="E185" s="18"/>
      <c r="F185" s="19"/>
      <c r="G185" s="18"/>
    </row>
    <row r="186" spans="1:7" ht="13" x14ac:dyDescent="0.15">
      <c r="A186" s="18"/>
      <c r="B186" s="18"/>
      <c r="C186" s="18"/>
      <c r="D186" s="18"/>
      <c r="E186" s="18"/>
      <c r="F186" s="19"/>
      <c r="G186" s="18"/>
    </row>
    <row r="187" spans="1:7" ht="13" x14ac:dyDescent="0.15">
      <c r="A187" s="18"/>
      <c r="B187" s="18"/>
      <c r="C187" s="18"/>
      <c r="D187" s="18"/>
      <c r="E187" s="18"/>
      <c r="F187" s="19"/>
      <c r="G187" s="18"/>
    </row>
    <row r="188" spans="1:7" ht="13" x14ac:dyDescent="0.15">
      <c r="A188" s="18"/>
      <c r="B188" s="18"/>
      <c r="C188" s="18"/>
      <c r="D188" s="18"/>
      <c r="E188" s="18"/>
      <c r="F188" s="19"/>
      <c r="G188" s="18"/>
    </row>
    <row r="189" spans="1:7" ht="13" x14ac:dyDescent="0.15">
      <c r="A189" s="18"/>
      <c r="B189" s="18"/>
      <c r="C189" s="18"/>
      <c r="D189" s="18"/>
      <c r="E189" s="18"/>
      <c r="F189" s="19"/>
      <c r="G189" s="18"/>
    </row>
    <row r="190" spans="1:7" ht="13" x14ac:dyDescent="0.15">
      <c r="A190" s="18"/>
      <c r="B190" s="18"/>
      <c r="C190" s="18"/>
      <c r="D190" s="18"/>
      <c r="E190" s="18"/>
      <c r="F190" s="19"/>
      <c r="G190" s="18"/>
    </row>
    <row r="191" spans="1:7" ht="13" x14ac:dyDescent="0.15">
      <c r="A191" s="18"/>
      <c r="B191" s="18"/>
      <c r="C191" s="18"/>
      <c r="D191" s="18"/>
      <c r="E191" s="18"/>
      <c r="F191" s="19"/>
      <c r="G191" s="18"/>
    </row>
    <row r="192" spans="1:7" ht="13" x14ac:dyDescent="0.15">
      <c r="A192" s="18"/>
      <c r="B192" s="18"/>
      <c r="C192" s="18"/>
      <c r="D192" s="18"/>
      <c r="E192" s="18"/>
      <c r="F192" s="19"/>
      <c r="G192" s="18"/>
    </row>
    <row r="193" spans="1:7" ht="13" x14ac:dyDescent="0.15">
      <c r="A193" s="18"/>
      <c r="B193" s="18"/>
      <c r="C193" s="18"/>
      <c r="D193" s="18"/>
      <c r="E193" s="18"/>
      <c r="F193" s="19"/>
      <c r="G193" s="18"/>
    </row>
    <row r="194" spans="1:7" ht="13" x14ac:dyDescent="0.15">
      <c r="A194" s="18"/>
      <c r="B194" s="18"/>
      <c r="C194" s="18"/>
      <c r="D194" s="18"/>
      <c r="E194" s="18"/>
      <c r="F194" s="19"/>
      <c r="G194" s="18"/>
    </row>
    <row r="195" spans="1:7" ht="13" x14ac:dyDescent="0.15">
      <c r="A195" s="18"/>
      <c r="B195" s="18"/>
      <c r="C195" s="18"/>
      <c r="D195" s="18"/>
      <c r="E195" s="18"/>
      <c r="F195" s="19"/>
      <c r="G195" s="18"/>
    </row>
    <row r="196" spans="1:7" ht="13" x14ac:dyDescent="0.15">
      <c r="A196" s="18"/>
      <c r="B196" s="18"/>
      <c r="C196" s="18"/>
      <c r="D196" s="18"/>
      <c r="E196" s="18"/>
      <c r="F196" s="19"/>
      <c r="G196" s="18"/>
    </row>
    <row r="197" spans="1:7" ht="13" x14ac:dyDescent="0.15">
      <c r="A197" s="18"/>
      <c r="B197" s="18"/>
      <c r="C197" s="18"/>
      <c r="D197" s="18"/>
      <c r="E197" s="18"/>
      <c r="F197" s="19"/>
      <c r="G197" s="18"/>
    </row>
    <row r="198" spans="1:7" ht="13" x14ac:dyDescent="0.15">
      <c r="A198" s="18"/>
      <c r="B198" s="18"/>
      <c r="C198" s="18"/>
      <c r="D198" s="18"/>
      <c r="E198" s="18"/>
      <c r="F198" s="19"/>
      <c r="G198" s="18"/>
    </row>
    <row r="199" spans="1:7" ht="13" x14ac:dyDescent="0.15">
      <c r="A199" s="18"/>
      <c r="B199" s="18"/>
      <c r="C199" s="18"/>
      <c r="D199" s="18"/>
      <c r="E199" s="18"/>
      <c r="F199" s="19"/>
      <c r="G199" s="18"/>
    </row>
    <row r="200" spans="1:7" ht="13" x14ac:dyDescent="0.15">
      <c r="A200" s="18"/>
      <c r="B200" s="18"/>
      <c r="C200" s="18"/>
      <c r="D200" s="18"/>
      <c r="E200" s="18"/>
      <c r="F200" s="19"/>
      <c r="G200" s="18"/>
    </row>
    <row r="201" spans="1:7" ht="13" x14ac:dyDescent="0.15">
      <c r="A201" s="18"/>
      <c r="B201" s="18"/>
      <c r="C201" s="18"/>
      <c r="D201" s="18"/>
      <c r="E201" s="18"/>
      <c r="F201" s="19"/>
      <c r="G201" s="18"/>
    </row>
    <row r="202" spans="1:7" ht="13" x14ac:dyDescent="0.15">
      <c r="A202" s="18"/>
      <c r="B202" s="18"/>
      <c r="C202" s="18"/>
      <c r="D202" s="18"/>
      <c r="E202" s="18"/>
      <c r="F202" s="19"/>
      <c r="G202" s="18"/>
    </row>
    <row r="203" spans="1:7" ht="13" x14ac:dyDescent="0.15">
      <c r="A203" s="18"/>
      <c r="B203" s="18"/>
      <c r="C203" s="18"/>
      <c r="D203" s="18"/>
      <c r="E203" s="18"/>
      <c r="F203" s="19"/>
      <c r="G203" s="18"/>
    </row>
    <row r="204" spans="1:7" ht="13" x14ac:dyDescent="0.15">
      <c r="A204" s="18"/>
      <c r="B204" s="18"/>
      <c r="C204" s="18"/>
      <c r="D204" s="18"/>
      <c r="E204" s="18"/>
      <c r="F204" s="19"/>
      <c r="G204" s="18"/>
    </row>
    <row r="205" spans="1:7" ht="13" x14ac:dyDescent="0.15">
      <c r="A205" s="18"/>
      <c r="B205" s="18"/>
      <c r="C205" s="18"/>
      <c r="D205" s="18"/>
      <c r="E205" s="18"/>
      <c r="F205" s="19"/>
      <c r="G205" s="18"/>
    </row>
    <row r="206" spans="1:7" ht="13" x14ac:dyDescent="0.15">
      <c r="A206" s="18"/>
      <c r="B206" s="18"/>
      <c r="C206" s="18"/>
      <c r="D206" s="18"/>
      <c r="E206" s="18"/>
      <c r="F206" s="19"/>
      <c r="G206" s="18"/>
    </row>
    <row r="207" spans="1:7" ht="13" x14ac:dyDescent="0.15">
      <c r="A207" s="18"/>
      <c r="B207" s="18"/>
      <c r="C207" s="18"/>
      <c r="D207" s="18"/>
      <c r="E207" s="18"/>
      <c r="F207" s="19"/>
      <c r="G207" s="18"/>
    </row>
    <row r="208" spans="1:7" ht="13" x14ac:dyDescent="0.15">
      <c r="A208" s="18"/>
      <c r="B208" s="18"/>
      <c r="C208" s="18"/>
      <c r="D208" s="18"/>
      <c r="E208" s="18"/>
      <c r="F208" s="19"/>
      <c r="G208" s="18"/>
    </row>
    <row r="209" spans="1:7" ht="13" x14ac:dyDescent="0.15">
      <c r="A209" s="18"/>
      <c r="B209" s="18"/>
      <c r="C209" s="18"/>
      <c r="D209" s="18"/>
      <c r="E209" s="18"/>
      <c r="F209" s="19"/>
      <c r="G209" s="18"/>
    </row>
    <row r="210" spans="1:7" ht="13" x14ac:dyDescent="0.15">
      <c r="A210" s="18"/>
      <c r="B210" s="18"/>
      <c r="C210" s="18"/>
      <c r="D210" s="18"/>
      <c r="E210" s="18"/>
      <c r="F210" s="19"/>
      <c r="G210" s="18"/>
    </row>
    <row r="211" spans="1:7" ht="13" x14ac:dyDescent="0.15">
      <c r="A211" s="18"/>
      <c r="B211" s="18"/>
      <c r="C211" s="18"/>
      <c r="D211" s="18"/>
      <c r="E211" s="18"/>
      <c r="F211" s="19"/>
      <c r="G211" s="18"/>
    </row>
    <row r="212" spans="1:7" ht="13" x14ac:dyDescent="0.15">
      <c r="A212" s="18"/>
      <c r="B212" s="18"/>
      <c r="C212" s="18"/>
      <c r="D212" s="18"/>
      <c r="E212" s="18"/>
      <c r="F212" s="19"/>
      <c r="G212" s="18"/>
    </row>
    <row r="213" spans="1:7" ht="13" x14ac:dyDescent="0.15">
      <c r="A213" s="18"/>
      <c r="B213" s="18"/>
      <c r="C213" s="18"/>
      <c r="D213" s="18"/>
      <c r="E213" s="18"/>
      <c r="F213" s="19"/>
      <c r="G213" s="18"/>
    </row>
    <row r="214" spans="1:7" ht="13" x14ac:dyDescent="0.15">
      <c r="A214" s="18"/>
      <c r="B214" s="18"/>
      <c r="C214" s="18"/>
      <c r="D214" s="18"/>
      <c r="E214" s="18"/>
      <c r="F214" s="19"/>
      <c r="G214" s="18"/>
    </row>
    <row r="215" spans="1:7" ht="13" x14ac:dyDescent="0.15">
      <c r="A215" s="18"/>
      <c r="B215" s="18"/>
      <c r="C215" s="18"/>
      <c r="D215" s="18"/>
      <c r="E215" s="18"/>
      <c r="F215" s="19"/>
      <c r="G215" s="18"/>
    </row>
    <row r="216" spans="1:7" ht="13" x14ac:dyDescent="0.15">
      <c r="A216" s="18"/>
      <c r="B216" s="18"/>
      <c r="C216" s="18"/>
      <c r="D216" s="18"/>
      <c r="E216" s="18"/>
      <c r="F216" s="19"/>
      <c r="G216" s="18"/>
    </row>
    <row r="217" spans="1:7" ht="13" x14ac:dyDescent="0.15">
      <c r="A217" s="18"/>
      <c r="B217" s="18"/>
      <c r="C217" s="18"/>
      <c r="D217" s="18"/>
      <c r="E217" s="18"/>
      <c r="F217" s="19"/>
      <c r="G217" s="18"/>
    </row>
    <row r="218" spans="1:7" ht="13" x14ac:dyDescent="0.15">
      <c r="A218" s="18"/>
      <c r="B218" s="18"/>
      <c r="C218" s="18"/>
      <c r="D218" s="18"/>
      <c r="E218" s="18"/>
      <c r="F218" s="19"/>
      <c r="G218" s="18"/>
    </row>
    <row r="219" spans="1:7" ht="13" x14ac:dyDescent="0.15">
      <c r="A219" s="18"/>
      <c r="B219" s="18"/>
      <c r="C219" s="18"/>
      <c r="D219" s="18"/>
      <c r="E219" s="18"/>
      <c r="F219" s="19"/>
      <c r="G219" s="18"/>
    </row>
    <row r="220" spans="1:7" ht="13" x14ac:dyDescent="0.15">
      <c r="A220" s="18"/>
      <c r="B220" s="18"/>
      <c r="C220" s="18"/>
      <c r="D220" s="18"/>
      <c r="E220" s="18"/>
      <c r="F220" s="19"/>
      <c r="G220" s="18"/>
    </row>
    <row r="221" spans="1:7" ht="13" x14ac:dyDescent="0.15">
      <c r="A221" s="18"/>
      <c r="B221" s="18"/>
      <c r="C221" s="18"/>
      <c r="D221" s="18"/>
      <c r="E221" s="18"/>
      <c r="F221" s="19"/>
      <c r="G221" s="18"/>
    </row>
    <row r="222" spans="1:7" ht="13" x14ac:dyDescent="0.15">
      <c r="A222" s="18"/>
      <c r="B222" s="18"/>
      <c r="C222" s="18"/>
      <c r="D222" s="18"/>
      <c r="E222" s="18"/>
      <c r="F222" s="19"/>
      <c r="G222" s="18"/>
    </row>
    <row r="223" spans="1:7" ht="13" x14ac:dyDescent="0.15">
      <c r="A223" s="18"/>
      <c r="B223" s="18"/>
      <c r="C223" s="18"/>
      <c r="D223" s="18"/>
      <c r="E223" s="18"/>
      <c r="F223" s="19"/>
      <c r="G223" s="18"/>
    </row>
    <row r="224" spans="1:7" ht="13" x14ac:dyDescent="0.15">
      <c r="A224" s="18"/>
      <c r="B224" s="18"/>
      <c r="C224" s="18"/>
      <c r="D224" s="18"/>
      <c r="E224" s="18"/>
      <c r="F224" s="19"/>
      <c r="G224" s="18"/>
    </row>
    <row r="225" spans="1:7" ht="13" x14ac:dyDescent="0.15">
      <c r="A225" s="18"/>
      <c r="B225" s="18"/>
      <c r="C225" s="18"/>
      <c r="D225" s="18"/>
      <c r="E225" s="18"/>
      <c r="F225" s="19"/>
      <c r="G225" s="18"/>
    </row>
    <row r="226" spans="1:7" ht="13" x14ac:dyDescent="0.15">
      <c r="A226" s="18"/>
      <c r="B226" s="18"/>
      <c r="C226" s="18"/>
      <c r="D226" s="18"/>
      <c r="E226" s="18"/>
      <c r="F226" s="19"/>
      <c r="G226" s="18"/>
    </row>
    <row r="227" spans="1:7" ht="13" x14ac:dyDescent="0.15">
      <c r="A227" s="18"/>
      <c r="B227" s="18"/>
      <c r="C227" s="18"/>
      <c r="D227" s="18"/>
      <c r="E227" s="18"/>
      <c r="F227" s="19"/>
      <c r="G227" s="18"/>
    </row>
    <row r="228" spans="1:7" ht="13" x14ac:dyDescent="0.15">
      <c r="A228" s="18"/>
      <c r="B228" s="18"/>
      <c r="C228" s="18"/>
      <c r="D228" s="18"/>
      <c r="E228" s="18"/>
      <c r="F228" s="19"/>
      <c r="G228" s="18"/>
    </row>
    <row r="229" spans="1:7" ht="13" x14ac:dyDescent="0.15">
      <c r="A229" s="18"/>
      <c r="B229" s="18"/>
      <c r="C229" s="18"/>
      <c r="D229" s="18"/>
      <c r="E229" s="18"/>
      <c r="F229" s="19"/>
      <c r="G229" s="18"/>
    </row>
    <row r="230" spans="1:7" ht="13" x14ac:dyDescent="0.15">
      <c r="A230" s="18"/>
      <c r="B230" s="18"/>
      <c r="C230" s="18"/>
      <c r="D230" s="18"/>
      <c r="E230" s="18"/>
      <c r="F230" s="19"/>
      <c r="G230" s="18"/>
    </row>
    <row r="231" spans="1:7" ht="13" x14ac:dyDescent="0.15">
      <c r="A231" s="18"/>
      <c r="B231" s="18"/>
      <c r="C231" s="18"/>
      <c r="D231" s="18"/>
      <c r="E231" s="18"/>
      <c r="F231" s="19"/>
      <c r="G231" s="18"/>
    </row>
    <row r="232" spans="1:7" ht="13" x14ac:dyDescent="0.15">
      <c r="A232" s="18"/>
      <c r="B232" s="18"/>
      <c r="C232" s="18"/>
      <c r="D232" s="18"/>
      <c r="E232" s="18"/>
      <c r="F232" s="19"/>
      <c r="G232" s="18"/>
    </row>
    <row r="233" spans="1:7" ht="13" x14ac:dyDescent="0.15">
      <c r="A233" s="18"/>
      <c r="B233" s="18"/>
      <c r="C233" s="18"/>
      <c r="D233" s="18"/>
      <c r="E233" s="18"/>
      <c r="F233" s="19"/>
      <c r="G233" s="18"/>
    </row>
    <row r="234" spans="1:7" ht="13" x14ac:dyDescent="0.15">
      <c r="A234" s="18"/>
      <c r="B234" s="18"/>
      <c r="C234" s="18"/>
      <c r="D234" s="18"/>
      <c r="E234" s="18"/>
      <c r="F234" s="19"/>
      <c r="G234" s="18"/>
    </row>
    <row r="235" spans="1:7" ht="13" x14ac:dyDescent="0.15">
      <c r="A235" s="18"/>
      <c r="B235" s="18"/>
      <c r="C235" s="18"/>
      <c r="D235" s="18"/>
      <c r="E235" s="18"/>
      <c r="F235" s="19"/>
      <c r="G235" s="18"/>
    </row>
    <row r="236" spans="1:7" ht="13" x14ac:dyDescent="0.15">
      <c r="A236" s="18"/>
      <c r="B236" s="18"/>
      <c r="C236" s="18"/>
      <c r="D236" s="18"/>
      <c r="E236" s="18"/>
      <c r="F236" s="19"/>
      <c r="G236" s="18"/>
    </row>
    <row r="237" spans="1:7" ht="13" x14ac:dyDescent="0.15">
      <c r="A237" s="18"/>
      <c r="B237" s="18"/>
      <c r="C237" s="18"/>
      <c r="D237" s="18"/>
      <c r="E237" s="18"/>
      <c r="F237" s="19"/>
      <c r="G237" s="18"/>
    </row>
    <row r="238" spans="1:7" ht="13" x14ac:dyDescent="0.15">
      <c r="A238" s="18"/>
      <c r="B238" s="18"/>
      <c r="C238" s="18"/>
      <c r="D238" s="18"/>
      <c r="E238" s="18"/>
      <c r="F238" s="19"/>
      <c r="G238" s="18"/>
    </row>
    <row r="239" spans="1:7" ht="13" x14ac:dyDescent="0.15">
      <c r="A239" s="18"/>
      <c r="B239" s="18"/>
      <c r="C239" s="18"/>
      <c r="D239" s="18"/>
      <c r="E239" s="18"/>
      <c r="F239" s="19"/>
      <c r="G239" s="18"/>
    </row>
    <row r="240" spans="1:7" ht="13" x14ac:dyDescent="0.15">
      <c r="A240" s="18"/>
      <c r="B240" s="18"/>
      <c r="C240" s="18"/>
      <c r="D240" s="18"/>
      <c r="E240" s="18"/>
      <c r="F240" s="19"/>
      <c r="G240" s="18"/>
    </row>
    <row r="241" spans="1:7" ht="13" x14ac:dyDescent="0.15">
      <c r="A241" s="18"/>
      <c r="B241" s="18"/>
      <c r="C241" s="18"/>
      <c r="D241" s="18"/>
      <c r="E241" s="18"/>
      <c r="F241" s="19"/>
      <c r="G241" s="18"/>
    </row>
    <row r="242" spans="1:7" ht="13" x14ac:dyDescent="0.15">
      <c r="A242" s="18"/>
      <c r="B242" s="18"/>
      <c r="C242" s="18"/>
      <c r="D242" s="18"/>
      <c r="E242" s="18"/>
      <c r="F242" s="19"/>
      <c r="G242" s="18"/>
    </row>
    <row r="243" spans="1:7" ht="13" x14ac:dyDescent="0.15">
      <c r="A243" s="18"/>
      <c r="B243" s="18"/>
      <c r="C243" s="18"/>
      <c r="D243" s="18"/>
      <c r="E243" s="18"/>
      <c r="F243" s="19"/>
      <c r="G243" s="18"/>
    </row>
    <row r="244" spans="1:7" ht="13" x14ac:dyDescent="0.15">
      <c r="A244" s="18"/>
      <c r="B244" s="18"/>
      <c r="C244" s="18"/>
      <c r="D244" s="18"/>
      <c r="E244" s="18"/>
      <c r="F244" s="19"/>
      <c r="G244" s="18"/>
    </row>
    <row r="245" spans="1:7" ht="13" x14ac:dyDescent="0.15">
      <c r="A245" s="18"/>
      <c r="B245" s="18"/>
      <c r="C245" s="18"/>
      <c r="D245" s="18"/>
      <c r="E245" s="18"/>
      <c r="F245" s="19"/>
      <c r="G245" s="18"/>
    </row>
    <row r="246" spans="1:7" ht="13" x14ac:dyDescent="0.15">
      <c r="A246" s="18"/>
      <c r="B246" s="18"/>
      <c r="C246" s="18"/>
      <c r="D246" s="18"/>
      <c r="E246" s="18"/>
      <c r="F246" s="19"/>
      <c r="G246" s="18"/>
    </row>
    <row r="247" spans="1:7" ht="13" x14ac:dyDescent="0.15">
      <c r="A247" s="18"/>
      <c r="B247" s="18"/>
      <c r="C247" s="18"/>
      <c r="D247" s="18"/>
      <c r="E247" s="18"/>
      <c r="F247" s="19"/>
      <c r="G247" s="18"/>
    </row>
    <row r="248" spans="1:7" ht="13" x14ac:dyDescent="0.15">
      <c r="A248" s="18"/>
      <c r="B248" s="18"/>
      <c r="C248" s="18"/>
      <c r="D248" s="18"/>
      <c r="E248" s="18"/>
      <c r="F248" s="19"/>
      <c r="G248" s="18"/>
    </row>
    <row r="249" spans="1:7" ht="13" x14ac:dyDescent="0.15">
      <c r="A249" s="18"/>
      <c r="B249" s="18"/>
      <c r="C249" s="18"/>
      <c r="D249" s="18"/>
      <c r="E249" s="18"/>
      <c r="F249" s="19"/>
      <c r="G249" s="18"/>
    </row>
    <row r="250" spans="1:7" ht="13" x14ac:dyDescent="0.15">
      <c r="A250" s="18"/>
      <c r="B250" s="18"/>
      <c r="C250" s="18"/>
      <c r="D250" s="18"/>
      <c r="E250" s="18"/>
      <c r="F250" s="19"/>
      <c r="G250" s="18"/>
    </row>
    <row r="251" spans="1:7" ht="13" x14ac:dyDescent="0.15">
      <c r="A251" s="18"/>
      <c r="B251" s="18"/>
      <c r="C251" s="18"/>
      <c r="D251" s="18"/>
      <c r="E251" s="18"/>
      <c r="F251" s="19"/>
      <c r="G251" s="18"/>
    </row>
    <row r="252" spans="1:7" ht="13" x14ac:dyDescent="0.15">
      <c r="A252" s="18"/>
      <c r="B252" s="18"/>
      <c r="C252" s="18"/>
      <c r="D252" s="18"/>
      <c r="E252" s="18"/>
      <c r="F252" s="19"/>
      <c r="G252" s="18"/>
    </row>
    <row r="253" spans="1:7" ht="13" x14ac:dyDescent="0.15">
      <c r="A253" s="18"/>
      <c r="B253" s="18"/>
      <c r="C253" s="18"/>
      <c r="D253" s="18"/>
      <c r="E253" s="18"/>
      <c r="F253" s="19"/>
      <c r="G253" s="18"/>
    </row>
    <row r="254" spans="1:7" ht="13" x14ac:dyDescent="0.15">
      <c r="A254" s="18"/>
      <c r="B254" s="18"/>
      <c r="C254" s="18"/>
      <c r="D254" s="18"/>
      <c r="E254" s="18"/>
      <c r="F254" s="19"/>
      <c r="G254" s="18"/>
    </row>
    <row r="255" spans="1:7" ht="13" x14ac:dyDescent="0.15">
      <c r="A255" s="18"/>
      <c r="B255" s="18"/>
      <c r="C255" s="18"/>
      <c r="D255" s="18"/>
      <c r="E255" s="18"/>
      <c r="F255" s="19"/>
      <c r="G255" s="18"/>
    </row>
    <row r="256" spans="1:7" ht="13" x14ac:dyDescent="0.15">
      <c r="A256" s="18"/>
      <c r="B256" s="18"/>
      <c r="C256" s="18"/>
      <c r="D256" s="18"/>
      <c r="E256" s="18"/>
      <c r="F256" s="19"/>
      <c r="G256" s="18"/>
    </row>
    <row r="257" spans="1:7" ht="13" x14ac:dyDescent="0.15">
      <c r="A257" s="18"/>
      <c r="B257" s="18"/>
      <c r="C257" s="18"/>
      <c r="D257" s="18"/>
      <c r="E257" s="18"/>
      <c r="F257" s="19"/>
      <c r="G257" s="18"/>
    </row>
    <row r="258" spans="1:7" ht="13" x14ac:dyDescent="0.15">
      <c r="A258" s="18"/>
      <c r="B258" s="18"/>
      <c r="C258" s="18"/>
      <c r="D258" s="18"/>
      <c r="E258" s="18"/>
      <c r="F258" s="19"/>
      <c r="G258" s="18"/>
    </row>
    <row r="259" spans="1:7" ht="13" x14ac:dyDescent="0.15">
      <c r="A259" s="18"/>
      <c r="B259" s="18"/>
      <c r="C259" s="18"/>
      <c r="D259" s="18"/>
      <c r="E259" s="18"/>
      <c r="F259" s="19"/>
      <c r="G259" s="18"/>
    </row>
    <row r="260" spans="1:7" ht="13" x14ac:dyDescent="0.15">
      <c r="A260" s="18"/>
      <c r="B260" s="18"/>
      <c r="C260" s="18"/>
      <c r="D260" s="18"/>
      <c r="E260" s="18"/>
      <c r="F260" s="19"/>
      <c r="G260" s="18"/>
    </row>
    <row r="261" spans="1:7" ht="13" x14ac:dyDescent="0.15">
      <c r="A261" s="18"/>
      <c r="B261" s="18"/>
      <c r="C261" s="18"/>
      <c r="D261" s="18"/>
      <c r="E261" s="18"/>
      <c r="F261" s="19"/>
      <c r="G261" s="18"/>
    </row>
    <row r="262" spans="1:7" ht="13" x14ac:dyDescent="0.15">
      <c r="A262" s="18"/>
      <c r="B262" s="18"/>
      <c r="C262" s="18"/>
      <c r="D262" s="18"/>
      <c r="E262" s="18"/>
      <c r="F262" s="19"/>
      <c r="G262" s="18"/>
    </row>
    <row r="263" spans="1:7" ht="13" x14ac:dyDescent="0.15">
      <c r="A263" s="18"/>
      <c r="B263" s="18"/>
      <c r="C263" s="18"/>
      <c r="D263" s="18"/>
      <c r="E263" s="18"/>
      <c r="F263" s="19"/>
      <c r="G263" s="18"/>
    </row>
    <row r="264" spans="1:7" ht="13" x14ac:dyDescent="0.15">
      <c r="A264" s="18"/>
      <c r="B264" s="18"/>
      <c r="C264" s="18"/>
      <c r="D264" s="18"/>
      <c r="E264" s="18"/>
      <c r="F264" s="19"/>
      <c r="G264" s="18"/>
    </row>
    <row r="265" spans="1:7" ht="13" x14ac:dyDescent="0.15">
      <c r="A265" s="18"/>
      <c r="B265" s="18"/>
      <c r="C265" s="18"/>
      <c r="D265" s="18"/>
      <c r="E265" s="18"/>
      <c r="F265" s="19"/>
      <c r="G265" s="18"/>
    </row>
    <row r="266" spans="1:7" ht="13" x14ac:dyDescent="0.15">
      <c r="A266" s="18"/>
      <c r="B266" s="18"/>
      <c r="C266" s="18"/>
      <c r="D266" s="18"/>
      <c r="E266" s="18"/>
      <c r="F266" s="19"/>
      <c r="G266" s="18"/>
    </row>
    <row r="267" spans="1:7" ht="13" x14ac:dyDescent="0.15">
      <c r="A267" s="18"/>
      <c r="B267" s="18"/>
      <c r="C267" s="18"/>
      <c r="D267" s="18"/>
      <c r="E267" s="18"/>
      <c r="F267" s="19"/>
      <c r="G267" s="18"/>
    </row>
    <row r="268" spans="1:7" ht="13" x14ac:dyDescent="0.15">
      <c r="A268" s="18"/>
      <c r="B268" s="18"/>
      <c r="C268" s="18"/>
      <c r="D268" s="18"/>
      <c r="E268" s="18"/>
      <c r="F268" s="19"/>
      <c r="G268" s="18"/>
    </row>
    <row r="269" spans="1:7" ht="13" x14ac:dyDescent="0.15">
      <c r="A269" s="18"/>
      <c r="B269" s="18"/>
      <c r="C269" s="18"/>
      <c r="D269" s="18"/>
      <c r="E269" s="18"/>
      <c r="F269" s="19"/>
      <c r="G269" s="18"/>
    </row>
    <row r="270" spans="1:7" ht="13" x14ac:dyDescent="0.15">
      <c r="A270" s="18"/>
      <c r="B270" s="18"/>
      <c r="C270" s="18"/>
      <c r="D270" s="18"/>
      <c r="E270" s="18"/>
      <c r="F270" s="19"/>
      <c r="G270" s="18"/>
    </row>
    <row r="271" spans="1:7" ht="13" x14ac:dyDescent="0.15">
      <c r="A271" s="18"/>
      <c r="B271" s="18"/>
      <c r="C271" s="18"/>
      <c r="D271" s="18"/>
      <c r="E271" s="18"/>
      <c r="F271" s="19"/>
      <c r="G271" s="18"/>
    </row>
    <row r="272" spans="1:7" ht="13" x14ac:dyDescent="0.15">
      <c r="A272" s="18"/>
      <c r="B272" s="18"/>
      <c r="C272" s="18"/>
      <c r="D272" s="18"/>
      <c r="E272" s="18"/>
      <c r="F272" s="19"/>
      <c r="G272" s="18"/>
    </row>
    <row r="273" spans="1:7" ht="13" x14ac:dyDescent="0.15">
      <c r="A273" s="18"/>
      <c r="B273" s="18"/>
      <c r="C273" s="18"/>
      <c r="D273" s="18"/>
      <c r="E273" s="18"/>
      <c r="F273" s="19"/>
      <c r="G273" s="18"/>
    </row>
    <row r="274" spans="1:7" ht="13" x14ac:dyDescent="0.15">
      <c r="A274" s="18"/>
      <c r="B274" s="18"/>
      <c r="C274" s="18"/>
      <c r="D274" s="18"/>
      <c r="E274" s="18"/>
      <c r="F274" s="19"/>
      <c r="G274" s="18"/>
    </row>
    <row r="275" spans="1:7" ht="13" x14ac:dyDescent="0.15">
      <c r="A275" s="18"/>
      <c r="B275" s="18"/>
      <c r="C275" s="18"/>
      <c r="D275" s="18"/>
      <c r="E275" s="18"/>
      <c r="F275" s="19"/>
      <c r="G275" s="18"/>
    </row>
    <row r="276" spans="1:7" ht="13" x14ac:dyDescent="0.15">
      <c r="A276" s="18"/>
      <c r="B276" s="18"/>
      <c r="C276" s="18"/>
      <c r="D276" s="18"/>
      <c r="E276" s="18"/>
      <c r="F276" s="19"/>
      <c r="G276" s="18"/>
    </row>
    <row r="277" spans="1:7" ht="13" x14ac:dyDescent="0.15">
      <c r="A277" s="18"/>
      <c r="B277" s="18"/>
      <c r="C277" s="18"/>
      <c r="D277" s="18"/>
      <c r="E277" s="18"/>
      <c r="F277" s="19"/>
      <c r="G277" s="18"/>
    </row>
    <row r="278" spans="1:7" ht="13" x14ac:dyDescent="0.15">
      <c r="A278" s="18"/>
      <c r="B278" s="18"/>
      <c r="C278" s="18"/>
      <c r="D278" s="18"/>
      <c r="E278" s="18"/>
      <c r="F278" s="19"/>
      <c r="G278" s="18"/>
    </row>
    <row r="279" spans="1:7" ht="13" x14ac:dyDescent="0.15">
      <c r="A279" s="18"/>
      <c r="B279" s="18"/>
      <c r="C279" s="18"/>
      <c r="D279" s="18"/>
      <c r="E279" s="18"/>
      <c r="F279" s="19"/>
      <c r="G279" s="18"/>
    </row>
    <row r="280" spans="1:7" ht="13" x14ac:dyDescent="0.15">
      <c r="A280" s="18"/>
      <c r="B280" s="18"/>
      <c r="C280" s="18"/>
      <c r="D280" s="18"/>
      <c r="E280" s="18"/>
      <c r="F280" s="19"/>
      <c r="G280" s="18"/>
    </row>
    <row r="281" spans="1:7" ht="13" x14ac:dyDescent="0.15">
      <c r="A281" s="18"/>
      <c r="B281" s="18"/>
      <c r="C281" s="18"/>
      <c r="D281" s="18"/>
      <c r="E281" s="18"/>
      <c r="F281" s="19"/>
      <c r="G281" s="18"/>
    </row>
    <row r="282" spans="1:7" ht="13" x14ac:dyDescent="0.15">
      <c r="A282" s="18"/>
      <c r="B282" s="18"/>
      <c r="C282" s="18"/>
      <c r="D282" s="18"/>
      <c r="E282" s="18"/>
      <c r="F282" s="19"/>
      <c r="G282" s="18"/>
    </row>
    <row r="283" spans="1:7" ht="13" x14ac:dyDescent="0.15">
      <c r="A283" s="18"/>
      <c r="B283" s="18"/>
      <c r="C283" s="18"/>
      <c r="D283" s="18"/>
      <c r="E283" s="18"/>
      <c r="F283" s="19"/>
      <c r="G283" s="18"/>
    </row>
    <row r="284" spans="1:7" ht="13" x14ac:dyDescent="0.15">
      <c r="A284" s="18"/>
      <c r="B284" s="18"/>
      <c r="C284" s="18"/>
      <c r="D284" s="18"/>
      <c r="E284" s="18"/>
      <c r="F284" s="19"/>
      <c r="G284" s="18"/>
    </row>
    <row r="285" spans="1:7" ht="13" x14ac:dyDescent="0.15">
      <c r="A285" s="18"/>
      <c r="B285" s="18"/>
      <c r="C285" s="18"/>
      <c r="D285" s="18"/>
      <c r="E285" s="18"/>
      <c r="F285" s="19"/>
      <c r="G285" s="18"/>
    </row>
    <row r="286" spans="1:7" ht="13" x14ac:dyDescent="0.15">
      <c r="A286" s="18"/>
      <c r="B286" s="18"/>
      <c r="C286" s="18"/>
      <c r="D286" s="18"/>
      <c r="E286" s="18"/>
      <c r="F286" s="19"/>
      <c r="G286" s="18"/>
    </row>
    <row r="287" spans="1:7" ht="13" x14ac:dyDescent="0.15">
      <c r="A287" s="18"/>
      <c r="B287" s="18"/>
      <c r="C287" s="18"/>
      <c r="D287" s="18"/>
      <c r="E287" s="18"/>
      <c r="F287" s="19"/>
      <c r="G287" s="18"/>
    </row>
    <row r="288" spans="1:7" ht="13" x14ac:dyDescent="0.15">
      <c r="A288" s="18"/>
      <c r="B288" s="18"/>
      <c r="C288" s="18"/>
      <c r="D288" s="18"/>
      <c r="E288" s="18"/>
      <c r="F288" s="19"/>
      <c r="G288" s="18"/>
    </row>
    <row r="289" spans="1:7" ht="13" x14ac:dyDescent="0.15">
      <c r="A289" s="18"/>
      <c r="B289" s="18"/>
      <c r="C289" s="18"/>
      <c r="D289" s="18"/>
      <c r="E289" s="18"/>
      <c r="F289" s="19"/>
      <c r="G289" s="18"/>
    </row>
    <row r="290" spans="1:7" ht="13" x14ac:dyDescent="0.15">
      <c r="A290" s="18"/>
      <c r="B290" s="18"/>
      <c r="C290" s="18"/>
      <c r="D290" s="18"/>
      <c r="E290" s="18"/>
      <c r="F290" s="19"/>
      <c r="G290" s="18"/>
    </row>
    <row r="291" spans="1:7" ht="13" x14ac:dyDescent="0.15">
      <c r="A291" s="18"/>
      <c r="B291" s="18"/>
      <c r="C291" s="18"/>
      <c r="D291" s="18"/>
      <c r="E291" s="18"/>
      <c r="F291" s="19"/>
      <c r="G291" s="18"/>
    </row>
    <row r="292" spans="1:7" ht="13" x14ac:dyDescent="0.15">
      <c r="A292" s="18"/>
      <c r="B292" s="18"/>
      <c r="C292" s="18"/>
      <c r="D292" s="18"/>
      <c r="E292" s="18"/>
      <c r="F292" s="19"/>
      <c r="G292" s="18"/>
    </row>
    <row r="293" spans="1:7" ht="13" x14ac:dyDescent="0.15">
      <c r="A293" s="18"/>
      <c r="B293" s="18"/>
      <c r="C293" s="18"/>
      <c r="D293" s="18"/>
      <c r="E293" s="18"/>
      <c r="F293" s="19"/>
      <c r="G293" s="18"/>
    </row>
    <row r="294" spans="1:7" ht="13" x14ac:dyDescent="0.15">
      <c r="A294" s="18"/>
      <c r="B294" s="18"/>
      <c r="C294" s="18"/>
      <c r="D294" s="18"/>
      <c r="E294" s="18"/>
      <c r="F294" s="19"/>
      <c r="G294" s="18"/>
    </row>
    <row r="295" spans="1:7" ht="13" x14ac:dyDescent="0.15">
      <c r="A295" s="18"/>
      <c r="B295" s="18"/>
      <c r="C295" s="18"/>
      <c r="D295" s="18"/>
      <c r="E295" s="18"/>
      <c r="F295" s="19"/>
      <c r="G295" s="18"/>
    </row>
    <row r="296" spans="1:7" ht="13" x14ac:dyDescent="0.15">
      <c r="A296" s="18"/>
      <c r="B296" s="18"/>
      <c r="C296" s="18"/>
      <c r="D296" s="18"/>
      <c r="E296" s="18"/>
      <c r="F296" s="19"/>
      <c r="G296" s="18"/>
    </row>
    <row r="297" spans="1:7" ht="13" x14ac:dyDescent="0.15">
      <c r="A297" s="18"/>
      <c r="B297" s="18"/>
      <c r="C297" s="18"/>
      <c r="D297" s="18"/>
      <c r="E297" s="18"/>
      <c r="F297" s="19"/>
      <c r="G297" s="18"/>
    </row>
    <row r="298" spans="1:7" ht="13" x14ac:dyDescent="0.15">
      <c r="A298" s="18"/>
      <c r="B298" s="18"/>
      <c r="C298" s="18"/>
      <c r="D298" s="18"/>
      <c r="E298" s="18"/>
      <c r="F298" s="19"/>
      <c r="G298" s="18"/>
    </row>
    <row r="299" spans="1:7" ht="13" x14ac:dyDescent="0.15">
      <c r="A299" s="18"/>
      <c r="B299" s="18"/>
      <c r="C299" s="18"/>
      <c r="D299" s="18"/>
      <c r="E299" s="18"/>
      <c r="F299" s="19"/>
      <c r="G299" s="18"/>
    </row>
    <row r="300" spans="1:7" ht="13" x14ac:dyDescent="0.15">
      <c r="A300" s="18"/>
      <c r="B300" s="18"/>
      <c r="C300" s="18"/>
      <c r="D300" s="18"/>
      <c r="E300" s="18"/>
      <c r="F300" s="19"/>
      <c r="G300" s="18"/>
    </row>
    <row r="301" spans="1:7" ht="13" x14ac:dyDescent="0.15">
      <c r="A301" s="18"/>
      <c r="B301" s="18"/>
      <c r="C301" s="18"/>
      <c r="D301" s="18"/>
      <c r="E301" s="18"/>
      <c r="F301" s="19"/>
      <c r="G301" s="18"/>
    </row>
    <row r="302" spans="1:7" ht="13" x14ac:dyDescent="0.15">
      <c r="A302" s="18"/>
      <c r="B302" s="18"/>
      <c r="C302" s="18"/>
      <c r="D302" s="18"/>
      <c r="E302" s="18"/>
      <c r="F302" s="19"/>
      <c r="G302" s="18"/>
    </row>
    <row r="303" spans="1:7" ht="13" x14ac:dyDescent="0.15">
      <c r="A303" s="18"/>
      <c r="B303" s="18"/>
      <c r="C303" s="18"/>
      <c r="D303" s="18"/>
      <c r="E303" s="18"/>
      <c r="F303" s="19"/>
      <c r="G303" s="18"/>
    </row>
    <row r="304" spans="1:7" ht="13" x14ac:dyDescent="0.15">
      <c r="A304" s="18"/>
      <c r="B304" s="18"/>
      <c r="C304" s="18"/>
      <c r="D304" s="18"/>
      <c r="E304" s="18"/>
      <c r="F304" s="19"/>
      <c r="G304" s="18"/>
    </row>
    <row r="305" spans="1:7" ht="13" x14ac:dyDescent="0.15">
      <c r="A305" s="18"/>
      <c r="B305" s="18"/>
      <c r="C305" s="18"/>
      <c r="D305" s="18"/>
      <c r="E305" s="18"/>
      <c r="F305" s="19"/>
      <c r="G305" s="18"/>
    </row>
    <row r="306" spans="1:7" ht="13" x14ac:dyDescent="0.15">
      <c r="A306" s="18"/>
      <c r="B306" s="18"/>
      <c r="C306" s="18"/>
      <c r="D306" s="18"/>
      <c r="E306" s="18"/>
      <c r="F306" s="19"/>
      <c r="G306" s="18"/>
    </row>
    <row r="307" spans="1:7" ht="13" x14ac:dyDescent="0.15">
      <c r="A307" s="18"/>
      <c r="B307" s="18"/>
      <c r="C307" s="18"/>
      <c r="D307" s="18"/>
      <c r="E307" s="18"/>
      <c r="F307" s="19"/>
      <c r="G307" s="18"/>
    </row>
    <row r="308" spans="1:7" ht="13" x14ac:dyDescent="0.15">
      <c r="A308" s="18"/>
      <c r="B308" s="18"/>
      <c r="C308" s="18"/>
      <c r="D308" s="18"/>
      <c r="E308" s="18"/>
      <c r="F308" s="19"/>
      <c r="G308" s="18"/>
    </row>
    <row r="309" spans="1:7" ht="13" x14ac:dyDescent="0.15">
      <c r="A309" s="18"/>
      <c r="B309" s="18"/>
      <c r="C309" s="18"/>
      <c r="D309" s="18"/>
      <c r="E309" s="18"/>
      <c r="F309" s="19"/>
      <c r="G309" s="18"/>
    </row>
    <row r="310" spans="1:7" ht="13" x14ac:dyDescent="0.15">
      <c r="A310" s="18"/>
      <c r="B310" s="18"/>
      <c r="C310" s="18"/>
      <c r="D310" s="18"/>
      <c r="E310" s="18"/>
      <c r="F310" s="19"/>
      <c r="G310" s="18"/>
    </row>
    <row r="311" spans="1:7" ht="13" x14ac:dyDescent="0.15">
      <c r="A311" s="18"/>
      <c r="B311" s="18"/>
      <c r="C311" s="18"/>
      <c r="D311" s="18"/>
      <c r="E311" s="18"/>
      <c r="F311" s="19"/>
      <c r="G311" s="18"/>
    </row>
    <row r="312" spans="1:7" ht="13" x14ac:dyDescent="0.15">
      <c r="A312" s="18"/>
      <c r="B312" s="18"/>
      <c r="C312" s="18"/>
      <c r="D312" s="18"/>
      <c r="E312" s="18"/>
      <c r="F312" s="19"/>
      <c r="G312" s="18"/>
    </row>
    <row r="313" spans="1:7" ht="13" x14ac:dyDescent="0.15">
      <c r="A313" s="18"/>
      <c r="B313" s="18"/>
      <c r="C313" s="18"/>
      <c r="D313" s="18"/>
      <c r="E313" s="18"/>
      <c r="F313" s="19"/>
      <c r="G313" s="18"/>
    </row>
    <row r="314" spans="1:7" ht="13" x14ac:dyDescent="0.15">
      <c r="A314" s="18"/>
      <c r="B314" s="18"/>
      <c r="C314" s="18"/>
      <c r="D314" s="18"/>
      <c r="E314" s="18"/>
      <c r="F314" s="19"/>
      <c r="G314" s="18"/>
    </row>
    <row r="315" spans="1:7" ht="13" x14ac:dyDescent="0.15">
      <c r="A315" s="18"/>
      <c r="B315" s="18"/>
      <c r="C315" s="18"/>
      <c r="D315" s="18"/>
      <c r="E315" s="18"/>
      <c r="F315" s="19"/>
      <c r="G315" s="18"/>
    </row>
    <row r="316" spans="1:7" ht="13" x14ac:dyDescent="0.15">
      <c r="A316" s="18"/>
      <c r="B316" s="18"/>
      <c r="C316" s="18"/>
      <c r="D316" s="18"/>
      <c r="E316" s="18"/>
      <c r="F316" s="19"/>
      <c r="G316" s="18"/>
    </row>
    <row r="317" spans="1:7" ht="13" x14ac:dyDescent="0.15">
      <c r="A317" s="18"/>
      <c r="B317" s="18"/>
      <c r="C317" s="18"/>
      <c r="D317" s="18"/>
      <c r="E317" s="18"/>
      <c r="F317" s="19"/>
      <c r="G317" s="18"/>
    </row>
    <row r="318" spans="1:7" ht="13" x14ac:dyDescent="0.15">
      <c r="A318" s="18"/>
      <c r="B318" s="18"/>
      <c r="C318" s="18"/>
      <c r="D318" s="18"/>
      <c r="E318" s="18"/>
      <c r="F318" s="19"/>
      <c r="G318" s="18"/>
    </row>
    <row r="319" spans="1:7" ht="13" x14ac:dyDescent="0.15">
      <c r="A319" s="18"/>
      <c r="B319" s="18"/>
      <c r="C319" s="18"/>
      <c r="D319" s="18"/>
      <c r="E319" s="18"/>
      <c r="F319" s="19"/>
      <c r="G319" s="18"/>
    </row>
    <row r="320" spans="1:7" ht="13" x14ac:dyDescent="0.15">
      <c r="A320" s="18"/>
      <c r="B320" s="18"/>
      <c r="C320" s="18"/>
      <c r="D320" s="18"/>
      <c r="E320" s="18"/>
      <c r="F320" s="19"/>
      <c r="G320" s="18"/>
    </row>
    <row r="321" spans="1:7" ht="13" x14ac:dyDescent="0.15">
      <c r="A321" s="18"/>
      <c r="B321" s="18"/>
      <c r="C321" s="18"/>
      <c r="D321" s="18"/>
      <c r="E321" s="18"/>
      <c r="F321" s="19"/>
      <c r="G321" s="18"/>
    </row>
    <row r="322" spans="1:7" ht="13" x14ac:dyDescent="0.15">
      <c r="A322" s="18"/>
      <c r="B322" s="18"/>
      <c r="C322" s="18"/>
      <c r="D322" s="18"/>
      <c r="E322" s="18"/>
      <c r="F322" s="19"/>
      <c r="G322" s="18"/>
    </row>
    <row r="323" spans="1:7" ht="13" x14ac:dyDescent="0.15">
      <c r="A323" s="18"/>
      <c r="B323" s="18"/>
      <c r="C323" s="18"/>
      <c r="D323" s="18"/>
      <c r="E323" s="18"/>
      <c r="F323" s="19"/>
      <c r="G323" s="18"/>
    </row>
    <row r="324" spans="1:7" ht="13" x14ac:dyDescent="0.15">
      <c r="A324" s="18"/>
      <c r="B324" s="18"/>
      <c r="C324" s="18"/>
      <c r="D324" s="18"/>
      <c r="E324" s="18"/>
      <c r="F324" s="19"/>
      <c r="G324" s="18"/>
    </row>
    <row r="325" spans="1:7" ht="13" x14ac:dyDescent="0.15">
      <c r="A325" s="18"/>
      <c r="B325" s="18"/>
      <c r="C325" s="18"/>
      <c r="D325" s="18"/>
      <c r="E325" s="18"/>
      <c r="F325" s="19"/>
      <c r="G325" s="18"/>
    </row>
    <row r="326" spans="1:7" ht="13" x14ac:dyDescent="0.15">
      <c r="A326" s="18"/>
      <c r="B326" s="18"/>
      <c r="C326" s="18"/>
      <c r="D326" s="18"/>
      <c r="E326" s="18"/>
      <c r="F326" s="19"/>
      <c r="G326" s="18"/>
    </row>
    <row r="327" spans="1:7" ht="13" x14ac:dyDescent="0.15">
      <c r="A327" s="18"/>
      <c r="B327" s="18"/>
      <c r="C327" s="18"/>
      <c r="D327" s="18"/>
      <c r="E327" s="18"/>
      <c r="F327" s="19"/>
      <c r="G327" s="18"/>
    </row>
    <row r="328" spans="1:7" ht="13" x14ac:dyDescent="0.15">
      <c r="A328" s="18"/>
      <c r="B328" s="18"/>
      <c r="C328" s="18"/>
      <c r="D328" s="18"/>
      <c r="E328" s="18"/>
      <c r="F328" s="19"/>
      <c r="G328" s="18"/>
    </row>
    <row r="329" spans="1:7" ht="13" x14ac:dyDescent="0.15">
      <c r="A329" s="18"/>
      <c r="B329" s="18"/>
      <c r="C329" s="18"/>
      <c r="D329" s="18"/>
      <c r="E329" s="18"/>
      <c r="F329" s="19"/>
      <c r="G329" s="18"/>
    </row>
    <row r="330" spans="1:7" ht="13" x14ac:dyDescent="0.15">
      <c r="A330" s="18"/>
      <c r="B330" s="18"/>
      <c r="C330" s="18"/>
      <c r="D330" s="18"/>
      <c r="E330" s="18"/>
      <c r="F330" s="19"/>
      <c r="G330" s="18"/>
    </row>
    <row r="331" spans="1:7" ht="13" x14ac:dyDescent="0.15">
      <c r="A331" s="18"/>
      <c r="B331" s="18"/>
      <c r="C331" s="18"/>
      <c r="D331" s="18"/>
      <c r="E331" s="18"/>
      <c r="F331" s="19"/>
      <c r="G331" s="18"/>
    </row>
    <row r="332" spans="1:7" ht="13" x14ac:dyDescent="0.15">
      <c r="A332" s="18"/>
      <c r="B332" s="18"/>
      <c r="C332" s="18"/>
      <c r="D332" s="18"/>
      <c r="E332" s="18"/>
      <c r="F332" s="19"/>
      <c r="G332" s="18"/>
    </row>
    <row r="333" spans="1:7" ht="13" x14ac:dyDescent="0.15">
      <c r="A333" s="18"/>
      <c r="B333" s="18"/>
      <c r="C333" s="18"/>
      <c r="D333" s="18"/>
      <c r="E333" s="18"/>
      <c r="F333" s="19"/>
      <c r="G333" s="18"/>
    </row>
    <row r="334" spans="1:7" ht="13" x14ac:dyDescent="0.15">
      <c r="A334" s="18"/>
      <c r="B334" s="18"/>
      <c r="C334" s="18"/>
      <c r="D334" s="18"/>
      <c r="E334" s="18"/>
      <c r="F334" s="19"/>
      <c r="G334" s="18"/>
    </row>
    <row r="335" spans="1:7" ht="13" x14ac:dyDescent="0.15">
      <c r="A335" s="18"/>
      <c r="B335" s="18"/>
      <c r="C335" s="18"/>
      <c r="D335" s="18"/>
      <c r="E335" s="18"/>
      <c r="F335" s="19"/>
      <c r="G335" s="18"/>
    </row>
    <row r="336" spans="1:7" ht="13" x14ac:dyDescent="0.15">
      <c r="A336" s="18"/>
      <c r="B336" s="18"/>
      <c r="C336" s="18"/>
      <c r="D336" s="18"/>
      <c r="E336" s="18"/>
      <c r="F336" s="19"/>
      <c r="G336" s="18"/>
    </row>
    <row r="337" spans="1:7" ht="13" x14ac:dyDescent="0.15">
      <c r="A337" s="18"/>
      <c r="B337" s="18"/>
      <c r="C337" s="18"/>
      <c r="D337" s="18"/>
      <c r="E337" s="18"/>
      <c r="F337" s="19"/>
      <c r="G337" s="18"/>
    </row>
    <row r="338" spans="1:7" ht="13" x14ac:dyDescent="0.15">
      <c r="A338" s="18"/>
      <c r="B338" s="18"/>
      <c r="C338" s="18"/>
      <c r="D338" s="18"/>
      <c r="E338" s="18"/>
      <c r="F338" s="19"/>
      <c r="G338" s="18"/>
    </row>
    <row r="339" spans="1:7" ht="13" x14ac:dyDescent="0.15">
      <c r="A339" s="18"/>
      <c r="B339" s="18"/>
      <c r="C339" s="18"/>
      <c r="D339" s="18"/>
      <c r="E339" s="18"/>
      <c r="F339" s="19"/>
      <c r="G339" s="18"/>
    </row>
    <row r="340" spans="1:7" ht="13" x14ac:dyDescent="0.15">
      <c r="A340" s="18"/>
      <c r="B340" s="18"/>
      <c r="C340" s="18"/>
      <c r="D340" s="18"/>
      <c r="E340" s="18"/>
      <c r="F340" s="19"/>
      <c r="G340" s="18"/>
    </row>
    <row r="341" spans="1:7" ht="13" x14ac:dyDescent="0.15">
      <c r="A341" s="18"/>
      <c r="B341" s="18"/>
      <c r="C341" s="18"/>
      <c r="D341" s="18"/>
      <c r="E341" s="18"/>
      <c r="F341" s="19"/>
      <c r="G341" s="18"/>
    </row>
    <row r="342" spans="1:7" ht="13" x14ac:dyDescent="0.15">
      <c r="A342" s="18"/>
      <c r="B342" s="18"/>
      <c r="C342" s="18"/>
      <c r="D342" s="18"/>
      <c r="E342" s="18"/>
      <c r="F342" s="19"/>
      <c r="G342" s="18"/>
    </row>
    <row r="343" spans="1:7" ht="13" x14ac:dyDescent="0.15">
      <c r="A343" s="18"/>
      <c r="B343" s="18"/>
      <c r="C343" s="18"/>
      <c r="D343" s="18"/>
      <c r="E343" s="18"/>
      <c r="F343" s="19"/>
      <c r="G343" s="18"/>
    </row>
    <row r="344" spans="1:7" ht="13" x14ac:dyDescent="0.15">
      <c r="A344" s="18"/>
      <c r="B344" s="18"/>
      <c r="C344" s="18"/>
      <c r="D344" s="18"/>
      <c r="E344" s="18"/>
      <c r="F344" s="19"/>
      <c r="G344" s="18"/>
    </row>
    <row r="345" spans="1:7" ht="13" x14ac:dyDescent="0.15">
      <c r="A345" s="18"/>
      <c r="B345" s="18"/>
      <c r="C345" s="18"/>
      <c r="D345" s="18"/>
      <c r="E345" s="18"/>
      <c r="F345" s="19"/>
      <c r="G345" s="18"/>
    </row>
    <row r="346" spans="1:7" ht="13" x14ac:dyDescent="0.15">
      <c r="A346" s="18"/>
      <c r="B346" s="18"/>
      <c r="C346" s="18"/>
      <c r="D346" s="18"/>
      <c r="E346" s="18"/>
      <c r="F346" s="19"/>
      <c r="G346" s="18"/>
    </row>
    <row r="347" spans="1:7" ht="13" x14ac:dyDescent="0.15">
      <c r="A347" s="18"/>
      <c r="B347" s="18"/>
      <c r="C347" s="18"/>
      <c r="D347" s="18"/>
      <c r="E347" s="18"/>
      <c r="F347" s="19"/>
      <c r="G347" s="18"/>
    </row>
    <row r="348" spans="1:7" ht="13" x14ac:dyDescent="0.15">
      <c r="A348" s="18"/>
      <c r="B348" s="18"/>
      <c r="C348" s="18"/>
      <c r="D348" s="18"/>
      <c r="E348" s="18"/>
      <c r="F348" s="19"/>
      <c r="G348" s="18"/>
    </row>
    <row r="349" spans="1:7" ht="13" x14ac:dyDescent="0.15">
      <c r="A349" s="18"/>
      <c r="B349" s="18"/>
      <c r="C349" s="18"/>
      <c r="D349" s="18"/>
      <c r="E349" s="18"/>
      <c r="F349" s="19"/>
      <c r="G349" s="18"/>
    </row>
    <row r="350" spans="1:7" ht="13" x14ac:dyDescent="0.15">
      <c r="A350" s="18"/>
      <c r="B350" s="18"/>
      <c r="C350" s="18"/>
      <c r="D350" s="18"/>
      <c r="E350" s="18"/>
      <c r="F350" s="19"/>
      <c r="G350" s="18"/>
    </row>
    <row r="351" spans="1:7" ht="13" x14ac:dyDescent="0.15">
      <c r="A351" s="18"/>
      <c r="B351" s="18"/>
      <c r="C351" s="18"/>
      <c r="D351" s="18"/>
      <c r="E351" s="18"/>
      <c r="F351" s="19"/>
      <c r="G351" s="18"/>
    </row>
    <row r="352" spans="1:7" ht="13" x14ac:dyDescent="0.15">
      <c r="A352" s="18"/>
      <c r="B352" s="18"/>
      <c r="C352" s="18"/>
      <c r="D352" s="18"/>
      <c r="E352" s="18"/>
      <c r="F352" s="19"/>
      <c r="G352" s="18"/>
    </row>
    <row r="353" spans="1:7" ht="13" x14ac:dyDescent="0.15">
      <c r="A353" s="18"/>
      <c r="B353" s="18"/>
      <c r="C353" s="18"/>
      <c r="D353" s="18"/>
      <c r="E353" s="18"/>
      <c r="F353" s="19"/>
      <c r="G353" s="18"/>
    </row>
    <row r="354" spans="1:7" ht="13" x14ac:dyDescent="0.15">
      <c r="A354" s="18"/>
      <c r="B354" s="18"/>
      <c r="C354" s="18"/>
      <c r="D354" s="18"/>
      <c r="E354" s="18"/>
      <c r="F354" s="19"/>
      <c r="G354" s="18"/>
    </row>
    <row r="355" spans="1:7" ht="13" x14ac:dyDescent="0.15">
      <c r="A355" s="18"/>
      <c r="B355" s="18"/>
      <c r="C355" s="18"/>
      <c r="D355" s="18"/>
      <c r="E355" s="18"/>
      <c r="F355" s="19"/>
      <c r="G355" s="18"/>
    </row>
    <row r="356" spans="1:7" ht="13" x14ac:dyDescent="0.15">
      <c r="A356" s="18"/>
      <c r="B356" s="18"/>
      <c r="C356" s="18"/>
      <c r="D356" s="18"/>
      <c r="E356" s="18"/>
      <c r="F356" s="19"/>
      <c r="G356" s="18"/>
    </row>
    <row r="357" spans="1:7" ht="13" x14ac:dyDescent="0.15">
      <c r="A357" s="18"/>
      <c r="B357" s="18"/>
      <c r="C357" s="18"/>
      <c r="D357" s="18"/>
      <c r="E357" s="18"/>
      <c r="F357" s="19"/>
      <c r="G357" s="18"/>
    </row>
    <row r="358" spans="1:7" ht="13" x14ac:dyDescent="0.15">
      <c r="A358" s="18"/>
      <c r="B358" s="18"/>
      <c r="C358" s="18"/>
      <c r="D358" s="18"/>
      <c r="E358" s="18"/>
      <c r="F358" s="19"/>
      <c r="G358" s="18"/>
    </row>
    <row r="359" spans="1:7" ht="13" x14ac:dyDescent="0.15">
      <c r="A359" s="18"/>
      <c r="B359" s="18"/>
      <c r="C359" s="18"/>
      <c r="D359" s="18"/>
      <c r="E359" s="18"/>
      <c r="F359" s="19"/>
      <c r="G359" s="18"/>
    </row>
    <row r="360" spans="1:7" ht="13" x14ac:dyDescent="0.15">
      <c r="A360" s="18"/>
      <c r="B360" s="18"/>
      <c r="C360" s="18"/>
      <c r="D360" s="18"/>
      <c r="E360" s="18"/>
      <c r="F360" s="19"/>
      <c r="G360" s="18"/>
    </row>
    <row r="361" spans="1:7" ht="13" x14ac:dyDescent="0.15">
      <c r="A361" s="18"/>
      <c r="B361" s="18"/>
      <c r="C361" s="18"/>
      <c r="D361" s="18"/>
      <c r="E361" s="18"/>
      <c r="F361" s="19"/>
      <c r="G361" s="18"/>
    </row>
    <row r="362" spans="1:7" ht="13" x14ac:dyDescent="0.15">
      <c r="A362" s="18"/>
      <c r="B362" s="18"/>
      <c r="C362" s="18"/>
      <c r="D362" s="18"/>
      <c r="E362" s="18"/>
      <c r="F362" s="19"/>
      <c r="G362" s="18"/>
    </row>
    <row r="363" spans="1:7" ht="13" x14ac:dyDescent="0.15">
      <c r="A363" s="18"/>
      <c r="B363" s="18"/>
      <c r="C363" s="18"/>
      <c r="D363" s="18"/>
      <c r="E363" s="18"/>
      <c r="F363" s="19"/>
      <c r="G363" s="18"/>
    </row>
    <row r="364" spans="1:7" ht="13" x14ac:dyDescent="0.15">
      <c r="A364" s="18"/>
      <c r="B364" s="18"/>
      <c r="C364" s="18"/>
      <c r="D364" s="18"/>
      <c r="E364" s="18"/>
      <c r="F364" s="19"/>
      <c r="G364" s="18"/>
    </row>
    <row r="365" spans="1:7" ht="13" x14ac:dyDescent="0.15">
      <c r="A365" s="18"/>
      <c r="B365" s="18"/>
      <c r="C365" s="18"/>
      <c r="D365" s="18"/>
      <c r="E365" s="18"/>
      <c r="F365" s="19"/>
      <c r="G365" s="18"/>
    </row>
    <row r="366" spans="1:7" ht="13" x14ac:dyDescent="0.15">
      <c r="A366" s="18"/>
      <c r="B366" s="18"/>
      <c r="C366" s="18"/>
      <c r="D366" s="18"/>
      <c r="E366" s="18"/>
      <c r="F366" s="19"/>
      <c r="G366" s="18"/>
    </row>
    <row r="367" spans="1:7" ht="13" x14ac:dyDescent="0.15">
      <c r="A367" s="18"/>
      <c r="B367" s="18"/>
      <c r="C367" s="18"/>
      <c r="D367" s="18"/>
      <c r="E367" s="18"/>
      <c r="F367" s="19"/>
      <c r="G367" s="18"/>
    </row>
    <row r="368" spans="1:7" ht="13" x14ac:dyDescent="0.15">
      <c r="A368" s="18"/>
      <c r="B368" s="18"/>
      <c r="C368" s="18"/>
      <c r="D368" s="18"/>
      <c r="E368" s="18"/>
      <c r="F368" s="19"/>
      <c r="G368" s="18"/>
    </row>
    <row r="369" spans="1:7" ht="13" x14ac:dyDescent="0.15">
      <c r="A369" s="18"/>
      <c r="B369" s="18"/>
      <c r="C369" s="18"/>
      <c r="D369" s="18"/>
      <c r="E369" s="18"/>
      <c r="F369" s="19"/>
      <c r="G369" s="18"/>
    </row>
    <row r="370" spans="1:7" ht="13" x14ac:dyDescent="0.15">
      <c r="A370" s="18"/>
      <c r="B370" s="18"/>
      <c r="C370" s="18"/>
      <c r="D370" s="18"/>
      <c r="E370" s="18"/>
      <c r="F370" s="19"/>
      <c r="G370" s="18"/>
    </row>
    <row r="371" spans="1:7" ht="13" x14ac:dyDescent="0.15">
      <c r="A371" s="18"/>
      <c r="B371" s="18"/>
      <c r="C371" s="18"/>
      <c r="D371" s="18"/>
      <c r="E371" s="18"/>
      <c r="F371" s="19"/>
      <c r="G371" s="18"/>
    </row>
    <row r="372" spans="1:7" ht="13" x14ac:dyDescent="0.15">
      <c r="A372" s="18"/>
      <c r="B372" s="18"/>
      <c r="C372" s="18"/>
      <c r="D372" s="18"/>
      <c r="E372" s="18"/>
      <c r="F372" s="19"/>
      <c r="G372" s="18"/>
    </row>
    <row r="373" spans="1:7" ht="13" x14ac:dyDescent="0.15">
      <c r="A373" s="18"/>
      <c r="B373" s="18"/>
      <c r="C373" s="18"/>
      <c r="D373" s="18"/>
      <c r="E373" s="18"/>
      <c r="F373" s="19"/>
      <c r="G373" s="18"/>
    </row>
    <row r="374" spans="1:7" ht="13" x14ac:dyDescent="0.15">
      <c r="A374" s="18"/>
      <c r="B374" s="18"/>
      <c r="C374" s="18"/>
      <c r="D374" s="18"/>
      <c r="E374" s="18"/>
      <c r="F374" s="19"/>
      <c r="G374" s="18"/>
    </row>
    <row r="375" spans="1:7" ht="13" x14ac:dyDescent="0.15">
      <c r="A375" s="18"/>
      <c r="B375" s="18"/>
      <c r="C375" s="18"/>
      <c r="D375" s="18"/>
      <c r="E375" s="18"/>
      <c r="F375" s="19"/>
      <c r="G375" s="18"/>
    </row>
    <row r="376" spans="1:7" ht="13" x14ac:dyDescent="0.15">
      <c r="A376" s="18"/>
      <c r="B376" s="18"/>
      <c r="C376" s="18"/>
      <c r="D376" s="18"/>
      <c r="E376" s="18"/>
      <c r="F376" s="19"/>
      <c r="G376" s="18"/>
    </row>
    <row r="377" spans="1:7" ht="13" x14ac:dyDescent="0.15">
      <c r="A377" s="18"/>
      <c r="B377" s="18"/>
      <c r="C377" s="18"/>
      <c r="D377" s="18"/>
      <c r="E377" s="18"/>
      <c r="F377" s="19"/>
      <c r="G377" s="18"/>
    </row>
    <row r="378" spans="1:7" ht="13" x14ac:dyDescent="0.15">
      <c r="A378" s="18"/>
      <c r="B378" s="18"/>
      <c r="C378" s="18"/>
      <c r="D378" s="18"/>
      <c r="E378" s="18"/>
      <c r="F378" s="19"/>
      <c r="G378" s="18"/>
    </row>
    <row r="379" spans="1:7" ht="13" x14ac:dyDescent="0.15">
      <c r="A379" s="18"/>
      <c r="B379" s="18"/>
      <c r="C379" s="18"/>
      <c r="D379" s="18"/>
      <c r="E379" s="18"/>
      <c r="F379" s="19"/>
      <c r="G379" s="18"/>
    </row>
    <row r="380" spans="1:7" ht="13" x14ac:dyDescent="0.15">
      <c r="A380" s="18"/>
      <c r="B380" s="18"/>
      <c r="C380" s="18"/>
      <c r="D380" s="18"/>
      <c r="E380" s="18"/>
      <c r="F380" s="19"/>
      <c r="G380" s="18"/>
    </row>
    <row r="381" spans="1:7" ht="13" x14ac:dyDescent="0.15">
      <c r="A381" s="18"/>
      <c r="B381" s="18"/>
      <c r="C381" s="18"/>
      <c r="D381" s="18"/>
      <c r="E381" s="18"/>
      <c r="F381" s="19"/>
      <c r="G381" s="18"/>
    </row>
    <row r="382" spans="1:7" ht="13" x14ac:dyDescent="0.15">
      <c r="A382" s="18"/>
      <c r="B382" s="18"/>
      <c r="C382" s="18"/>
      <c r="D382" s="18"/>
      <c r="E382" s="18"/>
      <c r="F382" s="19"/>
      <c r="G382" s="18"/>
    </row>
    <row r="383" spans="1:7" ht="13" x14ac:dyDescent="0.15">
      <c r="A383" s="18"/>
      <c r="B383" s="18"/>
      <c r="C383" s="18"/>
      <c r="D383" s="18"/>
      <c r="E383" s="18"/>
      <c r="F383" s="19"/>
      <c r="G383" s="18"/>
    </row>
    <row r="384" spans="1:7" ht="13" x14ac:dyDescent="0.15">
      <c r="A384" s="18"/>
      <c r="B384" s="18"/>
      <c r="C384" s="18"/>
      <c r="D384" s="18"/>
      <c r="E384" s="18"/>
      <c r="F384" s="19"/>
      <c r="G384" s="18"/>
    </row>
    <row r="385" spans="1:7" ht="13" x14ac:dyDescent="0.15">
      <c r="A385" s="18"/>
      <c r="B385" s="18"/>
      <c r="C385" s="18"/>
      <c r="D385" s="18"/>
      <c r="E385" s="18"/>
      <c r="F385" s="19"/>
      <c r="G385" s="18"/>
    </row>
    <row r="386" spans="1:7" ht="13" x14ac:dyDescent="0.15">
      <c r="A386" s="18"/>
      <c r="B386" s="18"/>
      <c r="C386" s="18"/>
      <c r="D386" s="18"/>
      <c r="E386" s="18"/>
      <c r="F386" s="19"/>
      <c r="G386" s="18"/>
    </row>
    <row r="387" spans="1:7" ht="13" x14ac:dyDescent="0.15">
      <c r="A387" s="18"/>
      <c r="B387" s="18"/>
      <c r="C387" s="18"/>
      <c r="D387" s="18"/>
      <c r="E387" s="18"/>
      <c r="F387" s="19"/>
      <c r="G387" s="18"/>
    </row>
    <row r="388" spans="1:7" ht="13" x14ac:dyDescent="0.15">
      <c r="A388" s="18"/>
      <c r="B388" s="18"/>
      <c r="C388" s="18"/>
      <c r="D388" s="18"/>
      <c r="E388" s="18"/>
      <c r="F388" s="19"/>
      <c r="G388" s="18"/>
    </row>
    <row r="389" spans="1:7" ht="13" x14ac:dyDescent="0.15">
      <c r="A389" s="18"/>
      <c r="B389" s="18"/>
      <c r="C389" s="18"/>
      <c r="D389" s="18"/>
      <c r="E389" s="18"/>
      <c r="F389" s="19"/>
      <c r="G389" s="18"/>
    </row>
    <row r="390" spans="1:7" ht="13" x14ac:dyDescent="0.15">
      <c r="A390" s="18"/>
      <c r="B390" s="18"/>
      <c r="C390" s="18"/>
      <c r="D390" s="18"/>
      <c r="E390" s="18"/>
      <c r="F390" s="19"/>
      <c r="G390" s="18"/>
    </row>
    <row r="391" spans="1:7" ht="13" x14ac:dyDescent="0.15">
      <c r="A391" s="18"/>
      <c r="B391" s="18"/>
      <c r="C391" s="18"/>
      <c r="D391" s="18"/>
      <c r="E391" s="18"/>
      <c r="F391" s="19"/>
      <c r="G391" s="18"/>
    </row>
    <row r="392" spans="1:7" ht="13" x14ac:dyDescent="0.15">
      <c r="A392" s="18"/>
      <c r="B392" s="18"/>
      <c r="C392" s="18"/>
      <c r="D392" s="18"/>
      <c r="E392" s="18"/>
      <c r="F392" s="19"/>
      <c r="G392" s="18"/>
    </row>
    <row r="393" spans="1:7" ht="13" x14ac:dyDescent="0.15">
      <c r="A393" s="18"/>
      <c r="B393" s="18"/>
      <c r="C393" s="18"/>
      <c r="D393" s="18"/>
      <c r="E393" s="18"/>
      <c r="F393" s="19"/>
      <c r="G393" s="18"/>
    </row>
    <row r="394" spans="1:7" ht="13" x14ac:dyDescent="0.15">
      <c r="A394" s="18"/>
      <c r="B394" s="18"/>
      <c r="C394" s="18"/>
      <c r="D394" s="18"/>
      <c r="E394" s="18"/>
      <c r="F394" s="19"/>
      <c r="G394" s="18"/>
    </row>
    <row r="395" spans="1:7" ht="13" x14ac:dyDescent="0.15">
      <c r="A395" s="18"/>
      <c r="B395" s="18"/>
      <c r="C395" s="18"/>
      <c r="D395" s="18"/>
      <c r="E395" s="18"/>
      <c r="F395" s="19"/>
      <c r="G395" s="18"/>
    </row>
    <row r="396" spans="1:7" ht="13" x14ac:dyDescent="0.15">
      <c r="A396" s="18"/>
      <c r="B396" s="18"/>
      <c r="C396" s="18"/>
      <c r="D396" s="18"/>
      <c r="E396" s="18"/>
      <c r="F396" s="19"/>
      <c r="G396" s="18"/>
    </row>
    <row r="397" spans="1:7" ht="13" x14ac:dyDescent="0.15">
      <c r="A397" s="18"/>
      <c r="B397" s="18"/>
      <c r="C397" s="18"/>
      <c r="D397" s="18"/>
      <c r="E397" s="18"/>
      <c r="F397" s="19"/>
      <c r="G397" s="18"/>
    </row>
    <row r="398" spans="1:7" ht="13" x14ac:dyDescent="0.15">
      <c r="A398" s="18"/>
      <c r="B398" s="18"/>
      <c r="C398" s="18"/>
      <c r="D398" s="18"/>
      <c r="E398" s="18"/>
      <c r="F398" s="19"/>
      <c r="G398" s="18"/>
    </row>
    <row r="399" spans="1:7" ht="13" x14ac:dyDescent="0.15">
      <c r="A399" s="18"/>
      <c r="B399" s="18"/>
      <c r="C399" s="18"/>
      <c r="D399" s="18"/>
      <c r="E399" s="18"/>
      <c r="F399" s="19"/>
      <c r="G399" s="18"/>
    </row>
    <row r="400" spans="1:7" ht="13" x14ac:dyDescent="0.15">
      <c r="A400" s="18"/>
      <c r="B400" s="18"/>
      <c r="C400" s="18"/>
      <c r="D400" s="18"/>
      <c r="E400" s="18"/>
      <c r="F400" s="19"/>
      <c r="G400" s="18"/>
    </row>
    <row r="401" spans="1:7" ht="13" x14ac:dyDescent="0.15">
      <c r="A401" s="18"/>
      <c r="B401" s="18"/>
      <c r="C401" s="18"/>
      <c r="D401" s="18"/>
      <c r="E401" s="18"/>
      <c r="F401" s="19"/>
      <c r="G401" s="18"/>
    </row>
    <row r="402" spans="1:7" ht="13" x14ac:dyDescent="0.15">
      <c r="A402" s="18"/>
      <c r="B402" s="18"/>
      <c r="C402" s="18"/>
      <c r="D402" s="18"/>
      <c r="E402" s="18"/>
      <c r="F402" s="19"/>
      <c r="G402" s="18"/>
    </row>
    <row r="403" spans="1:7" ht="13" x14ac:dyDescent="0.15">
      <c r="A403" s="18"/>
      <c r="B403" s="18"/>
      <c r="C403" s="18"/>
      <c r="D403" s="18"/>
      <c r="E403" s="18"/>
      <c r="F403" s="19"/>
      <c r="G403" s="18"/>
    </row>
    <row r="404" spans="1:7" ht="13" x14ac:dyDescent="0.15">
      <c r="A404" s="18"/>
      <c r="B404" s="18"/>
      <c r="C404" s="18"/>
      <c r="D404" s="18"/>
      <c r="E404" s="18"/>
      <c r="F404" s="19"/>
      <c r="G404" s="18"/>
    </row>
    <row r="405" spans="1:7" ht="13" x14ac:dyDescent="0.15">
      <c r="A405" s="18"/>
      <c r="B405" s="18"/>
      <c r="C405" s="18"/>
      <c r="D405" s="18"/>
      <c r="E405" s="18"/>
      <c r="F405" s="19"/>
      <c r="G405" s="18"/>
    </row>
    <row r="406" spans="1:7" ht="13" x14ac:dyDescent="0.15">
      <c r="A406" s="18"/>
      <c r="B406" s="18"/>
      <c r="C406" s="18"/>
      <c r="D406" s="18"/>
      <c r="E406" s="18"/>
      <c r="F406" s="19"/>
      <c r="G406" s="18"/>
    </row>
    <row r="407" spans="1:7" ht="13" x14ac:dyDescent="0.15">
      <c r="A407" s="18"/>
      <c r="B407" s="18"/>
      <c r="C407" s="18"/>
      <c r="D407" s="18"/>
      <c r="E407" s="18"/>
      <c r="F407" s="19"/>
      <c r="G407" s="18"/>
    </row>
    <row r="408" spans="1:7" ht="13" x14ac:dyDescent="0.15">
      <c r="A408" s="18"/>
      <c r="B408" s="18"/>
      <c r="C408" s="18"/>
      <c r="D408" s="18"/>
      <c r="E408" s="18"/>
      <c r="F408" s="19"/>
      <c r="G408" s="18"/>
    </row>
    <row r="409" spans="1:7" ht="13" x14ac:dyDescent="0.15">
      <c r="A409" s="18"/>
      <c r="B409" s="18"/>
      <c r="C409" s="18"/>
      <c r="D409" s="18"/>
      <c r="E409" s="18"/>
      <c r="F409" s="19"/>
      <c r="G409" s="18"/>
    </row>
    <row r="410" spans="1:7" ht="13" x14ac:dyDescent="0.15">
      <c r="A410" s="18"/>
      <c r="B410" s="18"/>
      <c r="C410" s="18"/>
      <c r="D410" s="18"/>
      <c r="E410" s="18"/>
      <c r="F410" s="19"/>
      <c r="G410" s="18"/>
    </row>
    <row r="411" spans="1:7" ht="13" x14ac:dyDescent="0.15">
      <c r="A411" s="18"/>
      <c r="B411" s="18"/>
      <c r="C411" s="18"/>
      <c r="D411" s="18"/>
      <c r="E411" s="18"/>
      <c r="F411" s="19"/>
      <c r="G411" s="18"/>
    </row>
    <row r="412" spans="1:7" ht="13" x14ac:dyDescent="0.15">
      <c r="A412" s="18"/>
      <c r="B412" s="18"/>
      <c r="C412" s="18"/>
      <c r="D412" s="18"/>
      <c r="E412" s="18"/>
      <c r="F412" s="19"/>
      <c r="G412" s="18"/>
    </row>
    <row r="413" spans="1:7" ht="13" x14ac:dyDescent="0.15">
      <c r="A413" s="18"/>
      <c r="B413" s="18"/>
      <c r="C413" s="18"/>
      <c r="D413" s="18"/>
      <c r="E413" s="18"/>
      <c r="F413" s="19"/>
      <c r="G413" s="18"/>
    </row>
    <row r="414" spans="1:7" ht="13" x14ac:dyDescent="0.15">
      <c r="A414" s="18"/>
      <c r="B414" s="18"/>
      <c r="C414" s="18"/>
      <c r="D414" s="18"/>
      <c r="E414" s="18"/>
      <c r="F414" s="19"/>
      <c r="G414" s="18"/>
    </row>
    <row r="415" spans="1:7" ht="13" x14ac:dyDescent="0.15">
      <c r="A415" s="18"/>
      <c r="B415" s="18"/>
      <c r="C415" s="18"/>
      <c r="D415" s="18"/>
      <c r="E415" s="18"/>
      <c r="F415" s="19"/>
      <c r="G415" s="18"/>
    </row>
    <row r="416" spans="1:7" ht="13" x14ac:dyDescent="0.15">
      <c r="A416" s="18"/>
      <c r="B416" s="18"/>
      <c r="C416" s="18"/>
      <c r="D416" s="18"/>
      <c r="E416" s="18"/>
      <c r="F416" s="19"/>
      <c r="G416" s="18"/>
    </row>
    <row r="417" spans="1:7" ht="13" x14ac:dyDescent="0.15">
      <c r="A417" s="18"/>
      <c r="B417" s="18"/>
      <c r="C417" s="18"/>
      <c r="D417" s="18"/>
      <c r="E417" s="18"/>
      <c r="F417" s="19"/>
      <c r="G417" s="18"/>
    </row>
    <row r="418" spans="1:7" ht="13" x14ac:dyDescent="0.15">
      <c r="A418" s="18"/>
      <c r="B418" s="18"/>
      <c r="C418" s="18"/>
      <c r="D418" s="18"/>
      <c r="E418" s="18"/>
      <c r="F418" s="19"/>
      <c r="G418" s="18"/>
    </row>
    <row r="419" spans="1:7" ht="13" x14ac:dyDescent="0.15">
      <c r="A419" s="18"/>
      <c r="B419" s="18"/>
      <c r="C419" s="18"/>
      <c r="D419" s="18"/>
      <c r="E419" s="18"/>
      <c r="F419" s="19"/>
      <c r="G419" s="18"/>
    </row>
    <row r="420" spans="1:7" ht="13" x14ac:dyDescent="0.15">
      <c r="A420" s="18"/>
      <c r="B420" s="18"/>
      <c r="C420" s="18"/>
      <c r="D420" s="18"/>
      <c r="E420" s="18"/>
      <c r="F420" s="19"/>
      <c r="G420" s="18"/>
    </row>
    <row r="421" spans="1:7" ht="13" x14ac:dyDescent="0.15">
      <c r="A421" s="18"/>
      <c r="B421" s="18"/>
      <c r="C421" s="18"/>
      <c r="D421" s="18"/>
      <c r="E421" s="18"/>
      <c r="F421" s="19"/>
      <c r="G421" s="18"/>
    </row>
    <row r="422" spans="1:7" ht="13" x14ac:dyDescent="0.15">
      <c r="A422" s="18"/>
      <c r="B422" s="18"/>
      <c r="C422" s="18"/>
      <c r="D422" s="18"/>
      <c r="E422" s="18"/>
      <c r="F422" s="19"/>
      <c r="G422" s="18"/>
    </row>
    <row r="423" spans="1:7" ht="13" x14ac:dyDescent="0.15">
      <c r="A423" s="18"/>
      <c r="B423" s="18"/>
      <c r="C423" s="18"/>
      <c r="D423" s="18"/>
      <c r="E423" s="18"/>
      <c r="F423" s="19"/>
      <c r="G423" s="18"/>
    </row>
    <row r="424" spans="1:7" ht="13" x14ac:dyDescent="0.15">
      <c r="A424" s="18"/>
      <c r="B424" s="18"/>
      <c r="C424" s="18"/>
      <c r="D424" s="18"/>
      <c r="E424" s="18"/>
      <c r="F424" s="19"/>
      <c r="G424" s="18"/>
    </row>
    <row r="425" spans="1:7" ht="13" x14ac:dyDescent="0.15">
      <c r="A425" s="18"/>
      <c r="B425" s="18"/>
      <c r="C425" s="18"/>
      <c r="D425" s="18"/>
      <c r="E425" s="18"/>
      <c r="F425" s="19"/>
      <c r="G425" s="18"/>
    </row>
    <row r="426" spans="1:7" ht="13" x14ac:dyDescent="0.15">
      <c r="A426" s="18"/>
      <c r="B426" s="18"/>
      <c r="C426" s="18"/>
      <c r="D426" s="18"/>
      <c r="E426" s="18"/>
      <c r="F426" s="19"/>
      <c r="G426" s="18"/>
    </row>
    <row r="427" spans="1:7" ht="13" x14ac:dyDescent="0.15">
      <c r="A427" s="18"/>
      <c r="B427" s="18"/>
      <c r="C427" s="18"/>
      <c r="D427" s="18"/>
      <c r="E427" s="18"/>
      <c r="F427" s="19"/>
      <c r="G427" s="18"/>
    </row>
    <row r="428" spans="1:7" ht="13" x14ac:dyDescent="0.15">
      <c r="A428" s="18"/>
      <c r="B428" s="18"/>
      <c r="C428" s="18"/>
      <c r="D428" s="18"/>
      <c r="E428" s="18"/>
      <c r="F428" s="19"/>
      <c r="G428" s="18"/>
    </row>
    <row r="429" spans="1:7" ht="13" x14ac:dyDescent="0.15">
      <c r="A429" s="18"/>
      <c r="B429" s="18"/>
      <c r="C429" s="18"/>
      <c r="D429" s="18"/>
      <c r="E429" s="18"/>
      <c r="F429" s="19"/>
      <c r="G429" s="18"/>
    </row>
    <row r="430" spans="1:7" ht="13" x14ac:dyDescent="0.15">
      <c r="A430" s="18"/>
      <c r="B430" s="18"/>
      <c r="C430" s="18"/>
      <c r="D430" s="18"/>
      <c r="E430" s="18"/>
      <c r="F430" s="19"/>
      <c r="G430" s="18"/>
    </row>
    <row r="431" spans="1:7" ht="13" x14ac:dyDescent="0.15">
      <c r="A431" s="18"/>
      <c r="B431" s="18"/>
      <c r="C431" s="18"/>
      <c r="D431" s="18"/>
      <c r="E431" s="18"/>
      <c r="F431" s="19"/>
      <c r="G431" s="18"/>
    </row>
    <row r="432" spans="1:7" ht="13" x14ac:dyDescent="0.15">
      <c r="A432" s="18"/>
      <c r="B432" s="18"/>
      <c r="C432" s="18"/>
      <c r="D432" s="18"/>
      <c r="E432" s="18"/>
      <c r="F432" s="19"/>
      <c r="G432" s="18"/>
    </row>
    <row r="433" spans="1:7" ht="13" x14ac:dyDescent="0.15">
      <c r="A433" s="18"/>
      <c r="B433" s="18"/>
      <c r="C433" s="18"/>
      <c r="D433" s="18"/>
      <c r="E433" s="18"/>
      <c r="F433" s="19"/>
      <c r="G433" s="18"/>
    </row>
    <row r="434" spans="1:7" ht="13" x14ac:dyDescent="0.15">
      <c r="A434" s="18"/>
      <c r="B434" s="18"/>
      <c r="C434" s="18"/>
      <c r="D434" s="18"/>
      <c r="E434" s="18"/>
      <c r="F434" s="19"/>
      <c r="G434" s="18"/>
    </row>
    <row r="435" spans="1:7" ht="13" x14ac:dyDescent="0.15">
      <c r="A435" s="18"/>
      <c r="B435" s="18"/>
      <c r="C435" s="18"/>
      <c r="D435" s="18"/>
      <c r="E435" s="18"/>
      <c r="F435" s="19"/>
      <c r="G435" s="18"/>
    </row>
    <row r="436" spans="1:7" ht="13" x14ac:dyDescent="0.15">
      <c r="A436" s="18"/>
      <c r="B436" s="18"/>
      <c r="C436" s="18"/>
      <c r="D436" s="18"/>
      <c r="E436" s="18"/>
      <c r="F436" s="19"/>
      <c r="G436" s="18"/>
    </row>
    <row r="437" spans="1:7" ht="13" x14ac:dyDescent="0.15">
      <c r="A437" s="18"/>
      <c r="B437" s="18"/>
      <c r="C437" s="18"/>
      <c r="D437" s="18"/>
      <c r="E437" s="18"/>
      <c r="F437" s="19"/>
      <c r="G437" s="18"/>
    </row>
    <row r="438" spans="1:7" ht="13" x14ac:dyDescent="0.15">
      <c r="A438" s="18"/>
      <c r="B438" s="18"/>
      <c r="C438" s="18"/>
      <c r="D438" s="18"/>
      <c r="E438" s="18"/>
      <c r="F438" s="19"/>
      <c r="G438" s="18"/>
    </row>
    <row r="439" spans="1:7" ht="13" x14ac:dyDescent="0.15">
      <c r="A439" s="18"/>
      <c r="B439" s="18"/>
      <c r="C439" s="18"/>
      <c r="D439" s="18"/>
      <c r="E439" s="18"/>
      <c r="F439" s="19"/>
      <c r="G439" s="18"/>
    </row>
    <row r="440" spans="1:7" ht="13" x14ac:dyDescent="0.15">
      <c r="A440" s="18"/>
      <c r="B440" s="18"/>
      <c r="C440" s="18"/>
      <c r="D440" s="18"/>
      <c r="E440" s="18"/>
      <c r="F440" s="19"/>
      <c r="G440" s="18"/>
    </row>
    <row r="441" spans="1:7" ht="13" x14ac:dyDescent="0.15">
      <c r="A441" s="18"/>
      <c r="B441" s="18"/>
      <c r="C441" s="18"/>
      <c r="D441" s="18"/>
      <c r="E441" s="18"/>
      <c r="F441" s="19"/>
      <c r="G441" s="18"/>
    </row>
    <row r="442" spans="1:7" ht="13" x14ac:dyDescent="0.15">
      <c r="A442" s="18"/>
      <c r="B442" s="18"/>
      <c r="C442" s="18"/>
      <c r="D442" s="18"/>
      <c r="E442" s="18"/>
      <c r="F442" s="19"/>
      <c r="G442" s="18"/>
    </row>
    <row r="443" spans="1:7" ht="13" x14ac:dyDescent="0.15">
      <c r="A443" s="18"/>
      <c r="B443" s="18"/>
      <c r="C443" s="18"/>
      <c r="D443" s="18"/>
      <c r="E443" s="18"/>
      <c r="F443" s="19"/>
      <c r="G443" s="18"/>
    </row>
    <row r="444" spans="1:7" ht="13" x14ac:dyDescent="0.15">
      <c r="A444" s="18"/>
      <c r="B444" s="18"/>
      <c r="C444" s="18"/>
      <c r="D444" s="18"/>
      <c r="E444" s="18"/>
      <c r="F444" s="19"/>
      <c r="G444" s="18"/>
    </row>
    <row r="445" spans="1:7" ht="13" x14ac:dyDescent="0.15">
      <c r="A445" s="18"/>
      <c r="B445" s="18"/>
      <c r="C445" s="18"/>
      <c r="D445" s="18"/>
      <c r="E445" s="18"/>
      <c r="F445" s="19"/>
      <c r="G445" s="18"/>
    </row>
    <row r="446" spans="1:7" ht="13" x14ac:dyDescent="0.15">
      <c r="A446" s="18"/>
      <c r="B446" s="18"/>
      <c r="C446" s="18"/>
      <c r="D446" s="18"/>
      <c r="E446" s="18"/>
      <c r="F446" s="19"/>
      <c r="G446" s="18"/>
    </row>
    <row r="447" spans="1:7" ht="13" x14ac:dyDescent="0.15">
      <c r="A447" s="18"/>
      <c r="B447" s="18"/>
      <c r="C447" s="18"/>
      <c r="D447" s="18"/>
      <c r="E447" s="18"/>
      <c r="F447" s="19"/>
      <c r="G447" s="18"/>
    </row>
    <row r="448" spans="1:7" ht="13" x14ac:dyDescent="0.15">
      <c r="A448" s="18"/>
      <c r="B448" s="18"/>
      <c r="C448" s="18"/>
      <c r="D448" s="18"/>
      <c r="E448" s="18"/>
      <c r="F448" s="19"/>
      <c r="G448" s="18"/>
    </row>
    <row r="449" spans="1:7" ht="13" x14ac:dyDescent="0.15">
      <c r="A449" s="18"/>
      <c r="B449" s="18"/>
      <c r="C449" s="18"/>
      <c r="D449" s="18"/>
      <c r="E449" s="18"/>
      <c r="F449" s="19"/>
      <c r="G449" s="18"/>
    </row>
    <row r="450" spans="1:7" ht="13" x14ac:dyDescent="0.15">
      <c r="A450" s="18"/>
      <c r="B450" s="18"/>
      <c r="C450" s="18"/>
      <c r="D450" s="18"/>
      <c r="E450" s="18"/>
      <c r="F450" s="19"/>
      <c r="G450" s="18"/>
    </row>
    <row r="451" spans="1:7" ht="13" x14ac:dyDescent="0.15">
      <c r="A451" s="18"/>
      <c r="B451" s="18"/>
      <c r="C451" s="18"/>
      <c r="D451" s="18"/>
      <c r="E451" s="18"/>
      <c r="F451" s="19"/>
      <c r="G451" s="18"/>
    </row>
    <row r="452" spans="1:7" ht="13" x14ac:dyDescent="0.15">
      <c r="A452" s="18"/>
      <c r="B452" s="18"/>
      <c r="C452" s="18"/>
      <c r="D452" s="18"/>
      <c r="E452" s="18"/>
      <c r="F452" s="19"/>
      <c r="G452" s="18"/>
    </row>
    <row r="453" spans="1:7" ht="13" x14ac:dyDescent="0.15">
      <c r="A453" s="18"/>
      <c r="B453" s="18"/>
      <c r="C453" s="18"/>
      <c r="D453" s="18"/>
      <c r="E453" s="18"/>
      <c r="F453" s="19"/>
      <c r="G453" s="18"/>
    </row>
    <row r="454" spans="1:7" ht="13" x14ac:dyDescent="0.15">
      <c r="A454" s="18"/>
      <c r="B454" s="18"/>
      <c r="C454" s="18"/>
      <c r="D454" s="18"/>
      <c r="E454" s="18"/>
      <c r="F454" s="19"/>
      <c r="G454" s="18"/>
    </row>
    <row r="455" spans="1:7" ht="13" x14ac:dyDescent="0.15">
      <c r="A455" s="18"/>
      <c r="B455" s="18"/>
      <c r="C455" s="18"/>
      <c r="D455" s="18"/>
      <c r="E455" s="18"/>
      <c r="F455" s="19"/>
      <c r="G455" s="18"/>
    </row>
    <row r="456" spans="1:7" ht="13" x14ac:dyDescent="0.15">
      <c r="A456" s="18"/>
      <c r="B456" s="18"/>
      <c r="C456" s="18"/>
      <c r="D456" s="18"/>
      <c r="E456" s="18"/>
      <c r="F456" s="19"/>
      <c r="G456" s="18"/>
    </row>
    <row r="457" spans="1:7" ht="13" x14ac:dyDescent="0.15">
      <c r="A457" s="18"/>
      <c r="B457" s="18"/>
      <c r="C457" s="18"/>
      <c r="D457" s="18"/>
      <c r="E457" s="18"/>
      <c r="F457" s="19"/>
      <c r="G457" s="18"/>
    </row>
    <row r="458" spans="1:7" ht="13" x14ac:dyDescent="0.15">
      <c r="A458" s="18"/>
      <c r="B458" s="18"/>
      <c r="C458" s="18"/>
      <c r="D458" s="18"/>
      <c r="E458" s="18"/>
      <c r="F458" s="19"/>
      <c r="G458" s="18"/>
    </row>
    <row r="459" spans="1:7" ht="13" x14ac:dyDescent="0.15">
      <c r="A459" s="18"/>
      <c r="B459" s="18"/>
      <c r="C459" s="18"/>
      <c r="D459" s="18"/>
      <c r="E459" s="18"/>
      <c r="F459" s="19"/>
      <c r="G459" s="18"/>
    </row>
    <row r="460" spans="1:7" ht="13" x14ac:dyDescent="0.15">
      <c r="A460" s="18"/>
      <c r="B460" s="18"/>
      <c r="C460" s="18"/>
      <c r="D460" s="18"/>
      <c r="E460" s="18"/>
      <c r="F460" s="19"/>
      <c r="G460" s="18"/>
    </row>
    <row r="461" spans="1:7" ht="13" x14ac:dyDescent="0.15">
      <c r="A461" s="18"/>
      <c r="B461" s="18"/>
      <c r="C461" s="18"/>
      <c r="D461" s="18"/>
      <c r="E461" s="18"/>
      <c r="F461" s="19"/>
      <c r="G461" s="18"/>
    </row>
    <row r="462" spans="1:7" ht="13" x14ac:dyDescent="0.15">
      <c r="A462" s="18"/>
      <c r="B462" s="18"/>
      <c r="C462" s="18"/>
      <c r="D462" s="18"/>
      <c r="E462" s="18"/>
      <c r="F462" s="19"/>
      <c r="G462" s="18"/>
    </row>
    <row r="463" spans="1:7" ht="13" x14ac:dyDescent="0.15">
      <c r="A463" s="18"/>
      <c r="B463" s="18"/>
      <c r="C463" s="18"/>
      <c r="D463" s="18"/>
      <c r="E463" s="18"/>
      <c r="F463" s="19"/>
      <c r="G463" s="18"/>
    </row>
    <row r="464" spans="1:7" ht="13" x14ac:dyDescent="0.15">
      <c r="A464" s="18"/>
      <c r="B464" s="18"/>
      <c r="C464" s="18"/>
      <c r="D464" s="18"/>
      <c r="E464" s="18"/>
      <c r="F464" s="19"/>
      <c r="G464" s="18"/>
    </row>
    <row r="465" spans="1:7" ht="13" x14ac:dyDescent="0.15">
      <c r="A465" s="18"/>
      <c r="B465" s="18"/>
      <c r="C465" s="18"/>
      <c r="D465" s="18"/>
      <c r="E465" s="18"/>
      <c r="F465" s="19"/>
      <c r="G465" s="18"/>
    </row>
    <row r="466" spans="1:7" ht="13" x14ac:dyDescent="0.15">
      <c r="A466" s="18"/>
      <c r="B466" s="18"/>
      <c r="C466" s="18"/>
      <c r="D466" s="18"/>
      <c r="E466" s="18"/>
      <c r="F466" s="19"/>
      <c r="G466" s="18"/>
    </row>
    <row r="467" spans="1:7" ht="13" x14ac:dyDescent="0.15">
      <c r="A467" s="18"/>
      <c r="B467" s="18"/>
      <c r="C467" s="18"/>
      <c r="D467" s="18"/>
      <c r="E467" s="18"/>
      <c r="F467" s="19"/>
      <c r="G467" s="18"/>
    </row>
    <row r="468" spans="1:7" ht="13" x14ac:dyDescent="0.15">
      <c r="A468" s="18"/>
      <c r="B468" s="18"/>
      <c r="C468" s="18"/>
      <c r="D468" s="18"/>
      <c r="E468" s="18"/>
      <c r="F468" s="19"/>
      <c r="G468" s="18"/>
    </row>
    <row r="469" spans="1:7" ht="13" x14ac:dyDescent="0.15">
      <c r="A469" s="18"/>
      <c r="B469" s="18"/>
      <c r="C469" s="18"/>
      <c r="D469" s="18"/>
      <c r="E469" s="18"/>
      <c r="F469" s="19"/>
      <c r="G469" s="18"/>
    </row>
    <row r="470" spans="1:7" ht="13" x14ac:dyDescent="0.15">
      <c r="A470" s="18"/>
      <c r="B470" s="18"/>
      <c r="C470" s="18"/>
      <c r="D470" s="18"/>
      <c r="E470" s="18"/>
      <c r="F470" s="19"/>
      <c r="G470" s="18"/>
    </row>
    <row r="471" spans="1:7" ht="13" x14ac:dyDescent="0.15">
      <c r="A471" s="18"/>
      <c r="B471" s="18"/>
      <c r="C471" s="18"/>
      <c r="D471" s="18"/>
      <c r="E471" s="18"/>
      <c r="F471" s="19"/>
      <c r="G471" s="18"/>
    </row>
    <row r="472" spans="1:7" ht="13" x14ac:dyDescent="0.15">
      <c r="A472" s="18"/>
      <c r="B472" s="18"/>
      <c r="C472" s="18"/>
      <c r="D472" s="18"/>
      <c r="E472" s="18"/>
      <c r="F472" s="19"/>
      <c r="G472" s="18"/>
    </row>
    <row r="473" spans="1:7" ht="13" x14ac:dyDescent="0.15">
      <c r="A473" s="18"/>
      <c r="B473" s="18"/>
      <c r="C473" s="18"/>
      <c r="D473" s="18"/>
      <c r="E473" s="18"/>
      <c r="F473" s="19"/>
      <c r="G473" s="18"/>
    </row>
    <row r="474" spans="1:7" ht="13" x14ac:dyDescent="0.15">
      <c r="A474" s="18"/>
      <c r="B474" s="18"/>
      <c r="C474" s="18"/>
      <c r="D474" s="18"/>
      <c r="E474" s="18"/>
      <c r="F474" s="19"/>
      <c r="G474" s="18"/>
    </row>
    <row r="475" spans="1:7" ht="13" x14ac:dyDescent="0.15">
      <c r="A475" s="18"/>
      <c r="B475" s="18"/>
      <c r="C475" s="18"/>
      <c r="D475" s="18"/>
      <c r="E475" s="18"/>
      <c r="F475" s="19"/>
      <c r="G475" s="18"/>
    </row>
    <row r="476" spans="1:7" ht="13" x14ac:dyDescent="0.15">
      <c r="A476" s="18"/>
      <c r="B476" s="18"/>
      <c r="C476" s="18"/>
      <c r="D476" s="18"/>
      <c r="E476" s="18"/>
      <c r="F476" s="19"/>
      <c r="G476" s="18"/>
    </row>
    <row r="477" spans="1:7" ht="13" x14ac:dyDescent="0.15">
      <c r="A477" s="18"/>
      <c r="B477" s="18"/>
      <c r="C477" s="18"/>
      <c r="D477" s="18"/>
      <c r="E477" s="18"/>
      <c r="F477" s="19"/>
      <c r="G477" s="18"/>
    </row>
    <row r="478" spans="1:7" ht="13" x14ac:dyDescent="0.15">
      <c r="A478" s="18"/>
      <c r="B478" s="18"/>
      <c r="C478" s="18"/>
      <c r="D478" s="18"/>
      <c r="E478" s="18"/>
      <c r="F478" s="19"/>
      <c r="G478" s="18"/>
    </row>
    <row r="479" spans="1:7" ht="13" x14ac:dyDescent="0.15">
      <c r="A479" s="18"/>
      <c r="B479" s="18"/>
      <c r="C479" s="18"/>
      <c r="D479" s="18"/>
      <c r="E479" s="18"/>
      <c r="F479" s="19"/>
      <c r="G479" s="18"/>
    </row>
    <row r="480" spans="1:7" ht="13" x14ac:dyDescent="0.15">
      <c r="A480" s="18"/>
      <c r="B480" s="18"/>
      <c r="C480" s="18"/>
      <c r="D480" s="18"/>
      <c r="E480" s="18"/>
      <c r="F480" s="19"/>
      <c r="G480" s="18"/>
    </row>
    <row r="481" spans="1:7" ht="13" x14ac:dyDescent="0.15">
      <c r="A481" s="18"/>
      <c r="B481" s="18"/>
      <c r="C481" s="18"/>
      <c r="D481" s="18"/>
      <c r="E481" s="18"/>
      <c r="F481" s="19"/>
      <c r="G481" s="18"/>
    </row>
    <row r="482" spans="1:7" ht="13" x14ac:dyDescent="0.15">
      <c r="A482" s="18"/>
      <c r="B482" s="18"/>
      <c r="C482" s="18"/>
      <c r="D482" s="18"/>
      <c r="E482" s="18"/>
      <c r="F482" s="19"/>
      <c r="G482" s="18"/>
    </row>
    <row r="483" spans="1:7" ht="13" x14ac:dyDescent="0.15">
      <c r="A483" s="18"/>
      <c r="B483" s="18"/>
      <c r="C483" s="18"/>
      <c r="D483" s="18"/>
      <c r="E483" s="18"/>
      <c r="F483" s="19"/>
      <c r="G483" s="18"/>
    </row>
    <row r="484" spans="1:7" ht="13" x14ac:dyDescent="0.15">
      <c r="A484" s="18"/>
      <c r="B484" s="18"/>
      <c r="C484" s="18"/>
      <c r="D484" s="18"/>
      <c r="E484" s="18"/>
      <c r="F484" s="19"/>
      <c r="G484" s="18"/>
    </row>
    <row r="485" spans="1:7" ht="13" x14ac:dyDescent="0.15">
      <c r="A485" s="18"/>
      <c r="B485" s="18"/>
      <c r="C485" s="18"/>
      <c r="D485" s="18"/>
      <c r="E485" s="18"/>
      <c r="F485" s="19"/>
      <c r="G485" s="18"/>
    </row>
    <row r="486" spans="1:7" ht="13" x14ac:dyDescent="0.15">
      <c r="A486" s="18"/>
      <c r="B486" s="18"/>
      <c r="C486" s="18"/>
      <c r="D486" s="18"/>
      <c r="E486" s="18"/>
      <c r="F486" s="19"/>
      <c r="G486" s="18"/>
    </row>
    <row r="487" spans="1:7" ht="13" x14ac:dyDescent="0.15">
      <c r="A487" s="18"/>
      <c r="B487" s="18"/>
      <c r="C487" s="18"/>
      <c r="D487" s="18"/>
      <c r="E487" s="18"/>
      <c r="F487" s="19"/>
      <c r="G487" s="18"/>
    </row>
    <row r="488" spans="1:7" ht="13" x14ac:dyDescent="0.15">
      <c r="A488" s="18"/>
      <c r="B488" s="18"/>
      <c r="C488" s="18"/>
      <c r="D488" s="18"/>
      <c r="E488" s="18"/>
      <c r="F488" s="19"/>
      <c r="G488" s="18"/>
    </row>
    <row r="489" spans="1:7" ht="13" x14ac:dyDescent="0.15">
      <c r="A489" s="18"/>
      <c r="B489" s="18"/>
      <c r="C489" s="18"/>
      <c r="D489" s="18"/>
      <c r="E489" s="18"/>
      <c r="F489" s="19"/>
      <c r="G489" s="18"/>
    </row>
    <row r="490" spans="1:7" ht="13" x14ac:dyDescent="0.15">
      <c r="A490" s="18"/>
      <c r="B490" s="18"/>
      <c r="C490" s="18"/>
      <c r="D490" s="18"/>
      <c r="E490" s="18"/>
      <c r="F490" s="19"/>
      <c r="G490" s="18"/>
    </row>
    <row r="491" spans="1:7" ht="13" x14ac:dyDescent="0.15">
      <c r="A491" s="18"/>
      <c r="B491" s="18"/>
      <c r="C491" s="18"/>
      <c r="D491" s="18"/>
      <c r="E491" s="18"/>
      <c r="F491" s="19"/>
      <c r="G491" s="18"/>
    </row>
    <row r="492" spans="1:7" ht="13" x14ac:dyDescent="0.15">
      <c r="A492" s="18"/>
      <c r="B492" s="18"/>
      <c r="C492" s="18"/>
      <c r="D492" s="18"/>
      <c r="E492" s="18"/>
      <c r="F492" s="19"/>
      <c r="G492" s="18"/>
    </row>
    <row r="493" spans="1:7" ht="13" x14ac:dyDescent="0.15">
      <c r="A493" s="18"/>
      <c r="B493" s="18"/>
      <c r="C493" s="18"/>
      <c r="D493" s="18"/>
      <c r="E493" s="18"/>
      <c r="F493" s="19"/>
      <c r="G493" s="18"/>
    </row>
    <row r="494" spans="1:7" ht="13" x14ac:dyDescent="0.15">
      <c r="A494" s="18"/>
      <c r="B494" s="18"/>
      <c r="C494" s="18"/>
      <c r="D494" s="18"/>
      <c r="E494" s="18"/>
      <c r="F494" s="19"/>
      <c r="G494" s="18"/>
    </row>
    <row r="495" spans="1:7" ht="13" x14ac:dyDescent="0.15">
      <c r="A495" s="18"/>
      <c r="B495" s="18"/>
      <c r="C495" s="18"/>
      <c r="D495" s="18"/>
      <c r="E495" s="18"/>
      <c r="F495" s="19"/>
      <c r="G495" s="18"/>
    </row>
    <row r="496" spans="1:7" ht="13" x14ac:dyDescent="0.15">
      <c r="A496" s="18"/>
      <c r="B496" s="18"/>
      <c r="C496" s="18"/>
      <c r="D496" s="18"/>
      <c r="E496" s="18"/>
      <c r="F496" s="19"/>
      <c r="G496" s="18"/>
    </row>
    <row r="497" spans="1:7" ht="13" x14ac:dyDescent="0.15">
      <c r="A497" s="18"/>
      <c r="B497" s="18"/>
      <c r="C497" s="18"/>
      <c r="D497" s="18"/>
      <c r="E497" s="18"/>
      <c r="F497" s="19"/>
      <c r="G497" s="18"/>
    </row>
    <row r="498" spans="1:7" ht="13" x14ac:dyDescent="0.15">
      <c r="A498" s="18"/>
      <c r="B498" s="18"/>
      <c r="C498" s="18"/>
      <c r="D498" s="18"/>
      <c r="E498" s="18"/>
      <c r="F498" s="19"/>
      <c r="G498" s="18"/>
    </row>
    <row r="499" spans="1:7" ht="13" x14ac:dyDescent="0.15">
      <c r="A499" s="18"/>
      <c r="B499" s="18"/>
      <c r="C499" s="18"/>
      <c r="D499" s="18"/>
      <c r="E499" s="18"/>
      <c r="F499" s="19"/>
      <c r="G499" s="18"/>
    </row>
    <row r="500" spans="1:7" ht="13" x14ac:dyDescent="0.15">
      <c r="A500" s="18"/>
      <c r="B500" s="18"/>
      <c r="C500" s="18"/>
      <c r="D500" s="18"/>
      <c r="E500" s="18"/>
      <c r="F500" s="19"/>
      <c r="G500" s="18"/>
    </row>
    <row r="501" spans="1:7" ht="13" x14ac:dyDescent="0.15">
      <c r="A501" s="18"/>
      <c r="B501" s="18"/>
      <c r="C501" s="18"/>
      <c r="D501" s="18"/>
      <c r="E501" s="18"/>
      <c r="F501" s="19"/>
      <c r="G501" s="18"/>
    </row>
    <row r="502" spans="1:7" ht="13" x14ac:dyDescent="0.15">
      <c r="A502" s="18"/>
      <c r="B502" s="18"/>
      <c r="C502" s="18"/>
      <c r="D502" s="18"/>
      <c r="E502" s="18"/>
      <c r="F502" s="19"/>
      <c r="G502" s="18"/>
    </row>
    <row r="503" spans="1:7" ht="13" x14ac:dyDescent="0.15">
      <c r="A503" s="18"/>
      <c r="B503" s="18"/>
      <c r="C503" s="18"/>
      <c r="D503" s="18"/>
      <c r="E503" s="18"/>
      <c r="F503" s="19"/>
      <c r="G503" s="18"/>
    </row>
    <row r="504" spans="1:7" ht="13" x14ac:dyDescent="0.15">
      <c r="A504" s="18"/>
      <c r="B504" s="18"/>
      <c r="C504" s="18"/>
      <c r="D504" s="18"/>
      <c r="E504" s="18"/>
      <c r="F504" s="19"/>
      <c r="G504" s="18"/>
    </row>
    <row r="505" spans="1:7" ht="13" x14ac:dyDescent="0.15">
      <c r="A505" s="18"/>
      <c r="B505" s="18"/>
      <c r="C505" s="18"/>
      <c r="D505" s="18"/>
      <c r="E505" s="18"/>
      <c r="F505" s="19"/>
      <c r="G505" s="18"/>
    </row>
    <row r="506" spans="1:7" ht="13" x14ac:dyDescent="0.15">
      <c r="A506" s="18"/>
      <c r="B506" s="18"/>
      <c r="C506" s="18"/>
      <c r="D506" s="18"/>
      <c r="E506" s="18"/>
      <c r="F506" s="19"/>
      <c r="G506" s="18"/>
    </row>
    <row r="507" spans="1:7" ht="13" x14ac:dyDescent="0.15">
      <c r="A507" s="18"/>
      <c r="B507" s="18"/>
      <c r="C507" s="18"/>
      <c r="D507" s="18"/>
      <c r="E507" s="18"/>
      <c r="F507" s="19"/>
      <c r="G507" s="18"/>
    </row>
    <row r="508" spans="1:7" ht="13" x14ac:dyDescent="0.15">
      <c r="A508" s="18"/>
      <c r="B508" s="18"/>
      <c r="C508" s="18"/>
      <c r="D508" s="18"/>
      <c r="E508" s="18"/>
      <c r="F508" s="19"/>
      <c r="G508" s="18"/>
    </row>
    <row r="509" spans="1:7" ht="13" x14ac:dyDescent="0.15">
      <c r="A509" s="18"/>
      <c r="B509" s="18"/>
      <c r="C509" s="18"/>
      <c r="D509" s="18"/>
      <c r="E509" s="18"/>
      <c r="F509" s="19"/>
      <c r="G509" s="18"/>
    </row>
    <row r="510" spans="1:7" ht="13" x14ac:dyDescent="0.15">
      <c r="A510" s="18"/>
      <c r="B510" s="18"/>
      <c r="C510" s="18"/>
      <c r="D510" s="18"/>
      <c r="E510" s="18"/>
      <c r="F510" s="19"/>
      <c r="G510" s="18"/>
    </row>
    <row r="511" spans="1:7" ht="13" x14ac:dyDescent="0.15">
      <c r="A511" s="18"/>
      <c r="B511" s="18"/>
      <c r="C511" s="18"/>
      <c r="D511" s="18"/>
      <c r="E511" s="18"/>
      <c r="F511" s="19"/>
      <c r="G511" s="18"/>
    </row>
    <row r="512" spans="1:7" ht="13" x14ac:dyDescent="0.15">
      <c r="A512" s="18"/>
      <c r="B512" s="18"/>
      <c r="C512" s="18"/>
      <c r="D512" s="18"/>
      <c r="E512" s="18"/>
      <c r="F512" s="19"/>
      <c r="G512" s="18"/>
    </row>
    <row r="513" spans="1:7" ht="13" x14ac:dyDescent="0.15">
      <c r="A513" s="18"/>
      <c r="B513" s="18"/>
      <c r="C513" s="18"/>
      <c r="D513" s="18"/>
      <c r="E513" s="18"/>
      <c r="F513" s="19"/>
      <c r="G513" s="18"/>
    </row>
    <row r="514" spans="1:7" ht="13" x14ac:dyDescent="0.15">
      <c r="A514" s="18"/>
      <c r="B514" s="18"/>
      <c r="C514" s="18"/>
      <c r="D514" s="18"/>
      <c r="E514" s="18"/>
      <c r="F514" s="19"/>
      <c r="G514" s="18"/>
    </row>
    <row r="515" spans="1:7" ht="13" x14ac:dyDescent="0.15">
      <c r="A515" s="18"/>
      <c r="B515" s="18"/>
      <c r="C515" s="18"/>
      <c r="D515" s="18"/>
      <c r="E515" s="18"/>
      <c r="F515" s="19"/>
      <c r="G515" s="18"/>
    </row>
    <row r="516" spans="1:7" ht="13" x14ac:dyDescent="0.15">
      <c r="A516" s="18"/>
      <c r="B516" s="18"/>
      <c r="C516" s="18"/>
      <c r="D516" s="18"/>
      <c r="E516" s="18"/>
      <c r="F516" s="19"/>
      <c r="G516" s="18"/>
    </row>
    <row r="517" spans="1:7" ht="13" x14ac:dyDescent="0.15">
      <c r="A517" s="18"/>
      <c r="B517" s="18"/>
      <c r="C517" s="18"/>
      <c r="D517" s="18"/>
      <c r="E517" s="18"/>
      <c r="F517" s="19"/>
      <c r="G517" s="18"/>
    </row>
    <row r="518" spans="1:7" ht="13" x14ac:dyDescent="0.15">
      <c r="A518" s="18"/>
      <c r="B518" s="18"/>
      <c r="C518" s="18"/>
      <c r="D518" s="18"/>
      <c r="E518" s="18"/>
      <c r="F518" s="19"/>
      <c r="G518" s="18"/>
    </row>
    <row r="519" spans="1:7" ht="13" x14ac:dyDescent="0.15">
      <c r="A519" s="18"/>
      <c r="B519" s="18"/>
      <c r="C519" s="18"/>
      <c r="D519" s="18"/>
      <c r="E519" s="18"/>
      <c r="F519" s="19"/>
      <c r="G519" s="18"/>
    </row>
    <row r="520" spans="1:7" ht="13" x14ac:dyDescent="0.15">
      <c r="A520" s="18"/>
      <c r="B520" s="18"/>
      <c r="C520" s="18"/>
      <c r="D520" s="18"/>
      <c r="E520" s="18"/>
      <c r="F520" s="19"/>
      <c r="G520" s="18"/>
    </row>
    <row r="521" spans="1:7" ht="13" x14ac:dyDescent="0.15">
      <c r="A521" s="18"/>
      <c r="B521" s="18"/>
      <c r="C521" s="18"/>
      <c r="D521" s="18"/>
      <c r="E521" s="18"/>
      <c r="F521" s="19"/>
      <c r="G521" s="18"/>
    </row>
    <row r="522" spans="1:7" ht="13" x14ac:dyDescent="0.15">
      <c r="A522" s="18"/>
      <c r="B522" s="18"/>
      <c r="C522" s="18"/>
      <c r="D522" s="18"/>
      <c r="E522" s="18"/>
      <c r="F522" s="19"/>
      <c r="G522" s="18"/>
    </row>
    <row r="523" spans="1:7" ht="13" x14ac:dyDescent="0.15">
      <c r="A523" s="18"/>
      <c r="B523" s="18"/>
      <c r="C523" s="18"/>
      <c r="D523" s="18"/>
      <c r="E523" s="18"/>
      <c r="F523" s="19"/>
      <c r="G523" s="18"/>
    </row>
    <row r="524" spans="1:7" ht="13" x14ac:dyDescent="0.15">
      <c r="A524" s="18"/>
      <c r="B524" s="18"/>
      <c r="C524" s="18"/>
      <c r="D524" s="18"/>
      <c r="E524" s="18"/>
      <c r="F524" s="19"/>
      <c r="G524" s="18"/>
    </row>
    <row r="525" spans="1:7" ht="13" x14ac:dyDescent="0.15">
      <c r="A525" s="18"/>
      <c r="B525" s="18"/>
      <c r="C525" s="18"/>
      <c r="D525" s="18"/>
      <c r="E525" s="18"/>
      <c r="F525" s="19"/>
      <c r="G525" s="18"/>
    </row>
    <row r="526" spans="1:7" ht="13" x14ac:dyDescent="0.15">
      <c r="A526" s="18"/>
      <c r="B526" s="18"/>
      <c r="C526" s="18"/>
      <c r="D526" s="18"/>
      <c r="E526" s="18"/>
      <c r="F526" s="19"/>
      <c r="G526" s="18"/>
    </row>
    <row r="527" spans="1:7" ht="13" x14ac:dyDescent="0.15">
      <c r="A527" s="18"/>
      <c r="B527" s="18"/>
      <c r="C527" s="18"/>
      <c r="D527" s="18"/>
      <c r="E527" s="18"/>
      <c r="F527" s="19"/>
      <c r="G527" s="18"/>
    </row>
    <row r="528" spans="1:7" ht="13" x14ac:dyDescent="0.15">
      <c r="A528" s="18"/>
      <c r="B528" s="18"/>
      <c r="C528" s="18"/>
      <c r="D528" s="18"/>
      <c r="E528" s="18"/>
      <c r="F528" s="19"/>
      <c r="G528" s="18"/>
    </row>
    <row r="529" spans="1:7" ht="13" x14ac:dyDescent="0.15">
      <c r="A529" s="18"/>
      <c r="B529" s="18"/>
      <c r="C529" s="18"/>
      <c r="D529" s="18"/>
      <c r="E529" s="18"/>
      <c r="F529" s="19"/>
      <c r="G529" s="18"/>
    </row>
    <row r="530" spans="1:7" ht="13" x14ac:dyDescent="0.15">
      <c r="A530" s="18"/>
      <c r="B530" s="18"/>
      <c r="C530" s="18"/>
      <c r="D530" s="18"/>
      <c r="E530" s="18"/>
      <c r="F530" s="19"/>
      <c r="G530" s="18"/>
    </row>
    <row r="531" spans="1:7" ht="13" x14ac:dyDescent="0.15">
      <c r="A531" s="18"/>
      <c r="B531" s="18"/>
      <c r="C531" s="18"/>
      <c r="D531" s="18"/>
      <c r="E531" s="18"/>
      <c r="F531" s="19"/>
      <c r="G531" s="18"/>
    </row>
    <row r="532" spans="1:7" ht="13" x14ac:dyDescent="0.15">
      <c r="A532" s="18"/>
      <c r="B532" s="18"/>
      <c r="C532" s="18"/>
      <c r="D532" s="18"/>
      <c r="E532" s="18"/>
      <c r="F532" s="19"/>
      <c r="G532" s="18"/>
    </row>
    <row r="533" spans="1:7" ht="13" x14ac:dyDescent="0.15">
      <c r="A533" s="18"/>
      <c r="B533" s="18"/>
      <c r="C533" s="18"/>
      <c r="D533" s="18"/>
      <c r="E533" s="18"/>
      <c r="F533" s="19"/>
      <c r="G533" s="18"/>
    </row>
    <row r="534" spans="1:7" ht="13" x14ac:dyDescent="0.15">
      <c r="A534" s="18"/>
      <c r="B534" s="18"/>
      <c r="C534" s="18"/>
      <c r="D534" s="18"/>
      <c r="E534" s="18"/>
      <c r="F534" s="19"/>
      <c r="G534" s="18"/>
    </row>
    <row r="535" spans="1:7" ht="13" x14ac:dyDescent="0.15">
      <c r="A535" s="18"/>
      <c r="B535" s="18"/>
      <c r="C535" s="18"/>
      <c r="D535" s="18"/>
      <c r="E535" s="18"/>
      <c r="F535" s="19"/>
      <c r="G535" s="18"/>
    </row>
    <row r="536" spans="1:7" ht="13" x14ac:dyDescent="0.15">
      <c r="A536" s="18"/>
      <c r="B536" s="18"/>
      <c r="C536" s="18"/>
      <c r="D536" s="18"/>
      <c r="E536" s="18"/>
      <c r="F536" s="19"/>
      <c r="G536" s="18"/>
    </row>
    <row r="537" spans="1:7" ht="13" x14ac:dyDescent="0.15">
      <c r="A537" s="18"/>
      <c r="B537" s="18"/>
      <c r="C537" s="18"/>
      <c r="D537" s="18"/>
      <c r="E537" s="18"/>
      <c r="F537" s="19"/>
      <c r="G537" s="18"/>
    </row>
    <row r="538" spans="1:7" ht="13" x14ac:dyDescent="0.15">
      <c r="A538" s="18"/>
      <c r="B538" s="18"/>
      <c r="C538" s="18"/>
      <c r="D538" s="18"/>
      <c r="E538" s="18"/>
      <c r="F538" s="19"/>
      <c r="G538" s="18"/>
    </row>
    <row r="539" spans="1:7" ht="13" x14ac:dyDescent="0.15">
      <c r="A539" s="18"/>
      <c r="B539" s="18"/>
      <c r="C539" s="18"/>
      <c r="D539" s="18"/>
      <c r="E539" s="18"/>
      <c r="F539" s="19"/>
      <c r="G539" s="18"/>
    </row>
    <row r="540" spans="1:7" ht="13" x14ac:dyDescent="0.15">
      <c r="A540" s="18"/>
      <c r="B540" s="18"/>
      <c r="C540" s="18"/>
      <c r="D540" s="18"/>
      <c r="E540" s="18"/>
      <c r="F540" s="19"/>
      <c r="G540" s="18"/>
    </row>
    <row r="541" spans="1:7" ht="13" x14ac:dyDescent="0.15">
      <c r="A541" s="18"/>
      <c r="B541" s="18"/>
      <c r="C541" s="18"/>
      <c r="D541" s="18"/>
      <c r="E541" s="18"/>
      <c r="F541" s="19"/>
      <c r="G541" s="18"/>
    </row>
    <row r="542" spans="1:7" ht="13" x14ac:dyDescent="0.15">
      <c r="A542" s="18"/>
      <c r="B542" s="18"/>
      <c r="C542" s="18"/>
      <c r="D542" s="18"/>
      <c r="E542" s="18"/>
      <c r="F542" s="19"/>
      <c r="G542" s="18"/>
    </row>
    <row r="543" spans="1:7" ht="13" x14ac:dyDescent="0.15">
      <c r="A543" s="18"/>
      <c r="B543" s="18"/>
      <c r="C543" s="18"/>
      <c r="D543" s="18"/>
      <c r="E543" s="18"/>
      <c r="F543" s="19"/>
      <c r="G543" s="18"/>
    </row>
    <row r="544" spans="1:7" ht="13" x14ac:dyDescent="0.15">
      <c r="A544" s="18"/>
      <c r="B544" s="18"/>
      <c r="C544" s="18"/>
      <c r="D544" s="18"/>
      <c r="E544" s="18"/>
      <c r="F544" s="19"/>
      <c r="G544" s="18"/>
    </row>
    <row r="545" spans="1:7" ht="13" x14ac:dyDescent="0.15">
      <c r="A545" s="18"/>
      <c r="B545" s="18"/>
      <c r="C545" s="18"/>
      <c r="D545" s="18"/>
      <c r="E545" s="18"/>
      <c r="F545" s="19"/>
      <c r="G545" s="18"/>
    </row>
    <row r="546" spans="1:7" ht="13" x14ac:dyDescent="0.15">
      <c r="A546" s="18"/>
      <c r="B546" s="18"/>
      <c r="C546" s="18"/>
      <c r="D546" s="18"/>
      <c r="E546" s="18"/>
      <c r="F546" s="19"/>
      <c r="G546" s="18"/>
    </row>
    <row r="547" spans="1:7" ht="13" x14ac:dyDescent="0.15">
      <c r="A547" s="18"/>
      <c r="B547" s="18"/>
      <c r="C547" s="18"/>
      <c r="D547" s="18"/>
      <c r="E547" s="18"/>
      <c r="F547" s="19"/>
      <c r="G547" s="18"/>
    </row>
    <row r="548" spans="1:7" ht="13" x14ac:dyDescent="0.15">
      <c r="A548" s="18"/>
      <c r="B548" s="18"/>
      <c r="C548" s="18"/>
      <c r="D548" s="18"/>
      <c r="E548" s="18"/>
      <c r="F548" s="19"/>
      <c r="G548" s="18"/>
    </row>
    <row r="549" spans="1:7" ht="13" x14ac:dyDescent="0.15">
      <c r="A549" s="18"/>
      <c r="B549" s="18"/>
      <c r="C549" s="18"/>
      <c r="D549" s="18"/>
      <c r="E549" s="18"/>
      <c r="F549" s="19"/>
      <c r="G549" s="18"/>
    </row>
    <row r="550" spans="1:7" ht="13" x14ac:dyDescent="0.15">
      <c r="A550" s="18"/>
      <c r="B550" s="18"/>
      <c r="C550" s="18"/>
      <c r="D550" s="18"/>
      <c r="E550" s="18"/>
      <c r="F550" s="19"/>
      <c r="G550" s="18"/>
    </row>
    <row r="551" spans="1:7" ht="13" x14ac:dyDescent="0.15">
      <c r="A551" s="18"/>
      <c r="B551" s="18"/>
      <c r="C551" s="18"/>
      <c r="D551" s="18"/>
      <c r="E551" s="18"/>
      <c r="F551" s="19"/>
      <c r="G551" s="18"/>
    </row>
    <row r="552" spans="1:7" ht="13" x14ac:dyDescent="0.15">
      <c r="A552" s="18"/>
      <c r="B552" s="18"/>
      <c r="C552" s="18"/>
      <c r="D552" s="18"/>
      <c r="E552" s="18"/>
      <c r="F552" s="19"/>
      <c r="G552" s="18"/>
    </row>
    <row r="553" spans="1:7" ht="13" x14ac:dyDescent="0.15">
      <c r="A553" s="18"/>
      <c r="B553" s="18"/>
      <c r="C553" s="18"/>
      <c r="D553" s="18"/>
      <c r="E553" s="18"/>
      <c r="F553" s="19"/>
      <c r="G553" s="18"/>
    </row>
    <row r="554" spans="1:7" ht="13" x14ac:dyDescent="0.15">
      <c r="A554" s="18"/>
      <c r="B554" s="18"/>
      <c r="C554" s="18"/>
      <c r="D554" s="18"/>
      <c r="E554" s="18"/>
      <c r="F554" s="19"/>
      <c r="G554" s="18"/>
    </row>
    <row r="555" spans="1:7" ht="13" x14ac:dyDescent="0.15">
      <c r="A555" s="18"/>
      <c r="B555" s="18"/>
      <c r="C555" s="18"/>
      <c r="D555" s="18"/>
      <c r="E555" s="18"/>
      <c r="F555" s="19"/>
      <c r="G555" s="18"/>
    </row>
    <row r="556" spans="1:7" ht="13" x14ac:dyDescent="0.15">
      <c r="A556" s="18"/>
      <c r="B556" s="18"/>
      <c r="C556" s="18"/>
      <c r="D556" s="18"/>
      <c r="E556" s="18"/>
      <c r="F556" s="19"/>
      <c r="G556" s="18"/>
    </row>
    <row r="557" spans="1:7" ht="13" x14ac:dyDescent="0.15">
      <c r="A557" s="18"/>
      <c r="B557" s="18"/>
      <c r="C557" s="18"/>
      <c r="D557" s="18"/>
      <c r="E557" s="18"/>
      <c r="F557" s="19"/>
      <c r="G557" s="18"/>
    </row>
    <row r="558" spans="1:7" ht="13" x14ac:dyDescent="0.15">
      <c r="A558" s="18"/>
      <c r="B558" s="18"/>
      <c r="C558" s="18"/>
      <c r="D558" s="18"/>
      <c r="E558" s="18"/>
      <c r="F558" s="19"/>
      <c r="G558" s="18"/>
    </row>
    <row r="559" spans="1:7" ht="13" x14ac:dyDescent="0.15">
      <c r="A559" s="18"/>
      <c r="B559" s="18"/>
      <c r="C559" s="18"/>
      <c r="D559" s="18"/>
      <c r="E559" s="18"/>
      <c r="F559" s="19"/>
      <c r="G559" s="18"/>
    </row>
    <row r="560" spans="1:7" ht="13" x14ac:dyDescent="0.15">
      <c r="A560" s="18"/>
      <c r="B560" s="18"/>
      <c r="C560" s="18"/>
      <c r="D560" s="18"/>
      <c r="E560" s="18"/>
      <c r="F560" s="19"/>
      <c r="G560" s="18"/>
    </row>
    <row r="561" spans="1:7" ht="13" x14ac:dyDescent="0.15">
      <c r="A561" s="18"/>
      <c r="B561" s="18"/>
      <c r="C561" s="18"/>
      <c r="D561" s="18"/>
      <c r="E561" s="18"/>
      <c r="F561" s="19"/>
      <c r="G561" s="18"/>
    </row>
    <row r="562" spans="1:7" ht="13" x14ac:dyDescent="0.15">
      <c r="A562" s="18"/>
      <c r="B562" s="18"/>
      <c r="C562" s="18"/>
      <c r="D562" s="18"/>
      <c r="E562" s="18"/>
      <c r="F562" s="19"/>
      <c r="G562" s="18"/>
    </row>
    <row r="563" spans="1:7" ht="13" x14ac:dyDescent="0.15">
      <c r="A563" s="18"/>
      <c r="B563" s="18"/>
      <c r="C563" s="18"/>
      <c r="D563" s="18"/>
      <c r="E563" s="18"/>
      <c r="F563" s="19"/>
      <c r="G563" s="18"/>
    </row>
    <row r="564" spans="1:7" ht="13" x14ac:dyDescent="0.15">
      <c r="A564" s="18"/>
      <c r="B564" s="18"/>
      <c r="C564" s="18"/>
      <c r="D564" s="18"/>
      <c r="E564" s="18"/>
      <c r="F564" s="19"/>
      <c r="G564" s="18"/>
    </row>
    <row r="565" spans="1:7" ht="13" x14ac:dyDescent="0.15">
      <c r="A565" s="18"/>
      <c r="B565" s="18"/>
      <c r="C565" s="18"/>
      <c r="D565" s="18"/>
      <c r="E565" s="18"/>
      <c r="F565" s="19"/>
      <c r="G565" s="18"/>
    </row>
    <row r="566" spans="1:7" ht="13" x14ac:dyDescent="0.15">
      <c r="A566" s="18"/>
      <c r="B566" s="18"/>
      <c r="C566" s="18"/>
      <c r="D566" s="18"/>
      <c r="E566" s="18"/>
      <c r="F566" s="19"/>
      <c r="G566" s="18"/>
    </row>
    <row r="567" spans="1:7" ht="13" x14ac:dyDescent="0.15">
      <c r="A567" s="18"/>
      <c r="B567" s="18"/>
      <c r="C567" s="18"/>
      <c r="D567" s="18"/>
      <c r="E567" s="18"/>
      <c r="F567" s="19"/>
      <c r="G567" s="18"/>
    </row>
    <row r="568" spans="1:7" ht="13" x14ac:dyDescent="0.15">
      <c r="A568" s="18"/>
      <c r="B568" s="18"/>
      <c r="C568" s="18"/>
      <c r="D568" s="18"/>
      <c r="E568" s="18"/>
      <c r="F568" s="19"/>
      <c r="G568" s="18"/>
    </row>
    <row r="569" spans="1:7" ht="13" x14ac:dyDescent="0.15">
      <c r="A569" s="18"/>
      <c r="B569" s="18"/>
      <c r="C569" s="18"/>
      <c r="D569" s="18"/>
      <c r="E569" s="18"/>
      <c r="F569" s="19"/>
      <c r="G569" s="18"/>
    </row>
    <row r="570" spans="1:7" ht="13" x14ac:dyDescent="0.15">
      <c r="A570" s="18"/>
      <c r="B570" s="18"/>
      <c r="C570" s="18"/>
      <c r="D570" s="18"/>
      <c r="E570" s="18"/>
      <c r="F570" s="19"/>
      <c r="G570" s="18"/>
    </row>
    <row r="571" spans="1:7" ht="13" x14ac:dyDescent="0.15">
      <c r="A571" s="18"/>
      <c r="B571" s="18"/>
      <c r="C571" s="18"/>
      <c r="D571" s="18"/>
      <c r="E571" s="18"/>
      <c r="F571" s="19"/>
      <c r="G571" s="18"/>
    </row>
    <row r="572" spans="1:7" ht="13" x14ac:dyDescent="0.15">
      <c r="A572" s="18"/>
      <c r="B572" s="18"/>
      <c r="C572" s="18"/>
      <c r="D572" s="18"/>
      <c r="E572" s="18"/>
      <c r="F572" s="19"/>
      <c r="G572" s="18"/>
    </row>
    <row r="573" spans="1:7" ht="13" x14ac:dyDescent="0.15">
      <c r="A573" s="18"/>
      <c r="B573" s="18"/>
      <c r="C573" s="18"/>
      <c r="D573" s="18"/>
      <c r="E573" s="18"/>
      <c r="F573" s="19"/>
      <c r="G573" s="18"/>
    </row>
    <row r="574" spans="1:7" ht="13" x14ac:dyDescent="0.15">
      <c r="A574" s="18"/>
      <c r="B574" s="18"/>
      <c r="C574" s="18"/>
      <c r="D574" s="18"/>
      <c r="E574" s="18"/>
      <c r="F574" s="19"/>
      <c r="G574" s="18"/>
    </row>
    <row r="575" spans="1:7" ht="13" x14ac:dyDescent="0.15">
      <c r="A575" s="18"/>
      <c r="B575" s="18"/>
      <c r="C575" s="18"/>
      <c r="D575" s="18"/>
      <c r="E575" s="18"/>
      <c r="F575" s="19"/>
      <c r="G575" s="18"/>
    </row>
    <row r="576" spans="1:7" ht="13" x14ac:dyDescent="0.15">
      <c r="A576" s="18"/>
      <c r="B576" s="18"/>
      <c r="C576" s="18"/>
      <c r="D576" s="18"/>
      <c r="E576" s="18"/>
      <c r="F576" s="19"/>
      <c r="G576" s="18"/>
    </row>
    <row r="577" spans="1:7" ht="13" x14ac:dyDescent="0.15">
      <c r="A577" s="18"/>
      <c r="B577" s="18"/>
      <c r="C577" s="18"/>
      <c r="D577" s="18"/>
      <c r="E577" s="18"/>
      <c r="F577" s="19"/>
      <c r="G577" s="18"/>
    </row>
    <row r="578" spans="1:7" ht="13" x14ac:dyDescent="0.15">
      <c r="A578" s="18"/>
      <c r="B578" s="18"/>
      <c r="C578" s="18"/>
      <c r="D578" s="18"/>
      <c r="E578" s="18"/>
      <c r="F578" s="19"/>
      <c r="G578" s="18"/>
    </row>
    <row r="579" spans="1:7" ht="13" x14ac:dyDescent="0.15">
      <c r="A579" s="18"/>
      <c r="B579" s="18"/>
      <c r="C579" s="18"/>
      <c r="D579" s="18"/>
      <c r="E579" s="18"/>
      <c r="F579" s="19"/>
      <c r="G579" s="18"/>
    </row>
    <row r="580" spans="1:7" ht="13" x14ac:dyDescent="0.15">
      <c r="A580" s="18"/>
      <c r="B580" s="18"/>
      <c r="C580" s="18"/>
      <c r="D580" s="18"/>
      <c r="E580" s="18"/>
      <c r="F580" s="19"/>
      <c r="G580" s="18"/>
    </row>
    <row r="581" spans="1:7" ht="13" x14ac:dyDescent="0.15">
      <c r="A581" s="18"/>
      <c r="B581" s="18"/>
      <c r="C581" s="18"/>
      <c r="D581" s="18"/>
      <c r="E581" s="18"/>
      <c r="F581" s="19"/>
      <c r="G581" s="18"/>
    </row>
    <row r="582" spans="1:7" ht="13" x14ac:dyDescent="0.15">
      <c r="A582" s="18"/>
      <c r="B582" s="18"/>
      <c r="C582" s="18"/>
      <c r="D582" s="18"/>
      <c r="E582" s="18"/>
      <c r="F582" s="19"/>
      <c r="G582" s="18"/>
    </row>
    <row r="583" spans="1:7" ht="13" x14ac:dyDescent="0.15">
      <c r="A583" s="18"/>
      <c r="B583" s="18"/>
      <c r="C583" s="18"/>
      <c r="D583" s="18"/>
      <c r="E583" s="18"/>
      <c r="F583" s="19"/>
      <c r="G583" s="18"/>
    </row>
    <row r="584" spans="1:7" ht="13" x14ac:dyDescent="0.15">
      <c r="A584" s="18"/>
      <c r="B584" s="18"/>
      <c r="C584" s="18"/>
      <c r="D584" s="18"/>
      <c r="E584" s="18"/>
      <c r="F584" s="19"/>
      <c r="G584" s="18"/>
    </row>
    <row r="585" spans="1:7" ht="13" x14ac:dyDescent="0.15">
      <c r="A585" s="18"/>
      <c r="B585" s="18"/>
      <c r="C585" s="18"/>
      <c r="D585" s="18"/>
      <c r="E585" s="18"/>
      <c r="F585" s="19"/>
      <c r="G585" s="18"/>
    </row>
    <row r="586" spans="1:7" ht="13" x14ac:dyDescent="0.15">
      <c r="A586" s="18"/>
      <c r="B586" s="18"/>
      <c r="C586" s="18"/>
      <c r="D586" s="18"/>
      <c r="E586" s="18"/>
      <c r="F586" s="19"/>
      <c r="G586" s="18"/>
    </row>
    <row r="587" spans="1:7" ht="13" x14ac:dyDescent="0.15">
      <c r="A587" s="18"/>
      <c r="B587" s="18"/>
      <c r="C587" s="18"/>
      <c r="D587" s="18"/>
      <c r="E587" s="18"/>
      <c r="F587" s="19"/>
      <c r="G587" s="18"/>
    </row>
    <row r="588" spans="1:7" ht="13" x14ac:dyDescent="0.15">
      <c r="A588" s="18"/>
      <c r="B588" s="18"/>
      <c r="C588" s="18"/>
      <c r="D588" s="18"/>
      <c r="E588" s="18"/>
      <c r="F588" s="19"/>
      <c r="G588" s="18"/>
    </row>
    <row r="589" spans="1:7" ht="13" x14ac:dyDescent="0.15">
      <c r="A589" s="18"/>
      <c r="B589" s="18"/>
      <c r="C589" s="18"/>
      <c r="D589" s="18"/>
      <c r="E589" s="18"/>
      <c r="F589" s="19"/>
      <c r="G589" s="18"/>
    </row>
    <row r="590" spans="1:7" ht="13" x14ac:dyDescent="0.15">
      <c r="A590" s="18"/>
      <c r="B590" s="18"/>
      <c r="C590" s="18"/>
      <c r="D590" s="18"/>
      <c r="E590" s="18"/>
      <c r="F590" s="19"/>
      <c r="G590" s="18"/>
    </row>
    <row r="591" spans="1:7" ht="13" x14ac:dyDescent="0.15">
      <c r="A591" s="18"/>
      <c r="B591" s="18"/>
      <c r="C591" s="18"/>
      <c r="D591" s="18"/>
      <c r="E591" s="18"/>
      <c r="F591" s="19"/>
      <c r="G591" s="18"/>
    </row>
    <row r="592" spans="1:7" ht="13" x14ac:dyDescent="0.15">
      <c r="A592" s="18"/>
      <c r="B592" s="18"/>
      <c r="C592" s="18"/>
      <c r="D592" s="18"/>
      <c r="E592" s="18"/>
      <c r="F592" s="19"/>
      <c r="G592" s="18"/>
    </row>
    <row r="593" spans="1:7" ht="13" x14ac:dyDescent="0.15">
      <c r="A593" s="18"/>
      <c r="B593" s="18"/>
      <c r="C593" s="18"/>
      <c r="D593" s="18"/>
      <c r="E593" s="18"/>
      <c r="F593" s="19"/>
      <c r="G593" s="18"/>
    </row>
    <row r="594" spans="1:7" ht="13" x14ac:dyDescent="0.15">
      <c r="A594" s="18"/>
      <c r="B594" s="18"/>
      <c r="C594" s="18"/>
      <c r="D594" s="18"/>
      <c r="E594" s="18"/>
      <c r="F594" s="19"/>
      <c r="G594" s="18"/>
    </row>
    <row r="595" spans="1:7" ht="13" x14ac:dyDescent="0.15">
      <c r="A595" s="18"/>
      <c r="B595" s="18"/>
      <c r="C595" s="18"/>
      <c r="D595" s="18"/>
      <c r="E595" s="18"/>
      <c r="F595" s="19"/>
      <c r="G595" s="18"/>
    </row>
    <row r="596" spans="1:7" ht="13" x14ac:dyDescent="0.15">
      <c r="A596" s="18"/>
      <c r="B596" s="18"/>
      <c r="C596" s="18"/>
      <c r="D596" s="18"/>
      <c r="E596" s="18"/>
      <c r="F596" s="19"/>
      <c r="G596" s="18"/>
    </row>
    <row r="597" spans="1:7" ht="13" x14ac:dyDescent="0.15">
      <c r="A597" s="18"/>
      <c r="B597" s="18"/>
      <c r="C597" s="18"/>
      <c r="D597" s="18"/>
      <c r="E597" s="18"/>
      <c r="F597" s="19"/>
      <c r="G597" s="18"/>
    </row>
    <row r="598" spans="1:7" ht="13" x14ac:dyDescent="0.15">
      <c r="A598" s="18"/>
      <c r="B598" s="18"/>
      <c r="C598" s="18"/>
      <c r="D598" s="18"/>
      <c r="E598" s="18"/>
      <c r="F598" s="19"/>
      <c r="G598" s="18"/>
    </row>
    <row r="599" spans="1:7" ht="13" x14ac:dyDescent="0.15">
      <c r="A599" s="18"/>
      <c r="B599" s="18"/>
      <c r="C599" s="18"/>
      <c r="D599" s="18"/>
      <c r="E599" s="18"/>
      <c r="F599" s="19"/>
      <c r="G599" s="18"/>
    </row>
    <row r="600" spans="1:7" ht="13" x14ac:dyDescent="0.15">
      <c r="A600" s="18"/>
      <c r="B600" s="18"/>
      <c r="C600" s="18"/>
      <c r="D600" s="18"/>
      <c r="E600" s="18"/>
      <c r="F600" s="19"/>
      <c r="G600" s="18"/>
    </row>
    <row r="601" spans="1:7" ht="13" x14ac:dyDescent="0.15">
      <c r="A601" s="18"/>
      <c r="B601" s="18"/>
      <c r="C601" s="18"/>
      <c r="D601" s="18"/>
      <c r="E601" s="18"/>
      <c r="F601" s="19"/>
      <c r="G601" s="18"/>
    </row>
    <row r="602" spans="1:7" ht="13" x14ac:dyDescent="0.15">
      <c r="A602" s="18"/>
      <c r="B602" s="18"/>
      <c r="C602" s="18"/>
      <c r="D602" s="18"/>
      <c r="E602" s="18"/>
      <c r="F602" s="19"/>
      <c r="G602" s="18"/>
    </row>
    <row r="603" spans="1:7" ht="13" x14ac:dyDescent="0.15">
      <c r="A603" s="18"/>
      <c r="B603" s="18"/>
      <c r="C603" s="18"/>
      <c r="D603" s="18"/>
      <c r="E603" s="18"/>
      <c r="F603" s="19"/>
      <c r="G603" s="18"/>
    </row>
    <row r="604" spans="1:7" ht="13" x14ac:dyDescent="0.15">
      <c r="A604" s="18"/>
      <c r="B604" s="18"/>
      <c r="C604" s="18"/>
      <c r="D604" s="18"/>
      <c r="E604" s="18"/>
      <c r="F604" s="19"/>
      <c r="G604" s="18"/>
    </row>
    <row r="605" spans="1:7" ht="13" x14ac:dyDescent="0.15">
      <c r="A605" s="18"/>
      <c r="B605" s="18"/>
      <c r="C605" s="18"/>
      <c r="D605" s="18"/>
      <c r="E605" s="18"/>
      <c r="F605" s="19"/>
      <c r="G605" s="18"/>
    </row>
    <row r="606" spans="1:7" ht="13" x14ac:dyDescent="0.15">
      <c r="A606" s="18"/>
      <c r="B606" s="18"/>
      <c r="C606" s="18"/>
      <c r="D606" s="18"/>
      <c r="E606" s="18"/>
      <c r="F606" s="19"/>
      <c r="G606" s="18"/>
    </row>
    <row r="607" spans="1:7" ht="13" x14ac:dyDescent="0.15">
      <c r="A607" s="18"/>
      <c r="B607" s="18"/>
      <c r="C607" s="18"/>
      <c r="D607" s="18"/>
      <c r="E607" s="18"/>
      <c r="F607" s="19"/>
      <c r="G607" s="18"/>
    </row>
    <row r="608" spans="1:7" ht="13" x14ac:dyDescent="0.15">
      <c r="A608" s="18"/>
      <c r="B608" s="18"/>
      <c r="C608" s="18"/>
      <c r="D608" s="18"/>
      <c r="E608" s="18"/>
      <c r="F608" s="19"/>
      <c r="G608" s="18"/>
    </row>
    <row r="609" spans="1:7" ht="13" x14ac:dyDescent="0.15">
      <c r="A609" s="18"/>
      <c r="B609" s="18"/>
      <c r="C609" s="18"/>
      <c r="D609" s="18"/>
      <c r="E609" s="18"/>
      <c r="F609" s="19"/>
      <c r="G609" s="18"/>
    </row>
    <row r="610" spans="1:7" ht="13" x14ac:dyDescent="0.15">
      <c r="A610" s="18"/>
      <c r="B610" s="18"/>
      <c r="C610" s="18"/>
      <c r="D610" s="18"/>
      <c r="E610" s="18"/>
      <c r="F610" s="19"/>
      <c r="G610" s="18"/>
    </row>
    <row r="611" spans="1:7" ht="13" x14ac:dyDescent="0.15">
      <c r="A611" s="18"/>
      <c r="B611" s="18"/>
      <c r="C611" s="18"/>
      <c r="D611" s="18"/>
      <c r="E611" s="18"/>
      <c r="F611" s="19"/>
      <c r="G611" s="18"/>
    </row>
    <row r="612" spans="1:7" ht="13" x14ac:dyDescent="0.15">
      <c r="A612" s="18"/>
      <c r="B612" s="18"/>
      <c r="C612" s="18"/>
      <c r="D612" s="18"/>
      <c r="E612" s="18"/>
      <c r="F612" s="19"/>
      <c r="G612" s="18"/>
    </row>
    <row r="613" spans="1:7" ht="13" x14ac:dyDescent="0.15">
      <c r="A613" s="18"/>
      <c r="B613" s="18"/>
      <c r="C613" s="18"/>
      <c r="D613" s="18"/>
      <c r="E613" s="18"/>
      <c r="F613" s="19"/>
      <c r="G613" s="18"/>
    </row>
    <row r="614" spans="1:7" ht="13" x14ac:dyDescent="0.15">
      <c r="A614" s="18"/>
      <c r="B614" s="18"/>
      <c r="C614" s="18"/>
      <c r="D614" s="18"/>
      <c r="E614" s="18"/>
      <c r="F614" s="19"/>
      <c r="G614" s="18"/>
    </row>
    <row r="615" spans="1:7" ht="13" x14ac:dyDescent="0.15">
      <c r="A615" s="18"/>
      <c r="B615" s="18"/>
      <c r="C615" s="18"/>
      <c r="D615" s="18"/>
      <c r="E615" s="18"/>
      <c r="F615" s="19"/>
      <c r="G615" s="18"/>
    </row>
    <row r="616" spans="1:7" ht="13" x14ac:dyDescent="0.15">
      <c r="A616" s="18"/>
      <c r="B616" s="18"/>
      <c r="C616" s="18"/>
      <c r="D616" s="18"/>
      <c r="E616" s="18"/>
      <c r="F616" s="19"/>
      <c r="G616" s="18"/>
    </row>
    <row r="617" spans="1:7" ht="13" x14ac:dyDescent="0.15">
      <c r="A617" s="18"/>
      <c r="B617" s="18"/>
      <c r="C617" s="18"/>
      <c r="D617" s="18"/>
      <c r="E617" s="18"/>
      <c r="F617" s="19"/>
      <c r="G617" s="18"/>
    </row>
    <row r="618" spans="1:7" ht="13" x14ac:dyDescent="0.15">
      <c r="A618" s="18"/>
      <c r="B618" s="18"/>
      <c r="C618" s="18"/>
      <c r="D618" s="18"/>
      <c r="E618" s="18"/>
      <c r="F618" s="19"/>
      <c r="G618" s="18"/>
    </row>
    <row r="619" spans="1:7" ht="13" x14ac:dyDescent="0.15">
      <c r="A619" s="18"/>
      <c r="B619" s="18"/>
      <c r="C619" s="18"/>
      <c r="D619" s="18"/>
      <c r="E619" s="18"/>
      <c r="F619" s="19"/>
      <c r="G619" s="18"/>
    </row>
    <row r="620" spans="1:7" ht="13" x14ac:dyDescent="0.15">
      <c r="A620" s="18"/>
      <c r="B620" s="18"/>
      <c r="C620" s="18"/>
      <c r="D620" s="18"/>
      <c r="E620" s="18"/>
      <c r="F620" s="19"/>
      <c r="G620" s="18"/>
    </row>
    <row r="621" spans="1:7" ht="13" x14ac:dyDescent="0.15">
      <c r="A621" s="18"/>
      <c r="B621" s="18"/>
      <c r="C621" s="18"/>
      <c r="D621" s="18"/>
      <c r="E621" s="18"/>
      <c r="F621" s="19"/>
      <c r="G621" s="18"/>
    </row>
    <row r="622" spans="1:7" ht="13" x14ac:dyDescent="0.15">
      <c r="A622" s="18"/>
      <c r="B622" s="18"/>
      <c r="C622" s="18"/>
      <c r="D622" s="18"/>
      <c r="E622" s="18"/>
      <c r="F622" s="19"/>
      <c r="G622" s="18"/>
    </row>
    <row r="623" spans="1:7" ht="13" x14ac:dyDescent="0.15">
      <c r="A623" s="18"/>
      <c r="B623" s="18"/>
      <c r="C623" s="18"/>
      <c r="D623" s="18"/>
      <c r="E623" s="18"/>
      <c r="F623" s="19"/>
      <c r="G623" s="18"/>
    </row>
    <row r="624" spans="1:7" ht="13" x14ac:dyDescent="0.15">
      <c r="A624" s="18"/>
      <c r="B624" s="18"/>
      <c r="C624" s="18"/>
      <c r="D624" s="18"/>
      <c r="E624" s="18"/>
      <c r="F624" s="19"/>
      <c r="G624" s="18"/>
    </row>
    <row r="625" spans="1:7" ht="13" x14ac:dyDescent="0.15">
      <c r="A625" s="18"/>
      <c r="B625" s="18"/>
      <c r="C625" s="18"/>
      <c r="D625" s="18"/>
      <c r="E625" s="18"/>
      <c r="F625" s="19"/>
      <c r="G625" s="18"/>
    </row>
    <row r="626" spans="1:7" ht="13" x14ac:dyDescent="0.15">
      <c r="A626" s="18"/>
      <c r="B626" s="18"/>
      <c r="C626" s="18"/>
      <c r="D626" s="18"/>
      <c r="E626" s="18"/>
      <c r="F626" s="19"/>
      <c r="G626" s="18"/>
    </row>
    <row r="627" spans="1:7" ht="13" x14ac:dyDescent="0.15">
      <c r="A627" s="18"/>
      <c r="B627" s="18"/>
      <c r="C627" s="18"/>
      <c r="D627" s="18"/>
      <c r="E627" s="18"/>
      <c r="F627" s="19"/>
      <c r="G627" s="18"/>
    </row>
    <row r="628" spans="1:7" ht="13" x14ac:dyDescent="0.15">
      <c r="A628" s="18"/>
      <c r="B628" s="18"/>
      <c r="C628" s="18"/>
      <c r="D628" s="18"/>
      <c r="E628" s="18"/>
      <c r="F628" s="19"/>
      <c r="G628" s="18"/>
    </row>
    <row r="629" spans="1:7" ht="13" x14ac:dyDescent="0.15">
      <c r="A629" s="18"/>
      <c r="B629" s="18"/>
      <c r="C629" s="18"/>
      <c r="D629" s="18"/>
      <c r="E629" s="18"/>
      <c r="F629" s="19"/>
      <c r="G629" s="18"/>
    </row>
    <row r="630" spans="1:7" ht="13" x14ac:dyDescent="0.15">
      <c r="A630" s="18"/>
      <c r="B630" s="18"/>
      <c r="C630" s="18"/>
      <c r="D630" s="18"/>
      <c r="E630" s="18"/>
      <c r="F630" s="19"/>
      <c r="G630" s="18"/>
    </row>
    <row r="631" spans="1:7" ht="13" x14ac:dyDescent="0.15">
      <c r="A631" s="18"/>
      <c r="B631" s="18"/>
      <c r="C631" s="18"/>
      <c r="D631" s="18"/>
      <c r="E631" s="18"/>
      <c r="F631" s="19"/>
      <c r="G631" s="18"/>
    </row>
    <row r="632" spans="1:7" ht="13" x14ac:dyDescent="0.15">
      <c r="A632" s="18"/>
      <c r="B632" s="18"/>
      <c r="C632" s="18"/>
      <c r="D632" s="18"/>
      <c r="E632" s="18"/>
      <c r="F632" s="19"/>
      <c r="G632" s="18"/>
    </row>
    <row r="633" spans="1:7" ht="13" x14ac:dyDescent="0.15">
      <c r="A633" s="18"/>
      <c r="B633" s="18"/>
      <c r="C633" s="18"/>
      <c r="D633" s="18"/>
      <c r="E633" s="18"/>
      <c r="F633" s="19"/>
      <c r="G633" s="18"/>
    </row>
    <row r="634" spans="1:7" ht="13" x14ac:dyDescent="0.15">
      <c r="A634" s="18"/>
      <c r="B634" s="18"/>
      <c r="C634" s="18"/>
      <c r="D634" s="18"/>
      <c r="E634" s="18"/>
      <c r="F634" s="19"/>
      <c r="G634" s="18"/>
    </row>
    <row r="635" spans="1:7" ht="13" x14ac:dyDescent="0.15">
      <c r="A635" s="18"/>
      <c r="B635" s="18"/>
      <c r="C635" s="18"/>
      <c r="D635" s="18"/>
      <c r="E635" s="18"/>
      <c r="F635" s="19"/>
      <c r="G635" s="18"/>
    </row>
    <row r="636" spans="1:7" ht="13" x14ac:dyDescent="0.15">
      <c r="A636" s="18"/>
      <c r="B636" s="18"/>
      <c r="C636" s="18"/>
      <c r="D636" s="18"/>
      <c r="E636" s="18"/>
      <c r="F636" s="19"/>
      <c r="G636" s="18"/>
    </row>
    <row r="637" spans="1:7" ht="13" x14ac:dyDescent="0.15">
      <c r="A637" s="18"/>
      <c r="B637" s="18"/>
      <c r="C637" s="18"/>
      <c r="D637" s="18"/>
      <c r="E637" s="18"/>
      <c r="F637" s="19"/>
      <c r="G637" s="18"/>
    </row>
    <row r="638" spans="1:7" ht="13" x14ac:dyDescent="0.15">
      <c r="A638" s="18"/>
      <c r="B638" s="18"/>
      <c r="C638" s="18"/>
      <c r="D638" s="18"/>
      <c r="E638" s="18"/>
      <c r="F638" s="19"/>
      <c r="G638" s="18"/>
    </row>
    <row r="639" spans="1:7" ht="13" x14ac:dyDescent="0.15">
      <c r="A639" s="18"/>
      <c r="B639" s="18"/>
      <c r="C639" s="18"/>
      <c r="D639" s="18"/>
      <c r="E639" s="18"/>
      <c r="F639" s="19"/>
      <c r="G639" s="18"/>
    </row>
    <row r="640" spans="1:7" ht="13" x14ac:dyDescent="0.15">
      <c r="A640" s="18"/>
      <c r="B640" s="18"/>
      <c r="C640" s="18"/>
      <c r="D640" s="18"/>
      <c r="E640" s="18"/>
      <c r="F640" s="19"/>
      <c r="G640" s="18"/>
    </row>
    <row r="641" spans="1:7" ht="13" x14ac:dyDescent="0.15">
      <c r="A641" s="18"/>
      <c r="B641" s="18"/>
      <c r="C641" s="18"/>
      <c r="D641" s="18"/>
      <c r="E641" s="18"/>
      <c r="F641" s="19"/>
      <c r="G641" s="18"/>
    </row>
    <row r="642" spans="1:7" ht="13" x14ac:dyDescent="0.15">
      <c r="A642" s="18"/>
      <c r="B642" s="18"/>
      <c r="C642" s="18"/>
      <c r="D642" s="18"/>
      <c r="E642" s="18"/>
      <c r="F642" s="19"/>
      <c r="G642" s="18"/>
    </row>
    <row r="643" spans="1:7" ht="13" x14ac:dyDescent="0.15">
      <c r="A643" s="18"/>
      <c r="B643" s="18"/>
      <c r="C643" s="18"/>
      <c r="D643" s="18"/>
      <c r="E643" s="18"/>
      <c r="F643" s="19"/>
      <c r="G643" s="18"/>
    </row>
    <row r="644" spans="1:7" ht="13" x14ac:dyDescent="0.15">
      <c r="A644" s="18"/>
      <c r="B644" s="18"/>
      <c r="C644" s="18"/>
      <c r="D644" s="18"/>
      <c r="E644" s="18"/>
      <c r="F644" s="19"/>
      <c r="G644" s="18"/>
    </row>
    <row r="645" spans="1:7" ht="13" x14ac:dyDescent="0.15">
      <c r="A645" s="18"/>
      <c r="B645" s="18"/>
      <c r="C645" s="18"/>
      <c r="D645" s="18"/>
      <c r="E645" s="18"/>
      <c r="F645" s="19"/>
      <c r="G645" s="18"/>
    </row>
    <row r="646" spans="1:7" ht="13" x14ac:dyDescent="0.15">
      <c r="A646" s="18"/>
      <c r="B646" s="18"/>
      <c r="C646" s="18"/>
      <c r="D646" s="18"/>
      <c r="E646" s="18"/>
      <c r="F646" s="19"/>
      <c r="G646" s="18"/>
    </row>
    <row r="647" spans="1:7" ht="13" x14ac:dyDescent="0.15">
      <c r="A647" s="18"/>
      <c r="B647" s="18"/>
      <c r="C647" s="18"/>
      <c r="D647" s="18"/>
      <c r="E647" s="18"/>
      <c r="F647" s="19"/>
      <c r="G647" s="18"/>
    </row>
    <row r="648" spans="1:7" ht="13" x14ac:dyDescent="0.15">
      <c r="A648" s="18"/>
      <c r="B648" s="18"/>
      <c r="C648" s="18"/>
      <c r="D648" s="18"/>
      <c r="E648" s="18"/>
      <c r="F648" s="19"/>
      <c r="G648" s="18"/>
    </row>
    <row r="649" spans="1:7" ht="13" x14ac:dyDescent="0.15">
      <c r="A649" s="18"/>
      <c r="B649" s="18"/>
      <c r="C649" s="18"/>
      <c r="D649" s="18"/>
      <c r="E649" s="18"/>
      <c r="F649" s="19"/>
      <c r="G649" s="18"/>
    </row>
    <row r="650" spans="1:7" ht="13" x14ac:dyDescent="0.15">
      <c r="A650" s="18"/>
      <c r="B650" s="18"/>
      <c r="C650" s="18"/>
      <c r="D650" s="18"/>
      <c r="E650" s="18"/>
      <c r="F650" s="19"/>
      <c r="G650" s="18"/>
    </row>
    <row r="651" spans="1:7" ht="13" x14ac:dyDescent="0.15">
      <c r="A651" s="18"/>
      <c r="B651" s="18"/>
      <c r="C651" s="18"/>
      <c r="D651" s="18"/>
      <c r="E651" s="18"/>
      <c r="F651" s="19"/>
      <c r="G651" s="18"/>
    </row>
    <row r="652" spans="1:7" ht="13" x14ac:dyDescent="0.15">
      <c r="A652" s="18"/>
      <c r="B652" s="18"/>
      <c r="C652" s="18"/>
      <c r="D652" s="18"/>
      <c r="E652" s="18"/>
      <c r="F652" s="19"/>
      <c r="G652" s="18"/>
    </row>
    <row r="653" spans="1:7" ht="13" x14ac:dyDescent="0.15">
      <c r="A653" s="18"/>
      <c r="B653" s="18"/>
      <c r="C653" s="18"/>
      <c r="D653" s="18"/>
      <c r="E653" s="18"/>
      <c r="F653" s="19"/>
      <c r="G653" s="18"/>
    </row>
    <row r="654" spans="1:7" ht="13" x14ac:dyDescent="0.15">
      <c r="A654" s="18"/>
      <c r="B654" s="18"/>
      <c r="C654" s="18"/>
      <c r="D654" s="18"/>
      <c r="E654" s="18"/>
      <c r="F654" s="19"/>
      <c r="G654" s="18"/>
    </row>
    <row r="655" spans="1:7" ht="13" x14ac:dyDescent="0.15">
      <c r="A655" s="18"/>
      <c r="B655" s="18"/>
      <c r="C655" s="18"/>
      <c r="D655" s="18"/>
      <c r="E655" s="18"/>
      <c r="F655" s="19"/>
      <c r="G655" s="18"/>
    </row>
    <row r="656" spans="1:7" ht="13" x14ac:dyDescent="0.15">
      <c r="A656" s="18"/>
      <c r="B656" s="18"/>
      <c r="C656" s="18"/>
      <c r="D656" s="18"/>
      <c r="E656" s="18"/>
      <c r="F656" s="19"/>
      <c r="G656" s="18"/>
    </row>
    <row r="657" spans="1:7" ht="13" x14ac:dyDescent="0.15">
      <c r="A657" s="18"/>
      <c r="B657" s="18"/>
      <c r="C657" s="18"/>
      <c r="D657" s="18"/>
      <c r="E657" s="18"/>
      <c r="F657" s="19"/>
      <c r="G657" s="18"/>
    </row>
    <row r="658" spans="1:7" ht="13" x14ac:dyDescent="0.15">
      <c r="A658" s="18"/>
      <c r="B658" s="18"/>
      <c r="C658" s="18"/>
      <c r="D658" s="18"/>
      <c r="E658" s="18"/>
      <c r="F658" s="19"/>
      <c r="G658" s="18"/>
    </row>
    <row r="659" spans="1:7" ht="13" x14ac:dyDescent="0.15">
      <c r="A659" s="18"/>
      <c r="B659" s="18"/>
      <c r="C659" s="18"/>
      <c r="D659" s="18"/>
      <c r="E659" s="18"/>
      <c r="F659" s="19"/>
      <c r="G659" s="18"/>
    </row>
    <row r="660" spans="1:7" ht="13" x14ac:dyDescent="0.15">
      <c r="A660" s="18"/>
      <c r="B660" s="18"/>
      <c r="C660" s="18"/>
      <c r="D660" s="18"/>
      <c r="E660" s="18"/>
      <c r="F660" s="19"/>
      <c r="G660" s="18"/>
    </row>
    <row r="661" spans="1:7" ht="13" x14ac:dyDescent="0.15">
      <c r="A661" s="18"/>
      <c r="B661" s="18"/>
      <c r="C661" s="18"/>
      <c r="D661" s="18"/>
      <c r="E661" s="18"/>
      <c r="F661" s="19"/>
      <c r="G661" s="18"/>
    </row>
    <row r="662" spans="1:7" ht="13" x14ac:dyDescent="0.15">
      <c r="A662" s="18"/>
      <c r="B662" s="18"/>
      <c r="C662" s="18"/>
      <c r="D662" s="18"/>
      <c r="E662" s="18"/>
      <c r="F662" s="19"/>
      <c r="G662" s="18"/>
    </row>
    <row r="663" spans="1:7" ht="13" x14ac:dyDescent="0.15">
      <c r="A663" s="18"/>
      <c r="B663" s="18"/>
      <c r="C663" s="18"/>
      <c r="D663" s="18"/>
      <c r="E663" s="18"/>
      <c r="F663" s="19"/>
      <c r="G663" s="18"/>
    </row>
    <row r="664" spans="1:7" ht="13" x14ac:dyDescent="0.15">
      <c r="A664" s="18"/>
      <c r="B664" s="18"/>
      <c r="C664" s="18"/>
      <c r="D664" s="18"/>
      <c r="E664" s="18"/>
      <c r="F664" s="19"/>
      <c r="G664" s="18"/>
    </row>
    <row r="665" spans="1:7" ht="13" x14ac:dyDescent="0.15">
      <c r="A665" s="18"/>
      <c r="B665" s="18"/>
      <c r="C665" s="18"/>
      <c r="D665" s="18"/>
      <c r="E665" s="18"/>
      <c r="F665" s="19"/>
      <c r="G665" s="18"/>
    </row>
    <row r="666" spans="1:7" ht="13" x14ac:dyDescent="0.15">
      <c r="A666" s="18"/>
      <c r="B666" s="18"/>
      <c r="C666" s="18"/>
      <c r="D666" s="18"/>
      <c r="E666" s="18"/>
      <c r="F666" s="19"/>
      <c r="G666" s="18"/>
    </row>
    <row r="667" spans="1:7" ht="13" x14ac:dyDescent="0.15">
      <c r="A667" s="18"/>
      <c r="B667" s="18"/>
      <c r="C667" s="18"/>
      <c r="D667" s="18"/>
      <c r="E667" s="18"/>
      <c r="F667" s="19"/>
      <c r="G667" s="18"/>
    </row>
    <row r="668" spans="1:7" ht="13" x14ac:dyDescent="0.15">
      <c r="A668" s="18"/>
      <c r="B668" s="18"/>
      <c r="C668" s="18"/>
      <c r="D668" s="18"/>
      <c r="E668" s="18"/>
      <c r="F668" s="19"/>
      <c r="G668" s="18"/>
    </row>
    <row r="669" spans="1:7" ht="13" x14ac:dyDescent="0.15">
      <c r="A669" s="18"/>
      <c r="B669" s="18"/>
      <c r="C669" s="18"/>
      <c r="D669" s="18"/>
      <c r="E669" s="18"/>
      <c r="F669" s="19"/>
      <c r="G669" s="18"/>
    </row>
    <row r="670" spans="1:7" ht="13" x14ac:dyDescent="0.15">
      <c r="A670" s="18"/>
      <c r="B670" s="18"/>
      <c r="C670" s="18"/>
      <c r="D670" s="18"/>
      <c r="E670" s="18"/>
      <c r="F670" s="19"/>
      <c r="G670" s="18"/>
    </row>
    <row r="671" spans="1:7" ht="13" x14ac:dyDescent="0.15">
      <c r="A671" s="18"/>
      <c r="B671" s="18"/>
      <c r="C671" s="18"/>
      <c r="D671" s="18"/>
      <c r="E671" s="18"/>
      <c r="F671" s="19"/>
      <c r="G671" s="18"/>
    </row>
    <row r="672" spans="1:7" ht="13" x14ac:dyDescent="0.15">
      <c r="A672" s="18"/>
      <c r="B672" s="18"/>
      <c r="C672" s="18"/>
      <c r="D672" s="18"/>
      <c r="E672" s="18"/>
      <c r="F672" s="19"/>
      <c r="G672" s="18"/>
    </row>
    <row r="673" spans="1:7" ht="13" x14ac:dyDescent="0.15">
      <c r="A673" s="18"/>
      <c r="B673" s="18"/>
      <c r="C673" s="18"/>
      <c r="D673" s="18"/>
      <c r="E673" s="18"/>
      <c r="F673" s="19"/>
      <c r="G673" s="18"/>
    </row>
    <row r="674" spans="1:7" ht="13" x14ac:dyDescent="0.15">
      <c r="A674" s="18"/>
      <c r="B674" s="18"/>
      <c r="C674" s="18"/>
      <c r="D674" s="18"/>
      <c r="E674" s="18"/>
      <c r="F674" s="19"/>
      <c r="G674" s="18"/>
    </row>
    <row r="675" spans="1:7" ht="13" x14ac:dyDescent="0.15">
      <c r="A675" s="18"/>
      <c r="B675" s="18"/>
      <c r="C675" s="18"/>
      <c r="D675" s="18"/>
      <c r="E675" s="18"/>
      <c r="F675" s="19"/>
      <c r="G675" s="18"/>
    </row>
    <row r="676" spans="1:7" ht="13" x14ac:dyDescent="0.15">
      <c r="A676" s="18"/>
      <c r="B676" s="18"/>
      <c r="C676" s="18"/>
      <c r="D676" s="18"/>
      <c r="E676" s="18"/>
      <c r="F676" s="19"/>
      <c r="G676" s="18"/>
    </row>
    <row r="677" spans="1:7" ht="13" x14ac:dyDescent="0.15">
      <c r="A677" s="18"/>
      <c r="B677" s="18"/>
      <c r="C677" s="18"/>
      <c r="D677" s="18"/>
      <c r="E677" s="18"/>
      <c r="F677" s="19"/>
      <c r="G677" s="18"/>
    </row>
    <row r="678" spans="1:7" ht="13" x14ac:dyDescent="0.15">
      <c r="A678" s="18"/>
      <c r="B678" s="18"/>
      <c r="C678" s="18"/>
      <c r="D678" s="18"/>
      <c r="E678" s="18"/>
      <c r="F678" s="19"/>
      <c r="G678" s="18"/>
    </row>
    <row r="679" spans="1:7" ht="13" x14ac:dyDescent="0.15">
      <c r="A679" s="18"/>
      <c r="B679" s="18"/>
      <c r="C679" s="18"/>
      <c r="D679" s="18"/>
      <c r="E679" s="18"/>
      <c r="F679" s="19"/>
      <c r="G679" s="18"/>
    </row>
    <row r="680" spans="1:7" ht="13" x14ac:dyDescent="0.15">
      <c r="A680" s="18"/>
      <c r="B680" s="18"/>
      <c r="C680" s="18"/>
      <c r="D680" s="18"/>
      <c r="E680" s="18"/>
      <c r="F680" s="19"/>
      <c r="G680" s="18"/>
    </row>
    <row r="681" spans="1:7" ht="13" x14ac:dyDescent="0.15">
      <c r="A681" s="18"/>
      <c r="B681" s="18"/>
      <c r="C681" s="18"/>
      <c r="D681" s="18"/>
      <c r="E681" s="18"/>
      <c r="F681" s="19"/>
      <c r="G681" s="18"/>
    </row>
    <row r="682" spans="1:7" ht="13" x14ac:dyDescent="0.15">
      <c r="A682" s="18"/>
      <c r="B682" s="18"/>
      <c r="C682" s="18"/>
      <c r="D682" s="18"/>
      <c r="E682" s="18"/>
      <c r="F682" s="19"/>
      <c r="G682" s="18"/>
    </row>
    <row r="683" spans="1:7" ht="13" x14ac:dyDescent="0.15">
      <c r="A683" s="18"/>
      <c r="B683" s="18"/>
      <c r="C683" s="18"/>
      <c r="D683" s="18"/>
      <c r="E683" s="18"/>
      <c r="F683" s="19"/>
      <c r="G683" s="18"/>
    </row>
    <row r="684" spans="1:7" ht="13" x14ac:dyDescent="0.15">
      <c r="A684" s="18"/>
      <c r="B684" s="18"/>
      <c r="C684" s="18"/>
      <c r="D684" s="18"/>
      <c r="E684" s="18"/>
      <c r="F684" s="19"/>
      <c r="G684" s="18"/>
    </row>
    <row r="685" spans="1:7" ht="13" x14ac:dyDescent="0.15">
      <c r="A685" s="18"/>
      <c r="B685" s="18"/>
      <c r="C685" s="18"/>
      <c r="D685" s="18"/>
      <c r="E685" s="18"/>
      <c r="F685" s="19"/>
      <c r="G685" s="18"/>
    </row>
    <row r="686" spans="1:7" ht="13" x14ac:dyDescent="0.15">
      <c r="A686" s="18"/>
      <c r="B686" s="18"/>
      <c r="C686" s="18"/>
      <c r="D686" s="18"/>
      <c r="E686" s="18"/>
      <c r="F686" s="19"/>
      <c r="G686" s="18"/>
    </row>
    <row r="687" spans="1:7" ht="13" x14ac:dyDescent="0.15">
      <c r="A687" s="18"/>
      <c r="B687" s="18"/>
      <c r="C687" s="18"/>
      <c r="D687" s="18"/>
      <c r="E687" s="18"/>
      <c r="F687" s="19"/>
      <c r="G687" s="18"/>
    </row>
    <row r="688" spans="1:7" ht="13" x14ac:dyDescent="0.15">
      <c r="A688" s="18"/>
      <c r="B688" s="18"/>
      <c r="C688" s="18"/>
      <c r="D688" s="18"/>
      <c r="E688" s="18"/>
      <c r="F688" s="19"/>
      <c r="G688" s="18"/>
    </row>
    <row r="689" spans="1:7" ht="13" x14ac:dyDescent="0.15">
      <c r="A689" s="18"/>
      <c r="B689" s="18"/>
      <c r="C689" s="18"/>
      <c r="D689" s="18"/>
      <c r="E689" s="18"/>
      <c r="F689" s="19"/>
      <c r="G689" s="18"/>
    </row>
    <row r="690" spans="1:7" ht="13" x14ac:dyDescent="0.15">
      <c r="A690" s="18"/>
      <c r="B690" s="18"/>
      <c r="C690" s="18"/>
      <c r="D690" s="18"/>
      <c r="E690" s="18"/>
      <c r="F690" s="19"/>
      <c r="G690" s="18"/>
    </row>
    <row r="691" spans="1:7" ht="13" x14ac:dyDescent="0.15">
      <c r="A691" s="18"/>
      <c r="B691" s="18"/>
      <c r="C691" s="18"/>
      <c r="D691" s="18"/>
      <c r="E691" s="18"/>
      <c r="F691" s="19"/>
      <c r="G691" s="18"/>
    </row>
    <row r="692" spans="1:7" ht="13" x14ac:dyDescent="0.15">
      <c r="A692" s="18"/>
      <c r="B692" s="18"/>
      <c r="C692" s="18"/>
      <c r="D692" s="18"/>
      <c r="E692" s="18"/>
      <c r="F692" s="19"/>
      <c r="G692" s="18"/>
    </row>
    <row r="693" spans="1:7" ht="13" x14ac:dyDescent="0.15">
      <c r="A693" s="18"/>
      <c r="B693" s="18"/>
      <c r="C693" s="18"/>
      <c r="D693" s="18"/>
      <c r="E693" s="18"/>
      <c r="F693" s="19"/>
      <c r="G693" s="18"/>
    </row>
    <row r="694" spans="1:7" ht="13" x14ac:dyDescent="0.15">
      <c r="A694" s="18"/>
      <c r="B694" s="18"/>
      <c r="C694" s="18"/>
      <c r="D694" s="18"/>
      <c r="E694" s="18"/>
      <c r="F694" s="19"/>
      <c r="G694" s="18"/>
    </row>
    <row r="695" spans="1:7" ht="13" x14ac:dyDescent="0.15">
      <c r="A695" s="18"/>
      <c r="B695" s="18"/>
      <c r="C695" s="18"/>
      <c r="D695" s="18"/>
      <c r="E695" s="18"/>
      <c r="F695" s="19"/>
      <c r="G695" s="18"/>
    </row>
    <row r="696" spans="1:7" ht="13" x14ac:dyDescent="0.15">
      <c r="A696" s="18"/>
      <c r="B696" s="18"/>
      <c r="C696" s="18"/>
      <c r="D696" s="18"/>
      <c r="E696" s="18"/>
      <c r="F696" s="19"/>
      <c r="G696" s="18"/>
    </row>
    <row r="697" spans="1:7" ht="13" x14ac:dyDescent="0.15">
      <c r="A697" s="18"/>
      <c r="B697" s="18"/>
      <c r="C697" s="18"/>
      <c r="D697" s="18"/>
      <c r="E697" s="18"/>
      <c r="F697" s="19"/>
      <c r="G697" s="18"/>
    </row>
    <row r="698" spans="1:7" ht="13" x14ac:dyDescent="0.15">
      <c r="A698" s="18"/>
      <c r="B698" s="18"/>
      <c r="C698" s="18"/>
      <c r="D698" s="18"/>
      <c r="E698" s="18"/>
      <c r="F698" s="19"/>
      <c r="G698" s="18"/>
    </row>
    <row r="699" spans="1:7" ht="13" x14ac:dyDescent="0.15">
      <c r="A699" s="18"/>
      <c r="B699" s="18"/>
      <c r="C699" s="18"/>
      <c r="D699" s="18"/>
      <c r="E699" s="18"/>
      <c r="F699" s="19"/>
      <c r="G699" s="18"/>
    </row>
    <row r="700" spans="1:7" ht="13" x14ac:dyDescent="0.15">
      <c r="A700" s="18"/>
      <c r="B700" s="18"/>
      <c r="C700" s="18"/>
      <c r="D700" s="18"/>
      <c r="E700" s="18"/>
      <c r="F700" s="19"/>
      <c r="G700" s="18"/>
    </row>
    <row r="701" spans="1:7" ht="13" x14ac:dyDescent="0.15">
      <c r="A701" s="18"/>
      <c r="B701" s="18"/>
      <c r="C701" s="18"/>
      <c r="D701" s="18"/>
      <c r="E701" s="18"/>
      <c r="F701" s="19"/>
      <c r="G701" s="18"/>
    </row>
    <row r="702" spans="1:7" ht="13" x14ac:dyDescent="0.15">
      <c r="A702" s="18"/>
      <c r="B702" s="18"/>
      <c r="C702" s="18"/>
      <c r="D702" s="18"/>
      <c r="E702" s="18"/>
      <c r="F702" s="19"/>
      <c r="G702" s="18"/>
    </row>
    <row r="703" spans="1:7" ht="13" x14ac:dyDescent="0.15">
      <c r="A703" s="18"/>
      <c r="B703" s="18"/>
      <c r="C703" s="18"/>
      <c r="D703" s="18"/>
      <c r="E703" s="18"/>
      <c r="F703" s="19"/>
      <c r="G703" s="18"/>
    </row>
    <row r="704" spans="1:7" ht="13" x14ac:dyDescent="0.15">
      <c r="A704" s="18"/>
      <c r="B704" s="18"/>
      <c r="C704" s="18"/>
      <c r="D704" s="18"/>
      <c r="E704" s="18"/>
      <c r="F704" s="19"/>
      <c r="G704" s="18"/>
    </row>
    <row r="705" spans="1:7" ht="13" x14ac:dyDescent="0.15">
      <c r="A705" s="18"/>
      <c r="B705" s="18"/>
      <c r="C705" s="18"/>
      <c r="D705" s="18"/>
      <c r="E705" s="18"/>
      <c r="F705" s="19"/>
      <c r="G705" s="18"/>
    </row>
    <row r="706" spans="1:7" ht="13" x14ac:dyDescent="0.15">
      <c r="A706" s="18"/>
      <c r="B706" s="18"/>
      <c r="C706" s="18"/>
      <c r="D706" s="18"/>
      <c r="E706" s="18"/>
      <c r="F706" s="19"/>
      <c r="G706" s="18"/>
    </row>
    <row r="707" spans="1:7" ht="13" x14ac:dyDescent="0.15">
      <c r="A707" s="18"/>
      <c r="B707" s="18"/>
      <c r="C707" s="18"/>
      <c r="D707" s="18"/>
      <c r="E707" s="18"/>
      <c r="F707" s="19"/>
      <c r="G707" s="18"/>
    </row>
    <row r="708" spans="1:7" ht="13" x14ac:dyDescent="0.15">
      <c r="A708" s="18"/>
      <c r="B708" s="18"/>
      <c r="C708" s="18"/>
      <c r="D708" s="18"/>
      <c r="E708" s="18"/>
      <c r="F708" s="19"/>
      <c r="G708" s="18"/>
    </row>
    <row r="709" spans="1:7" ht="13" x14ac:dyDescent="0.15">
      <c r="A709" s="18"/>
      <c r="B709" s="18"/>
      <c r="C709" s="18"/>
      <c r="D709" s="18"/>
      <c r="E709" s="18"/>
      <c r="F709" s="19"/>
      <c r="G709" s="18"/>
    </row>
    <row r="710" spans="1:7" ht="13" x14ac:dyDescent="0.15">
      <c r="A710" s="18"/>
      <c r="B710" s="18"/>
      <c r="C710" s="18"/>
      <c r="D710" s="18"/>
      <c r="E710" s="18"/>
      <c r="F710" s="19"/>
      <c r="G710" s="18"/>
    </row>
    <row r="711" spans="1:7" ht="13" x14ac:dyDescent="0.15">
      <c r="A711" s="18"/>
      <c r="B711" s="18"/>
      <c r="C711" s="18"/>
      <c r="D711" s="18"/>
      <c r="E711" s="18"/>
      <c r="F711" s="19"/>
      <c r="G711" s="18"/>
    </row>
    <row r="712" spans="1:7" ht="13" x14ac:dyDescent="0.15">
      <c r="A712" s="18"/>
      <c r="B712" s="18"/>
      <c r="C712" s="18"/>
      <c r="D712" s="18"/>
      <c r="E712" s="18"/>
      <c r="F712" s="19"/>
      <c r="G712" s="18"/>
    </row>
    <row r="713" spans="1:7" ht="13" x14ac:dyDescent="0.15">
      <c r="A713" s="18"/>
      <c r="B713" s="18"/>
      <c r="C713" s="18"/>
      <c r="D713" s="18"/>
      <c r="E713" s="18"/>
      <c r="F713" s="19"/>
      <c r="G713" s="18"/>
    </row>
    <row r="714" spans="1:7" ht="13" x14ac:dyDescent="0.15">
      <c r="A714" s="18"/>
      <c r="B714" s="18"/>
      <c r="C714" s="18"/>
      <c r="D714" s="18"/>
      <c r="E714" s="18"/>
      <c r="F714" s="19"/>
      <c r="G714" s="18"/>
    </row>
    <row r="715" spans="1:7" ht="13" x14ac:dyDescent="0.15">
      <c r="A715" s="18"/>
      <c r="B715" s="18"/>
      <c r="C715" s="18"/>
      <c r="D715" s="18"/>
      <c r="E715" s="18"/>
      <c r="F715" s="19"/>
      <c r="G715" s="18"/>
    </row>
    <row r="716" spans="1:7" ht="13" x14ac:dyDescent="0.15">
      <c r="A716" s="18"/>
      <c r="B716" s="18"/>
      <c r="C716" s="18"/>
      <c r="D716" s="18"/>
      <c r="E716" s="18"/>
      <c r="F716" s="19"/>
      <c r="G716" s="18"/>
    </row>
    <row r="717" spans="1:7" ht="13" x14ac:dyDescent="0.15">
      <c r="A717" s="18"/>
      <c r="B717" s="18"/>
      <c r="C717" s="18"/>
      <c r="D717" s="18"/>
      <c r="E717" s="18"/>
      <c r="F717" s="19"/>
      <c r="G717" s="18"/>
    </row>
    <row r="718" spans="1:7" ht="13" x14ac:dyDescent="0.15">
      <c r="A718" s="18"/>
      <c r="B718" s="18"/>
      <c r="C718" s="18"/>
      <c r="D718" s="18"/>
      <c r="E718" s="18"/>
      <c r="F718" s="19"/>
      <c r="G718" s="18"/>
    </row>
    <row r="719" spans="1:7" ht="13" x14ac:dyDescent="0.15">
      <c r="A719" s="18"/>
      <c r="B719" s="18"/>
      <c r="C719" s="18"/>
      <c r="D719" s="18"/>
      <c r="E719" s="18"/>
      <c r="F719" s="19"/>
      <c r="G719" s="18"/>
    </row>
    <row r="720" spans="1:7" ht="13" x14ac:dyDescent="0.15">
      <c r="A720" s="18"/>
      <c r="B720" s="18"/>
      <c r="C720" s="18"/>
      <c r="D720" s="18"/>
      <c r="E720" s="18"/>
      <c r="F720" s="19"/>
      <c r="G720" s="18"/>
    </row>
    <row r="721" spans="1:7" ht="13" x14ac:dyDescent="0.15">
      <c r="A721" s="18"/>
      <c r="B721" s="18"/>
      <c r="C721" s="18"/>
      <c r="D721" s="18"/>
      <c r="E721" s="18"/>
      <c r="F721" s="19"/>
      <c r="G721" s="18"/>
    </row>
    <row r="722" spans="1:7" ht="13" x14ac:dyDescent="0.15">
      <c r="A722" s="18"/>
      <c r="B722" s="18"/>
      <c r="C722" s="18"/>
      <c r="D722" s="18"/>
      <c r="E722" s="18"/>
      <c r="F722" s="19"/>
      <c r="G722" s="18"/>
    </row>
    <row r="723" spans="1:7" ht="13" x14ac:dyDescent="0.15">
      <c r="A723" s="18"/>
      <c r="B723" s="18"/>
      <c r="C723" s="18"/>
      <c r="D723" s="18"/>
      <c r="E723" s="18"/>
      <c r="F723" s="19"/>
      <c r="G723" s="18"/>
    </row>
    <row r="724" spans="1:7" ht="13" x14ac:dyDescent="0.15">
      <c r="A724" s="18"/>
      <c r="B724" s="18"/>
      <c r="C724" s="18"/>
      <c r="D724" s="18"/>
      <c r="E724" s="18"/>
      <c r="F724" s="19"/>
      <c r="G724" s="18"/>
    </row>
    <row r="725" spans="1:7" ht="13" x14ac:dyDescent="0.15">
      <c r="A725" s="18"/>
      <c r="B725" s="18"/>
      <c r="C725" s="18"/>
      <c r="D725" s="18"/>
      <c r="E725" s="18"/>
      <c r="F725" s="19"/>
      <c r="G725" s="18"/>
    </row>
    <row r="726" spans="1:7" ht="13" x14ac:dyDescent="0.15">
      <c r="A726" s="18"/>
      <c r="B726" s="18"/>
      <c r="C726" s="18"/>
      <c r="D726" s="18"/>
      <c r="E726" s="18"/>
      <c r="F726" s="19"/>
      <c r="G726" s="18"/>
    </row>
    <row r="727" spans="1:7" ht="13" x14ac:dyDescent="0.15">
      <c r="A727" s="18"/>
      <c r="B727" s="18"/>
      <c r="C727" s="18"/>
      <c r="D727" s="18"/>
      <c r="E727" s="18"/>
      <c r="F727" s="19"/>
      <c r="G727" s="18"/>
    </row>
    <row r="728" spans="1:7" ht="13" x14ac:dyDescent="0.15">
      <c r="A728" s="18"/>
      <c r="B728" s="18"/>
      <c r="C728" s="18"/>
      <c r="D728" s="18"/>
      <c r="E728" s="18"/>
      <c r="F728" s="19"/>
      <c r="G728" s="18"/>
    </row>
    <row r="729" spans="1:7" ht="13" x14ac:dyDescent="0.15">
      <c r="A729" s="18"/>
      <c r="B729" s="18"/>
      <c r="C729" s="18"/>
      <c r="D729" s="18"/>
      <c r="E729" s="18"/>
      <c r="F729" s="19"/>
      <c r="G729" s="18"/>
    </row>
    <row r="730" spans="1:7" ht="13" x14ac:dyDescent="0.15">
      <c r="A730" s="18"/>
      <c r="B730" s="18"/>
      <c r="C730" s="18"/>
      <c r="D730" s="18"/>
      <c r="E730" s="18"/>
      <c r="F730" s="19"/>
      <c r="G730" s="18"/>
    </row>
    <row r="731" spans="1:7" ht="13" x14ac:dyDescent="0.15">
      <c r="A731" s="18"/>
      <c r="B731" s="18"/>
      <c r="C731" s="18"/>
      <c r="D731" s="18"/>
      <c r="E731" s="18"/>
      <c r="F731" s="19"/>
      <c r="G731" s="18"/>
    </row>
    <row r="732" spans="1:7" ht="13" x14ac:dyDescent="0.15">
      <c r="A732" s="18"/>
      <c r="B732" s="18"/>
      <c r="C732" s="18"/>
      <c r="D732" s="18"/>
      <c r="E732" s="18"/>
      <c r="F732" s="19"/>
      <c r="G732" s="18"/>
    </row>
    <row r="733" spans="1:7" ht="13" x14ac:dyDescent="0.15">
      <c r="A733" s="18"/>
      <c r="B733" s="18"/>
      <c r="C733" s="18"/>
      <c r="D733" s="18"/>
      <c r="E733" s="18"/>
      <c r="F733" s="19"/>
      <c r="G733" s="18"/>
    </row>
    <row r="734" spans="1:7" ht="13" x14ac:dyDescent="0.15">
      <c r="A734" s="18"/>
      <c r="B734" s="18"/>
      <c r="C734" s="18"/>
      <c r="D734" s="18"/>
      <c r="E734" s="18"/>
      <c r="F734" s="19"/>
      <c r="G734" s="18"/>
    </row>
    <row r="735" spans="1:7" ht="13" x14ac:dyDescent="0.15">
      <c r="A735" s="18"/>
      <c r="B735" s="18"/>
      <c r="C735" s="18"/>
      <c r="D735" s="18"/>
      <c r="E735" s="18"/>
      <c r="F735" s="19"/>
      <c r="G735" s="18"/>
    </row>
    <row r="736" spans="1:7" ht="13" x14ac:dyDescent="0.15">
      <c r="A736" s="18"/>
      <c r="B736" s="18"/>
      <c r="C736" s="18"/>
      <c r="D736" s="18"/>
      <c r="E736" s="18"/>
      <c r="F736" s="19"/>
      <c r="G736" s="18"/>
    </row>
    <row r="737" spans="1:7" ht="13" x14ac:dyDescent="0.15">
      <c r="A737" s="18"/>
      <c r="B737" s="18"/>
      <c r="C737" s="18"/>
      <c r="D737" s="18"/>
      <c r="E737" s="18"/>
      <c r="F737" s="19"/>
      <c r="G737" s="18"/>
    </row>
    <row r="738" spans="1:7" ht="13" x14ac:dyDescent="0.15">
      <c r="A738" s="18"/>
      <c r="B738" s="18"/>
      <c r="C738" s="18"/>
      <c r="D738" s="18"/>
      <c r="E738" s="18"/>
      <c r="F738" s="19"/>
      <c r="G738" s="18"/>
    </row>
    <row r="739" spans="1:7" ht="13" x14ac:dyDescent="0.15">
      <c r="A739" s="18"/>
      <c r="B739" s="18"/>
      <c r="C739" s="18"/>
      <c r="D739" s="18"/>
      <c r="E739" s="18"/>
      <c r="F739" s="19"/>
      <c r="G739" s="18"/>
    </row>
    <row r="740" spans="1:7" ht="13" x14ac:dyDescent="0.15">
      <c r="A740" s="18"/>
      <c r="B740" s="18"/>
      <c r="C740" s="18"/>
      <c r="D740" s="18"/>
      <c r="E740" s="18"/>
      <c r="F740" s="19"/>
      <c r="G740" s="18"/>
    </row>
    <row r="741" spans="1:7" ht="13" x14ac:dyDescent="0.15">
      <c r="A741" s="18"/>
      <c r="B741" s="18"/>
      <c r="C741" s="18"/>
      <c r="D741" s="18"/>
      <c r="E741" s="18"/>
      <c r="F741" s="19"/>
      <c r="G741" s="18"/>
    </row>
    <row r="742" spans="1:7" ht="13" x14ac:dyDescent="0.15">
      <c r="A742" s="18"/>
      <c r="B742" s="18"/>
      <c r="C742" s="18"/>
      <c r="D742" s="18"/>
      <c r="E742" s="18"/>
      <c r="F742" s="19"/>
      <c r="G742" s="18"/>
    </row>
    <row r="743" spans="1:7" ht="13" x14ac:dyDescent="0.15">
      <c r="A743" s="18"/>
      <c r="B743" s="18"/>
      <c r="C743" s="18"/>
      <c r="D743" s="18"/>
      <c r="E743" s="18"/>
      <c r="F743" s="19"/>
      <c r="G743" s="18"/>
    </row>
    <row r="744" spans="1:7" ht="13" x14ac:dyDescent="0.15">
      <c r="A744" s="18"/>
      <c r="B744" s="18"/>
      <c r="C744" s="18"/>
      <c r="D744" s="18"/>
      <c r="E744" s="18"/>
      <c r="F744" s="19"/>
      <c r="G744" s="18"/>
    </row>
    <row r="745" spans="1:7" ht="13" x14ac:dyDescent="0.15">
      <c r="A745" s="18"/>
      <c r="B745" s="18"/>
      <c r="C745" s="18"/>
      <c r="D745" s="18"/>
      <c r="E745" s="18"/>
      <c r="F745" s="19"/>
      <c r="G745" s="18"/>
    </row>
    <row r="746" spans="1:7" ht="13" x14ac:dyDescent="0.15">
      <c r="A746" s="18"/>
      <c r="B746" s="18"/>
      <c r="C746" s="18"/>
      <c r="D746" s="18"/>
      <c r="E746" s="18"/>
      <c r="F746" s="19"/>
      <c r="G746" s="18"/>
    </row>
    <row r="747" spans="1:7" ht="13" x14ac:dyDescent="0.15">
      <c r="A747" s="18"/>
      <c r="B747" s="18"/>
      <c r="C747" s="18"/>
      <c r="D747" s="18"/>
      <c r="E747" s="18"/>
      <c r="F747" s="19"/>
      <c r="G747" s="18"/>
    </row>
    <row r="748" spans="1:7" ht="13" x14ac:dyDescent="0.15">
      <c r="A748" s="18"/>
      <c r="B748" s="18"/>
      <c r="C748" s="18"/>
      <c r="D748" s="18"/>
      <c r="E748" s="18"/>
      <c r="F748" s="19"/>
      <c r="G748" s="18"/>
    </row>
    <row r="749" spans="1:7" ht="13" x14ac:dyDescent="0.15">
      <c r="A749" s="18"/>
      <c r="B749" s="18"/>
      <c r="C749" s="18"/>
      <c r="D749" s="18"/>
      <c r="E749" s="18"/>
      <c r="F749" s="19"/>
      <c r="G749" s="18"/>
    </row>
    <row r="750" spans="1:7" ht="13" x14ac:dyDescent="0.15">
      <c r="A750" s="18"/>
      <c r="B750" s="18"/>
      <c r="C750" s="18"/>
      <c r="D750" s="18"/>
      <c r="E750" s="18"/>
      <c r="F750" s="19"/>
      <c r="G750" s="18"/>
    </row>
    <row r="751" spans="1:7" ht="13" x14ac:dyDescent="0.15">
      <c r="A751" s="18"/>
      <c r="B751" s="18"/>
      <c r="C751" s="18"/>
      <c r="D751" s="18"/>
      <c r="E751" s="18"/>
      <c r="F751" s="19"/>
      <c r="G751" s="18"/>
    </row>
    <row r="752" spans="1:7" ht="13" x14ac:dyDescent="0.15">
      <c r="A752" s="18"/>
      <c r="B752" s="18"/>
      <c r="C752" s="18"/>
      <c r="D752" s="18"/>
      <c r="E752" s="18"/>
      <c r="F752" s="19"/>
      <c r="G752" s="18"/>
    </row>
    <row r="753" spans="1:7" ht="13" x14ac:dyDescent="0.15">
      <c r="A753" s="18"/>
      <c r="B753" s="18"/>
      <c r="C753" s="18"/>
      <c r="D753" s="18"/>
      <c r="E753" s="18"/>
      <c r="F753" s="19"/>
      <c r="G753" s="18"/>
    </row>
    <row r="754" spans="1:7" ht="13" x14ac:dyDescent="0.15">
      <c r="A754" s="18"/>
      <c r="B754" s="18"/>
      <c r="C754" s="18"/>
      <c r="D754" s="18"/>
      <c r="E754" s="18"/>
      <c r="F754" s="19"/>
      <c r="G754" s="18"/>
    </row>
    <row r="755" spans="1:7" ht="13" x14ac:dyDescent="0.15">
      <c r="A755" s="18"/>
      <c r="B755" s="18"/>
      <c r="C755" s="18"/>
      <c r="D755" s="18"/>
      <c r="E755" s="18"/>
      <c r="F755" s="19"/>
      <c r="G755" s="18"/>
    </row>
    <row r="756" spans="1:7" ht="13" x14ac:dyDescent="0.15">
      <c r="A756" s="18"/>
      <c r="B756" s="18"/>
      <c r="C756" s="18"/>
      <c r="D756" s="18"/>
      <c r="E756" s="18"/>
      <c r="F756" s="19"/>
      <c r="G756" s="18"/>
    </row>
    <row r="757" spans="1:7" ht="13" x14ac:dyDescent="0.15">
      <c r="A757" s="18"/>
      <c r="B757" s="18"/>
      <c r="C757" s="18"/>
      <c r="D757" s="18"/>
      <c r="E757" s="18"/>
      <c r="F757" s="19"/>
      <c r="G757" s="18"/>
    </row>
    <row r="758" spans="1:7" ht="13" x14ac:dyDescent="0.15">
      <c r="A758" s="18"/>
      <c r="B758" s="18"/>
      <c r="C758" s="18"/>
      <c r="D758" s="18"/>
      <c r="E758" s="18"/>
      <c r="F758" s="19"/>
      <c r="G758" s="18"/>
    </row>
    <row r="759" spans="1:7" ht="13" x14ac:dyDescent="0.15">
      <c r="A759" s="18"/>
      <c r="B759" s="18"/>
      <c r="C759" s="18"/>
      <c r="D759" s="18"/>
      <c r="E759" s="18"/>
      <c r="F759" s="19"/>
      <c r="G759" s="18"/>
    </row>
    <row r="760" spans="1:7" ht="13" x14ac:dyDescent="0.15">
      <c r="A760" s="18"/>
      <c r="B760" s="18"/>
      <c r="C760" s="18"/>
      <c r="D760" s="18"/>
      <c r="E760" s="18"/>
      <c r="F760" s="19"/>
      <c r="G760" s="18"/>
    </row>
    <row r="761" spans="1:7" ht="13" x14ac:dyDescent="0.15">
      <c r="A761" s="18"/>
      <c r="B761" s="18"/>
      <c r="C761" s="18"/>
      <c r="D761" s="18"/>
      <c r="E761" s="18"/>
      <c r="F761" s="19"/>
      <c r="G761" s="18"/>
    </row>
    <row r="762" spans="1:7" ht="13" x14ac:dyDescent="0.15">
      <c r="A762" s="18"/>
      <c r="B762" s="18"/>
      <c r="C762" s="18"/>
      <c r="D762" s="18"/>
      <c r="E762" s="18"/>
      <c r="F762" s="19"/>
      <c r="G762" s="18"/>
    </row>
    <row r="763" spans="1:7" ht="13" x14ac:dyDescent="0.15">
      <c r="A763" s="18"/>
      <c r="B763" s="18"/>
      <c r="C763" s="18"/>
      <c r="D763" s="18"/>
      <c r="E763" s="18"/>
      <c r="F763" s="19"/>
      <c r="G763" s="18"/>
    </row>
    <row r="764" spans="1:7" ht="13" x14ac:dyDescent="0.15">
      <c r="A764" s="18"/>
      <c r="B764" s="18"/>
      <c r="C764" s="18"/>
      <c r="D764" s="18"/>
      <c r="E764" s="18"/>
      <c r="F764" s="19"/>
      <c r="G764" s="18"/>
    </row>
    <row r="765" spans="1:7" ht="13" x14ac:dyDescent="0.15">
      <c r="A765" s="18"/>
      <c r="B765" s="18"/>
      <c r="C765" s="18"/>
      <c r="D765" s="18"/>
      <c r="E765" s="18"/>
      <c r="F765" s="19"/>
      <c r="G765" s="18"/>
    </row>
    <row r="766" spans="1:7" ht="13" x14ac:dyDescent="0.15">
      <c r="A766" s="18"/>
      <c r="B766" s="18"/>
      <c r="C766" s="18"/>
      <c r="D766" s="18"/>
      <c r="E766" s="18"/>
      <c r="F766" s="19"/>
      <c r="G766" s="18"/>
    </row>
    <row r="767" spans="1:7" ht="13" x14ac:dyDescent="0.15">
      <c r="A767" s="18"/>
      <c r="B767" s="18"/>
      <c r="C767" s="18"/>
      <c r="D767" s="18"/>
      <c r="E767" s="18"/>
      <c r="F767" s="19"/>
      <c r="G767" s="18"/>
    </row>
    <row r="768" spans="1:7" ht="13" x14ac:dyDescent="0.15">
      <c r="A768" s="18"/>
      <c r="B768" s="18"/>
      <c r="C768" s="18"/>
      <c r="D768" s="18"/>
      <c r="E768" s="18"/>
      <c r="F768" s="19"/>
      <c r="G768" s="18"/>
    </row>
    <row r="769" spans="1:7" ht="13" x14ac:dyDescent="0.15">
      <c r="A769" s="18"/>
      <c r="B769" s="18"/>
      <c r="C769" s="18"/>
      <c r="D769" s="18"/>
      <c r="E769" s="18"/>
      <c r="F769" s="19"/>
      <c r="G769" s="18"/>
    </row>
    <row r="770" spans="1:7" ht="13" x14ac:dyDescent="0.15">
      <c r="A770" s="18"/>
      <c r="B770" s="18"/>
      <c r="C770" s="18"/>
      <c r="D770" s="18"/>
      <c r="E770" s="18"/>
      <c r="F770" s="19"/>
      <c r="G770" s="18"/>
    </row>
    <row r="771" spans="1:7" ht="13" x14ac:dyDescent="0.15">
      <c r="A771" s="18"/>
      <c r="B771" s="18"/>
      <c r="C771" s="18"/>
      <c r="D771" s="18"/>
      <c r="E771" s="18"/>
      <c r="F771" s="19"/>
      <c r="G771" s="18"/>
    </row>
    <row r="772" spans="1:7" ht="13" x14ac:dyDescent="0.15">
      <c r="A772" s="18"/>
      <c r="B772" s="18"/>
      <c r="C772" s="18"/>
      <c r="D772" s="18"/>
      <c r="E772" s="18"/>
      <c r="F772" s="19"/>
      <c r="G772" s="18"/>
    </row>
    <row r="773" spans="1:7" ht="13" x14ac:dyDescent="0.15">
      <c r="A773" s="18"/>
      <c r="B773" s="18"/>
      <c r="C773" s="18"/>
      <c r="D773" s="18"/>
      <c r="E773" s="18"/>
      <c r="F773" s="19"/>
      <c r="G773" s="18"/>
    </row>
    <row r="774" spans="1:7" ht="13" x14ac:dyDescent="0.15">
      <c r="A774" s="18"/>
      <c r="B774" s="18"/>
      <c r="C774" s="18"/>
      <c r="D774" s="18"/>
      <c r="E774" s="18"/>
      <c r="F774" s="19"/>
      <c r="G774" s="18"/>
    </row>
    <row r="775" spans="1:7" ht="13" x14ac:dyDescent="0.15">
      <c r="A775" s="18"/>
      <c r="B775" s="18"/>
      <c r="C775" s="18"/>
      <c r="D775" s="18"/>
      <c r="E775" s="18"/>
      <c r="F775" s="19"/>
      <c r="G775" s="18"/>
    </row>
    <row r="776" spans="1:7" ht="13" x14ac:dyDescent="0.15">
      <c r="A776" s="18"/>
      <c r="B776" s="18"/>
      <c r="C776" s="18"/>
      <c r="D776" s="18"/>
      <c r="E776" s="18"/>
      <c r="F776" s="19"/>
      <c r="G776" s="18"/>
    </row>
    <row r="777" spans="1:7" ht="13" x14ac:dyDescent="0.15">
      <c r="A777" s="18"/>
      <c r="B777" s="18"/>
      <c r="C777" s="18"/>
      <c r="D777" s="18"/>
      <c r="E777" s="18"/>
      <c r="F777" s="19"/>
      <c r="G777" s="18"/>
    </row>
    <row r="778" spans="1:7" ht="13" x14ac:dyDescent="0.15">
      <c r="A778" s="18"/>
      <c r="B778" s="18"/>
      <c r="C778" s="18"/>
      <c r="D778" s="18"/>
      <c r="E778" s="18"/>
      <c r="F778" s="19"/>
      <c r="G778" s="18"/>
    </row>
    <row r="779" spans="1:7" ht="13" x14ac:dyDescent="0.15">
      <c r="A779" s="18"/>
      <c r="B779" s="18"/>
      <c r="C779" s="18"/>
      <c r="D779" s="18"/>
      <c r="E779" s="18"/>
      <c r="F779" s="19"/>
      <c r="G779" s="18"/>
    </row>
    <row r="780" spans="1:7" ht="13" x14ac:dyDescent="0.15">
      <c r="A780" s="18"/>
      <c r="B780" s="18"/>
      <c r="C780" s="18"/>
      <c r="D780" s="18"/>
      <c r="E780" s="18"/>
      <c r="F780" s="19"/>
      <c r="G780" s="18"/>
    </row>
    <row r="781" spans="1:7" ht="13" x14ac:dyDescent="0.15">
      <c r="A781" s="18"/>
      <c r="B781" s="18"/>
      <c r="C781" s="18"/>
      <c r="D781" s="18"/>
      <c r="E781" s="18"/>
      <c r="F781" s="19"/>
      <c r="G781" s="18"/>
    </row>
    <row r="782" spans="1:7" ht="13" x14ac:dyDescent="0.15">
      <c r="A782" s="18"/>
      <c r="B782" s="18"/>
      <c r="C782" s="18"/>
      <c r="D782" s="18"/>
      <c r="E782" s="18"/>
      <c r="F782" s="19"/>
      <c r="G782" s="18"/>
    </row>
    <row r="783" spans="1:7" ht="13" x14ac:dyDescent="0.15">
      <c r="A783" s="18"/>
      <c r="B783" s="18"/>
      <c r="C783" s="18"/>
      <c r="D783" s="18"/>
      <c r="E783" s="18"/>
      <c r="F783" s="19"/>
      <c r="G783" s="18"/>
    </row>
    <row r="784" spans="1:7" ht="13" x14ac:dyDescent="0.15">
      <c r="A784" s="18"/>
      <c r="B784" s="18"/>
      <c r="C784" s="18"/>
      <c r="D784" s="18"/>
      <c r="E784" s="18"/>
      <c r="F784" s="19"/>
      <c r="G784" s="18"/>
    </row>
    <row r="785" spans="1:7" ht="13" x14ac:dyDescent="0.15">
      <c r="A785" s="18"/>
      <c r="B785" s="18"/>
      <c r="C785" s="18"/>
      <c r="D785" s="18"/>
      <c r="E785" s="18"/>
      <c r="F785" s="19"/>
      <c r="G785" s="18"/>
    </row>
    <row r="786" spans="1:7" ht="13" x14ac:dyDescent="0.15">
      <c r="A786" s="18"/>
      <c r="B786" s="18"/>
      <c r="C786" s="18"/>
      <c r="D786" s="18"/>
      <c r="E786" s="18"/>
      <c r="F786" s="19"/>
      <c r="G786" s="18"/>
    </row>
    <row r="787" spans="1:7" ht="13" x14ac:dyDescent="0.15">
      <c r="A787" s="18"/>
      <c r="B787" s="18"/>
      <c r="C787" s="18"/>
      <c r="D787" s="18"/>
      <c r="E787" s="18"/>
      <c r="F787" s="19"/>
      <c r="G787" s="18"/>
    </row>
    <row r="788" spans="1:7" ht="13" x14ac:dyDescent="0.15">
      <c r="A788" s="18"/>
      <c r="B788" s="18"/>
      <c r="C788" s="18"/>
      <c r="D788" s="18"/>
      <c r="E788" s="18"/>
      <c r="F788" s="19"/>
      <c r="G788" s="18"/>
    </row>
    <row r="789" spans="1:7" ht="13" x14ac:dyDescent="0.15">
      <c r="A789" s="18"/>
      <c r="B789" s="18"/>
      <c r="C789" s="18"/>
      <c r="D789" s="18"/>
      <c r="E789" s="18"/>
      <c r="F789" s="19"/>
      <c r="G789" s="18"/>
    </row>
    <row r="790" spans="1:7" ht="13" x14ac:dyDescent="0.15">
      <c r="A790" s="18"/>
      <c r="B790" s="18"/>
      <c r="C790" s="18"/>
      <c r="D790" s="18"/>
      <c r="E790" s="18"/>
      <c r="F790" s="19"/>
      <c r="G790" s="18"/>
    </row>
    <row r="791" spans="1:7" ht="13" x14ac:dyDescent="0.15">
      <c r="A791" s="18"/>
      <c r="B791" s="18"/>
      <c r="C791" s="18"/>
      <c r="D791" s="18"/>
      <c r="E791" s="18"/>
      <c r="F791" s="19"/>
      <c r="G791" s="18"/>
    </row>
    <row r="792" spans="1:7" ht="13" x14ac:dyDescent="0.15">
      <c r="A792" s="18"/>
      <c r="B792" s="18"/>
      <c r="C792" s="18"/>
      <c r="D792" s="18"/>
      <c r="E792" s="18"/>
      <c r="F792" s="19"/>
      <c r="G792" s="18"/>
    </row>
    <row r="793" spans="1:7" ht="13" x14ac:dyDescent="0.15">
      <c r="A793" s="18"/>
      <c r="B793" s="18"/>
      <c r="C793" s="18"/>
      <c r="D793" s="18"/>
      <c r="E793" s="18"/>
      <c r="F793" s="19"/>
      <c r="G793" s="18"/>
    </row>
    <row r="794" spans="1:7" ht="13" x14ac:dyDescent="0.15">
      <c r="A794" s="18"/>
      <c r="B794" s="18"/>
      <c r="C794" s="18"/>
      <c r="D794" s="18"/>
      <c r="E794" s="18"/>
      <c r="F794" s="19"/>
      <c r="G794" s="18"/>
    </row>
    <row r="795" spans="1:7" ht="13" x14ac:dyDescent="0.15">
      <c r="A795" s="18"/>
      <c r="B795" s="18"/>
      <c r="C795" s="18"/>
      <c r="D795" s="18"/>
      <c r="E795" s="18"/>
      <c r="F795" s="19"/>
      <c r="G795" s="18"/>
    </row>
    <row r="796" spans="1:7" ht="13" x14ac:dyDescent="0.15">
      <c r="A796" s="18"/>
      <c r="B796" s="18"/>
      <c r="C796" s="18"/>
      <c r="D796" s="18"/>
      <c r="E796" s="18"/>
      <c r="F796" s="19"/>
      <c r="G796" s="18"/>
    </row>
    <row r="797" spans="1:7" ht="13" x14ac:dyDescent="0.15">
      <c r="A797" s="18"/>
      <c r="B797" s="18"/>
      <c r="C797" s="18"/>
      <c r="D797" s="18"/>
      <c r="E797" s="18"/>
      <c r="F797" s="19"/>
      <c r="G797" s="18"/>
    </row>
    <row r="798" spans="1:7" ht="13" x14ac:dyDescent="0.15">
      <c r="A798" s="18"/>
      <c r="B798" s="18"/>
      <c r="C798" s="18"/>
      <c r="D798" s="18"/>
      <c r="E798" s="18"/>
      <c r="F798" s="19"/>
      <c r="G798" s="18"/>
    </row>
    <row r="799" spans="1:7" ht="13" x14ac:dyDescent="0.15">
      <c r="A799" s="18"/>
      <c r="B799" s="18"/>
      <c r="C799" s="18"/>
      <c r="D799" s="18"/>
      <c r="E799" s="18"/>
      <c r="F799" s="19"/>
      <c r="G799" s="18"/>
    </row>
    <row r="800" spans="1:7" ht="13" x14ac:dyDescent="0.15">
      <c r="A800" s="18"/>
      <c r="B800" s="18"/>
      <c r="C800" s="18"/>
      <c r="D800" s="18"/>
      <c r="E800" s="18"/>
      <c r="F800" s="19"/>
      <c r="G800" s="18"/>
    </row>
    <row r="801" spans="1:7" ht="13" x14ac:dyDescent="0.15">
      <c r="A801" s="18"/>
      <c r="B801" s="18"/>
      <c r="C801" s="18"/>
      <c r="D801" s="18"/>
      <c r="E801" s="18"/>
      <c r="F801" s="19"/>
      <c r="G801" s="18"/>
    </row>
    <row r="802" spans="1:7" ht="13" x14ac:dyDescent="0.15">
      <c r="A802" s="18"/>
      <c r="B802" s="18"/>
      <c r="C802" s="18"/>
      <c r="D802" s="18"/>
      <c r="E802" s="18"/>
      <c r="F802" s="19"/>
      <c r="G802" s="18"/>
    </row>
    <row r="803" spans="1:7" ht="13" x14ac:dyDescent="0.15">
      <c r="A803" s="18"/>
      <c r="B803" s="18"/>
      <c r="C803" s="18"/>
      <c r="D803" s="18"/>
      <c r="E803" s="18"/>
      <c r="F803" s="19"/>
      <c r="G803" s="18"/>
    </row>
    <row r="804" spans="1:7" ht="13" x14ac:dyDescent="0.15">
      <c r="A804" s="18"/>
      <c r="B804" s="18"/>
      <c r="C804" s="18"/>
      <c r="D804" s="18"/>
      <c r="E804" s="18"/>
      <c r="F804" s="19"/>
      <c r="G804" s="18"/>
    </row>
    <row r="805" spans="1:7" ht="13" x14ac:dyDescent="0.15">
      <c r="A805" s="18"/>
      <c r="B805" s="18"/>
      <c r="C805" s="18"/>
      <c r="D805" s="18"/>
      <c r="E805" s="18"/>
      <c r="F805" s="19"/>
      <c r="G805" s="18"/>
    </row>
    <row r="806" spans="1:7" ht="13" x14ac:dyDescent="0.15">
      <c r="A806" s="18"/>
      <c r="B806" s="18"/>
      <c r="C806" s="18"/>
      <c r="D806" s="18"/>
      <c r="E806" s="18"/>
      <c r="F806" s="19"/>
      <c r="G806" s="18"/>
    </row>
    <row r="807" spans="1:7" ht="13" x14ac:dyDescent="0.15">
      <c r="A807" s="18"/>
      <c r="B807" s="18"/>
      <c r="C807" s="18"/>
      <c r="D807" s="18"/>
      <c r="E807" s="18"/>
      <c r="F807" s="19"/>
      <c r="G807" s="18"/>
    </row>
    <row r="808" spans="1:7" ht="13" x14ac:dyDescent="0.15">
      <c r="A808" s="18"/>
      <c r="B808" s="18"/>
      <c r="C808" s="18"/>
      <c r="D808" s="18"/>
      <c r="E808" s="18"/>
      <c r="F808" s="19"/>
      <c r="G808" s="18"/>
    </row>
    <row r="809" spans="1:7" ht="13" x14ac:dyDescent="0.15">
      <c r="A809" s="18"/>
      <c r="B809" s="18"/>
      <c r="C809" s="18"/>
      <c r="D809" s="18"/>
      <c r="E809" s="18"/>
      <c r="F809" s="19"/>
      <c r="G809" s="18"/>
    </row>
    <row r="810" spans="1:7" ht="13" x14ac:dyDescent="0.15">
      <c r="A810" s="18"/>
      <c r="B810" s="18"/>
      <c r="C810" s="18"/>
      <c r="D810" s="18"/>
      <c r="E810" s="18"/>
      <c r="F810" s="19"/>
      <c r="G810" s="18"/>
    </row>
    <row r="811" spans="1:7" ht="13" x14ac:dyDescent="0.15">
      <c r="A811" s="18"/>
      <c r="B811" s="18"/>
      <c r="C811" s="18"/>
      <c r="D811" s="18"/>
      <c r="E811" s="18"/>
      <c r="F811" s="19"/>
      <c r="G811" s="18"/>
    </row>
    <row r="812" spans="1:7" ht="13" x14ac:dyDescent="0.15">
      <c r="A812" s="18"/>
      <c r="B812" s="18"/>
      <c r="C812" s="18"/>
      <c r="D812" s="18"/>
      <c r="E812" s="18"/>
      <c r="F812" s="19"/>
      <c r="G812" s="18"/>
    </row>
    <row r="813" spans="1:7" ht="13" x14ac:dyDescent="0.15">
      <c r="A813" s="18"/>
      <c r="B813" s="18"/>
      <c r="C813" s="18"/>
      <c r="D813" s="18"/>
      <c r="E813" s="18"/>
      <c r="F813" s="19"/>
      <c r="G813" s="18"/>
    </row>
    <row r="814" spans="1:7" ht="13" x14ac:dyDescent="0.15">
      <c r="A814" s="18"/>
      <c r="B814" s="18"/>
      <c r="C814" s="18"/>
      <c r="D814" s="18"/>
      <c r="E814" s="18"/>
      <c r="F814" s="19"/>
      <c r="G814" s="18"/>
    </row>
    <row r="815" spans="1:7" ht="13" x14ac:dyDescent="0.15">
      <c r="A815" s="18"/>
      <c r="B815" s="18"/>
      <c r="C815" s="18"/>
      <c r="D815" s="18"/>
      <c r="E815" s="18"/>
      <c r="F815" s="19"/>
      <c r="G815" s="18"/>
    </row>
    <row r="816" spans="1:7" ht="13" x14ac:dyDescent="0.15">
      <c r="A816" s="18"/>
      <c r="B816" s="18"/>
      <c r="C816" s="18"/>
      <c r="D816" s="18"/>
      <c r="E816" s="18"/>
      <c r="F816" s="19"/>
      <c r="G816" s="18"/>
    </row>
    <row r="817" spans="1:7" ht="13" x14ac:dyDescent="0.15">
      <c r="A817" s="18"/>
      <c r="B817" s="18"/>
      <c r="C817" s="18"/>
      <c r="D817" s="18"/>
      <c r="E817" s="18"/>
      <c r="F817" s="19"/>
      <c r="G817" s="18"/>
    </row>
    <row r="818" spans="1:7" ht="13" x14ac:dyDescent="0.15">
      <c r="A818" s="18"/>
      <c r="B818" s="18"/>
      <c r="C818" s="18"/>
      <c r="D818" s="18"/>
      <c r="E818" s="18"/>
      <c r="F818" s="19"/>
      <c r="G818" s="18"/>
    </row>
    <row r="819" spans="1:7" ht="13" x14ac:dyDescent="0.15">
      <c r="A819" s="18"/>
      <c r="B819" s="18"/>
      <c r="C819" s="18"/>
      <c r="D819" s="18"/>
      <c r="E819" s="18"/>
      <c r="F819" s="19"/>
      <c r="G819" s="18"/>
    </row>
    <row r="820" spans="1:7" ht="13" x14ac:dyDescent="0.15">
      <c r="A820" s="18"/>
      <c r="B820" s="18"/>
      <c r="C820" s="18"/>
      <c r="D820" s="18"/>
      <c r="E820" s="18"/>
      <c r="F820" s="19"/>
      <c r="G820" s="18"/>
    </row>
    <row r="821" spans="1:7" ht="13" x14ac:dyDescent="0.15">
      <c r="A821" s="18"/>
      <c r="B821" s="18"/>
      <c r="C821" s="18"/>
      <c r="D821" s="18"/>
      <c r="E821" s="18"/>
      <c r="F821" s="19"/>
      <c r="G821" s="18"/>
    </row>
    <row r="822" spans="1:7" ht="13" x14ac:dyDescent="0.15">
      <c r="A822" s="18"/>
      <c r="B822" s="18"/>
      <c r="C822" s="18"/>
      <c r="D822" s="18"/>
      <c r="E822" s="18"/>
      <c r="F822" s="19"/>
      <c r="G822" s="18"/>
    </row>
    <row r="823" spans="1:7" ht="13" x14ac:dyDescent="0.15">
      <c r="A823" s="18"/>
      <c r="B823" s="18"/>
      <c r="C823" s="18"/>
      <c r="D823" s="18"/>
      <c r="E823" s="18"/>
      <c r="F823" s="19"/>
      <c r="G823" s="18"/>
    </row>
    <row r="824" spans="1:7" ht="13" x14ac:dyDescent="0.15">
      <c r="A824" s="18"/>
      <c r="B824" s="18"/>
      <c r="C824" s="18"/>
      <c r="D824" s="18"/>
      <c r="E824" s="18"/>
      <c r="F824" s="19"/>
      <c r="G824" s="18"/>
    </row>
    <row r="825" spans="1:7" ht="13" x14ac:dyDescent="0.15">
      <c r="A825" s="18"/>
      <c r="B825" s="18"/>
      <c r="C825" s="18"/>
      <c r="D825" s="18"/>
      <c r="E825" s="18"/>
      <c r="F825" s="19"/>
      <c r="G825" s="18"/>
    </row>
    <row r="826" spans="1:7" ht="13" x14ac:dyDescent="0.15">
      <c r="A826" s="18"/>
      <c r="B826" s="18"/>
      <c r="C826" s="18"/>
      <c r="D826" s="18"/>
      <c r="E826" s="18"/>
      <c r="F826" s="19"/>
      <c r="G826" s="18"/>
    </row>
    <row r="827" spans="1:7" ht="13" x14ac:dyDescent="0.15">
      <c r="A827" s="18"/>
      <c r="B827" s="18"/>
      <c r="C827" s="18"/>
      <c r="D827" s="18"/>
      <c r="E827" s="18"/>
      <c r="F827" s="19"/>
      <c r="G827" s="18"/>
    </row>
    <row r="828" spans="1:7" ht="13" x14ac:dyDescent="0.15">
      <c r="A828" s="18"/>
      <c r="B828" s="18"/>
      <c r="C828" s="18"/>
      <c r="D828" s="18"/>
      <c r="E828" s="18"/>
      <c r="F828" s="19"/>
      <c r="G828" s="18"/>
    </row>
    <row r="829" spans="1:7" ht="13" x14ac:dyDescent="0.15">
      <c r="A829" s="18"/>
      <c r="B829" s="18"/>
      <c r="C829" s="18"/>
      <c r="D829" s="18"/>
      <c r="E829" s="18"/>
      <c r="F829" s="19"/>
      <c r="G829" s="18"/>
    </row>
    <row r="830" spans="1:7" ht="13" x14ac:dyDescent="0.15">
      <c r="A830" s="18"/>
      <c r="B830" s="18"/>
      <c r="C830" s="18"/>
      <c r="D830" s="18"/>
      <c r="E830" s="18"/>
      <c r="F830" s="19"/>
      <c r="G830" s="18"/>
    </row>
    <row r="831" spans="1:7" ht="13" x14ac:dyDescent="0.15">
      <c r="A831" s="18"/>
      <c r="B831" s="18"/>
      <c r="C831" s="18"/>
      <c r="D831" s="18"/>
      <c r="E831" s="18"/>
      <c r="F831" s="19"/>
      <c r="G831" s="18"/>
    </row>
    <row r="832" spans="1:7" ht="13" x14ac:dyDescent="0.15">
      <c r="A832" s="18"/>
      <c r="B832" s="18"/>
      <c r="C832" s="18"/>
      <c r="D832" s="18"/>
      <c r="E832" s="18"/>
      <c r="F832" s="19"/>
      <c r="G832" s="18"/>
    </row>
    <row r="833" spans="1:7" ht="13" x14ac:dyDescent="0.15">
      <c r="A833" s="18"/>
      <c r="B833" s="18"/>
      <c r="C833" s="18"/>
      <c r="D833" s="18"/>
      <c r="E833" s="18"/>
      <c r="F833" s="19"/>
      <c r="G833" s="18"/>
    </row>
    <row r="834" spans="1:7" ht="13" x14ac:dyDescent="0.15">
      <c r="A834" s="18"/>
      <c r="B834" s="18"/>
      <c r="C834" s="18"/>
      <c r="D834" s="18"/>
      <c r="E834" s="18"/>
      <c r="F834" s="19"/>
      <c r="G834" s="18"/>
    </row>
    <row r="835" spans="1:7" ht="13" x14ac:dyDescent="0.15">
      <c r="A835" s="18"/>
      <c r="B835" s="18"/>
      <c r="C835" s="18"/>
      <c r="D835" s="18"/>
      <c r="E835" s="18"/>
      <c r="F835" s="19"/>
      <c r="G835" s="18"/>
    </row>
    <row r="836" spans="1:7" ht="13" x14ac:dyDescent="0.15">
      <c r="A836" s="18"/>
      <c r="B836" s="18"/>
      <c r="C836" s="18"/>
      <c r="D836" s="18"/>
      <c r="E836" s="18"/>
      <c r="F836" s="19"/>
      <c r="G836" s="18"/>
    </row>
    <row r="837" spans="1:7" ht="13" x14ac:dyDescent="0.15">
      <c r="A837" s="18"/>
      <c r="B837" s="18"/>
      <c r="C837" s="18"/>
      <c r="D837" s="18"/>
      <c r="E837" s="18"/>
      <c r="F837" s="19"/>
      <c r="G837" s="18"/>
    </row>
    <row r="838" spans="1:7" ht="13" x14ac:dyDescent="0.15">
      <c r="A838" s="18"/>
      <c r="B838" s="18"/>
      <c r="C838" s="18"/>
      <c r="D838" s="18"/>
      <c r="E838" s="18"/>
      <c r="F838" s="19"/>
      <c r="G838" s="18"/>
    </row>
    <row r="839" spans="1:7" ht="13" x14ac:dyDescent="0.15">
      <c r="A839" s="18"/>
      <c r="B839" s="18"/>
      <c r="C839" s="18"/>
      <c r="D839" s="18"/>
      <c r="E839" s="18"/>
      <c r="F839" s="19"/>
      <c r="G839" s="18"/>
    </row>
    <row r="840" spans="1:7" ht="13" x14ac:dyDescent="0.15">
      <c r="A840" s="18"/>
      <c r="B840" s="18"/>
      <c r="C840" s="18"/>
      <c r="D840" s="18"/>
      <c r="E840" s="18"/>
      <c r="F840" s="19"/>
      <c r="G840" s="18"/>
    </row>
    <row r="841" spans="1:7" ht="13" x14ac:dyDescent="0.15">
      <c r="A841" s="18"/>
      <c r="B841" s="18"/>
      <c r="C841" s="18"/>
      <c r="D841" s="18"/>
      <c r="E841" s="18"/>
      <c r="F841" s="19"/>
      <c r="G841" s="18"/>
    </row>
    <row r="842" spans="1:7" ht="13" x14ac:dyDescent="0.15">
      <c r="A842" s="18"/>
      <c r="B842" s="18"/>
      <c r="C842" s="18"/>
      <c r="D842" s="18"/>
      <c r="E842" s="18"/>
      <c r="F842" s="19"/>
      <c r="G842" s="18"/>
    </row>
    <row r="843" spans="1:7" ht="13" x14ac:dyDescent="0.15">
      <c r="A843" s="18"/>
      <c r="B843" s="18"/>
      <c r="C843" s="18"/>
      <c r="D843" s="18"/>
      <c r="E843" s="18"/>
      <c r="F843" s="19"/>
      <c r="G843" s="18"/>
    </row>
    <row r="844" spans="1:7" ht="13" x14ac:dyDescent="0.15">
      <c r="A844" s="18"/>
      <c r="B844" s="18"/>
      <c r="C844" s="18"/>
      <c r="D844" s="18"/>
      <c r="E844" s="18"/>
      <c r="F844" s="19"/>
      <c r="G844" s="18"/>
    </row>
    <row r="845" spans="1:7" ht="13" x14ac:dyDescent="0.15">
      <c r="A845" s="18"/>
      <c r="B845" s="18"/>
      <c r="C845" s="18"/>
      <c r="D845" s="18"/>
      <c r="E845" s="18"/>
      <c r="F845" s="19"/>
      <c r="G845" s="18"/>
    </row>
    <row r="846" spans="1:7" ht="13" x14ac:dyDescent="0.15">
      <c r="A846" s="18"/>
      <c r="B846" s="18"/>
      <c r="C846" s="18"/>
      <c r="D846" s="18"/>
      <c r="E846" s="18"/>
      <c r="F846" s="19"/>
      <c r="G846" s="18"/>
    </row>
    <row r="847" spans="1:7" ht="13" x14ac:dyDescent="0.15">
      <c r="A847" s="18"/>
      <c r="B847" s="18"/>
      <c r="C847" s="18"/>
      <c r="D847" s="18"/>
      <c r="E847" s="18"/>
      <c r="F847" s="19"/>
      <c r="G847" s="18"/>
    </row>
    <row r="848" spans="1:7" ht="13" x14ac:dyDescent="0.15">
      <c r="A848" s="18"/>
      <c r="B848" s="18"/>
      <c r="C848" s="18"/>
      <c r="D848" s="18"/>
      <c r="E848" s="18"/>
      <c r="F848" s="19"/>
      <c r="G848" s="18"/>
    </row>
    <row r="849" spans="1:7" ht="13" x14ac:dyDescent="0.15">
      <c r="A849" s="18"/>
      <c r="B849" s="18"/>
      <c r="C849" s="18"/>
      <c r="D849" s="18"/>
      <c r="E849" s="18"/>
      <c r="F849" s="19"/>
      <c r="G849" s="18"/>
    </row>
    <row r="850" spans="1:7" ht="13" x14ac:dyDescent="0.15">
      <c r="A850" s="18"/>
      <c r="B850" s="18"/>
      <c r="C850" s="18"/>
      <c r="D850" s="18"/>
      <c r="E850" s="18"/>
      <c r="F850" s="19"/>
      <c r="G850" s="18"/>
    </row>
    <row r="851" spans="1:7" ht="13" x14ac:dyDescent="0.15">
      <c r="A851" s="18"/>
      <c r="B851" s="18"/>
      <c r="C851" s="18"/>
      <c r="D851" s="18"/>
      <c r="E851" s="18"/>
      <c r="F851" s="19"/>
      <c r="G851" s="18"/>
    </row>
    <row r="852" spans="1:7" ht="13" x14ac:dyDescent="0.15">
      <c r="A852" s="18"/>
      <c r="B852" s="18"/>
      <c r="C852" s="18"/>
      <c r="D852" s="18"/>
      <c r="E852" s="18"/>
      <c r="F852" s="19"/>
      <c r="G852" s="18"/>
    </row>
    <row r="853" spans="1:7" ht="13" x14ac:dyDescent="0.15">
      <c r="A853" s="18"/>
      <c r="B853" s="18"/>
      <c r="C853" s="18"/>
      <c r="D853" s="18"/>
      <c r="E853" s="18"/>
      <c r="F853" s="19"/>
      <c r="G853" s="18"/>
    </row>
    <row r="854" spans="1:7" ht="13" x14ac:dyDescent="0.15">
      <c r="A854" s="18"/>
      <c r="B854" s="18"/>
      <c r="C854" s="18"/>
      <c r="D854" s="18"/>
      <c r="E854" s="18"/>
      <c r="F854" s="19"/>
      <c r="G854" s="18"/>
    </row>
    <row r="855" spans="1:7" ht="13" x14ac:dyDescent="0.15">
      <c r="A855" s="18"/>
      <c r="B855" s="18"/>
      <c r="C855" s="18"/>
      <c r="D855" s="18"/>
      <c r="E855" s="18"/>
      <c r="F855" s="19"/>
      <c r="G855" s="18"/>
    </row>
    <row r="856" spans="1:7" ht="13" x14ac:dyDescent="0.15">
      <c r="A856" s="18"/>
      <c r="B856" s="18"/>
      <c r="C856" s="18"/>
      <c r="D856" s="18"/>
      <c r="E856" s="18"/>
      <c r="F856" s="19"/>
      <c r="G856" s="18"/>
    </row>
    <row r="857" spans="1:7" ht="13" x14ac:dyDescent="0.15">
      <c r="A857" s="18"/>
      <c r="B857" s="18"/>
      <c r="C857" s="18"/>
      <c r="D857" s="18"/>
      <c r="E857" s="18"/>
      <c r="F857" s="19"/>
      <c r="G857" s="18"/>
    </row>
    <row r="858" spans="1:7" ht="13" x14ac:dyDescent="0.15">
      <c r="A858" s="18"/>
      <c r="B858" s="18"/>
      <c r="C858" s="18"/>
      <c r="D858" s="18"/>
      <c r="E858" s="18"/>
      <c r="F858" s="19"/>
      <c r="G858" s="18"/>
    </row>
    <row r="859" spans="1:7" ht="13" x14ac:dyDescent="0.15">
      <c r="A859" s="18"/>
      <c r="B859" s="18"/>
      <c r="C859" s="18"/>
      <c r="D859" s="18"/>
      <c r="E859" s="18"/>
      <c r="F859" s="19"/>
      <c r="G859" s="18"/>
    </row>
    <row r="860" spans="1:7" ht="13" x14ac:dyDescent="0.15">
      <c r="A860" s="18"/>
      <c r="B860" s="18"/>
      <c r="C860" s="18"/>
      <c r="D860" s="18"/>
      <c r="E860" s="18"/>
      <c r="F860" s="19"/>
      <c r="G860" s="18"/>
    </row>
    <row r="861" spans="1:7" ht="13" x14ac:dyDescent="0.15">
      <c r="A861" s="18"/>
      <c r="B861" s="18"/>
      <c r="C861" s="18"/>
      <c r="D861" s="18"/>
      <c r="E861" s="18"/>
      <c r="F861" s="19"/>
      <c r="G861" s="18"/>
    </row>
    <row r="862" spans="1:7" ht="13" x14ac:dyDescent="0.15">
      <c r="A862" s="18"/>
      <c r="B862" s="18"/>
      <c r="C862" s="18"/>
      <c r="D862" s="18"/>
      <c r="E862" s="18"/>
      <c r="F862" s="19"/>
      <c r="G862" s="18"/>
    </row>
    <row r="863" spans="1:7" ht="13" x14ac:dyDescent="0.15">
      <c r="A863" s="18"/>
      <c r="B863" s="18"/>
      <c r="C863" s="18"/>
      <c r="D863" s="18"/>
      <c r="E863" s="18"/>
      <c r="F863" s="19"/>
      <c r="G863" s="18"/>
    </row>
    <row r="864" spans="1:7" ht="13" x14ac:dyDescent="0.15">
      <c r="A864" s="18"/>
      <c r="B864" s="18"/>
      <c r="C864" s="18"/>
      <c r="D864" s="18"/>
      <c r="E864" s="18"/>
      <c r="F864" s="19"/>
      <c r="G864" s="18"/>
    </row>
    <row r="865" spans="1:7" ht="13" x14ac:dyDescent="0.15">
      <c r="A865" s="18"/>
      <c r="B865" s="18"/>
      <c r="C865" s="18"/>
      <c r="D865" s="18"/>
      <c r="E865" s="18"/>
      <c r="F865" s="19"/>
      <c r="G865" s="18"/>
    </row>
    <row r="866" spans="1:7" ht="13" x14ac:dyDescent="0.15">
      <c r="A866" s="18"/>
      <c r="B866" s="18"/>
      <c r="C866" s="18"/>
      <c r="D866" s="18"/>
      <c r="E866" s="18"/>
      <c r="F866" s="19"/>
      <c r="G866" s="18"/>
    </row>
    <row r="867" spans="1:7" ht="13" x14ac:dyDescent="0.15">
      <c r="A867" s="18"/>
      <c r="B867" s="18"/>
      <c r="C867" s="18"/>
      <c r="D867" s="18"/>
      <c r="E867" s="18"/>
      <c r="F867" s="19"/>
      <c r="G867" s="18"/>
    </row>
    <row r="868" spans="1:7" ht="13" x14ac:dyDescent="0.15">
      <c r="A868" s="18"/>
      <c r="B868" s="18"/>
      <c r="C868" s="18"/>
      <c r="D868" s="18"/>
      <c r="E868" s="18"/>
      <c r="F868" s="19"/>
      <c r="G868" s="18"/>
    </row>
    <row r="869" spans="1:7" ht="13" x14ac:dyDescent="0.15">
      <c r="A869" s="18"/>
      <c r="B869" s="18"/>
      <c r="C869" s="18"/>
      <c r="D869" s="18"/>
      <c r="E869" s="18"/>
      <c r="F869" s="19"/>
      <c r="G869" s="18"/>
    </row>
    <row r="870" spans="1:7" ht="13" x14ac:dyDescent="0.15">
      <c r="A870" s="18"/>
      <c r="B870" s="18"/>
      <c r="C870" s="18"/>
      <c r="D870" s="18"/>
      <c r="E870" s="18"/>
      <c r="F870" s="19"/>
      <c r="G870" s="18"/>
    </row>
    <row r="871" spans="1:7" ht="13" x14ac:dyDescent="0.15">
      <c r="A871" s="18"/>
      <c r="B871" s="18"/>
      <c r="C871" s="18"/>
      <c r="D871" s="18"/>
      <c r="E871" s="18"/>
      <c r="F871" s="19"/>
      <c r="G871" s="18"/>
    </row>
    <row r="872" spans="1:7" ht="13" x14ac:dyDescent="0.15">
      <c r="A872" s="18"/>
      <c r="B872" s="18"/>
      <c r="C872" s="18"/>
      <c r="D872" s="18"/>
      <c r="E872" s="18"/>
      <c r="F872" s="19"/>
      <c r="G872" s="18"/>
    </row>
    <row r="873" spans="1:7" ht="13" x14ac:dyDescent="0.15">
      <c r="A873" s="18"/>
      <c r="B873" s="18"/>
      <c r="C873" s="18"/>
      <c r="D873" s="18"/>
      <c r="E873" s="18"/>
      <c r="F873" s="19"/>
      <c r="G873" s="18"/>
    </row>
    <row r="874" spans="1:7" ht="13" x14ac:dyDescent="0.15">
      <c r="A874" s="18"/>
      <c r="B874" s="18"/>
      <c r="C874" s="18"/>
      <c r="D874" s="18"/>
      <c r="E874" s="18"/>
      <c r="F874" s="19"/>
      <c r="G874" s="18"/>
    </row>
    <row r="875" spans="1:7" ht="13" x14ac:dyDescent="0.15">
      <c r="A875" s="18"/>
      <c r="B875" s="18"/>
      <c r="C875" s="18"/>
      <c r="D875" s="18"/>
      <c r="E875" s="18"/>
      <c r="F875" s="19"/>
      <c r="G875" s="18"/>
    </row>
    <row r="876" spans="1:7" ht="13" x14ac:dyDescent="0.15">
      <c r="A876" s="18"/>
      <c r="B876" s="18"/>
      <c r="C876" s="18"/>
      <c r="D876" s="18"/>
      <c r="E876" s="18"/>
      <c r="F876" s="19"/>
      <c r="G876" s="18"/>
    </row>
    <row r="877" spans="1:7" ht="13" x14ac:dyDescent="0.15">
      <c r="A877" s="18"/>
      <c r="B877" s="18"/>
      <c r="C877" s="18"/>
      <c r="D877" s="18"/>
      <c r="E877" s="18"/>
      <c r="F877" s="19"/>
      <c r="G877" s="18"/>
    </row>
    <row r="878" spans="1:7" ht="13" x14ac:dyDescent="0.15">
      <c r="A878" s="18"/>
      <c r="B878" s="18"/>
      <c r="C878" s="18"/>
      <c r="D878" s="18"/>
      <c r="E878" s="18"/>
      <c r="F878" s="19"/>
      <c r="G878" s="18"/>
    </row>
    <row r="879" spans="1:7" ht="13" x14ac:dyDescent="0.15">
      <c r="A879" s="18"/>
      <c r="B879" s="18"/>
      <c r="C879" s="18"/>
      <c r="D879" s="18"/>
      <c r="E879" s="18"/>
      <c r="F879" s="19"/>
      <c r="G879" s="18"/>
    </row>
    <row r="880" spans="1:7" ht="13" x14ac:dyDescent="0.15">
      <c r="A880" s="18"/>
      <c r="B880" s="18"/>
      <c r="C880" s="18"/>
      <c r="D880" s="18"/>
      <c r="E880" s="18"/>
      <c r="F880" s="19"/>
      <c r="G880" s="18"/>
    </row>
    <row r="881" spans="1:7" ht="13" x14ac:dyDescent="0.15">
      <c r="A881" s="18"/>
      <c r="B881" s="18"/>
      <c r="C881" s="18"/>
      <c r="D881" s="18"/>
      <c r="E881" s="18"/>
      <c r="F881" s="19"/>
      <c r="G881" s="18"/>
    </row>
    <row r="882" spans="1:7" ht="13" x14ac:dyDescent="0.15">
      <c r="A882" s="18"/>
      <c r="B882" s="18"/>
      <c r="C882" s="18"/>
      <c r="D882" s="18"/>
      <c r="E882" s="18"/>
      <c r="F882" s="19"/>
      <c r="G882" s="18"/>
    </row>
    <row r="883" spans="1:7" ht="13" x14ac:dyDescent="0.15">
      <c r="A883" s="18"/>
      <c r="B883" s="18"/>
      <c r="C883" s="18"/>
      <c r="D883" s="18"/>
      <c r="E883" s="18"/>
      <c r="F883" s="19"/>
      <c r="G883" s="18"/>
    </row>
    <row r="884" spans="1:7" ht="13" x14ac:dyDescent="0.15">
      <c r="A884" s="18"/>
      <c r="B884" s="18"/>
      <c r="C884" s="18"/>
      <c r="D884" s="18"/>
      <c r="E884" s="18"/>
      <c r="F884" s="19"/>
      <c r="G884" s="18"/>
    </row>
    <row r="885" spans="1:7" ht="13" x14ac:dyDescent="0.15">
      <c r="A885" s="18"/>
      <c r="B885" s="18"/>
      <c r="C885" s="18"/>
      <c r="D885" s="18"/>
      <c r="E885" s="18"/>
      <c r="F885" s="19"/>
      <c r="G885" s="18"/>
    </row>
    <row r="886" spans="1:7" ht="13" x14ac:dyDescent="0.15">
      <c r="A886" s="18"/>
      <c r="B886" s="18"/>
      <c r="C886" s="18"/>
      <c r="D886" s="18"/>
      <c r="E886" s="18"/>
      <c r="F886" s="19"/>
      <c r="G886" s="18"/>
    </row>
    <row r="887" spans="1:7" ht="13" x14ac:dyDescent="0.15">
      <c r="A887" s="18"/>
      <c r="B887" s="18"/>
      <c r="C887" s="18"/>
      <c r="D887" s="18"/>
      <c r="E887" s="18"/>
      <c r="F887" s="19"/>
      <c r="G887" s="18"/>
    </row>
    <row r="888" spans="1:7" ht="13" x14ac:dyDescent="0.15">
      <c r="A888" s="18"/>
      <c r="B888" s="18"/>
      <c r="C888" s="18"/>
      <c r="D888" s="18"/>
      <c r="E888" s="18"/>
      <c r="F888" s="19"/>
      <c r="G888" s="18"/>
    </row>
    <row r="889" spans="1:7" ht="13" x14ac:dyDescent="0.15">
      <c r="A889" s="18"/>
      <c r="B889" s="18"/>
      <c r="C889" s="18"/>
      <c r="D889" s="18"/>
      <c r="E889" s="18"/>
      <c r="F889" s="19"/>
      <c r="G889" s="18"/>
    </row>
    <row r="890" spans="1:7" ht="13" x14ac:dyDescent="0.15">
      <c r="A890" s="18"/>
      <c r="B890" s="18"/>
      <c r="C890" s="18"/>
      <c r="D890" s="18"/>
      <c r="E890" s="18"/>
      <c r="F890" s="19"/>
      <c r="G890" s="18"/>
    </row>
    <row r="891" spans="1:7" ht="13" x14ac:dyDescent="0.15">
      <c r="A891" s="18"/>
      <c r="B891" s="18"/>
      <c r="C891" s="18"/>
      <c r="D891" s="18"/>
      <c r="E891" s="18"/>
      <c r="F891" s="19"/>
      <c r="G891" s="18"/>
    </row>
    <row r="892" spans="1:7" ht="13" x14ac:dyDescent="0.15">
      <c r="A892" s="18"/>
      <c r="B892" s="18"/>
      <c r="C892" s="18"/>
      <c r="D892" s="18"/>
      <c r="E892" s="18"/>
      <c r="F892" s="19"/>
      <c r="G892" s="18"/>
    </row>
    <row r="893" spans="1:7" ht="13" x14ac:dyDescent="0.15">
      <c r="A893" s="18"/>
      <c r="B893" s="18"/>
      <c r="C893" s="18"/>
      <c r="D893" s="18"/>
      <c r="E893" s="18"/>
      <c r="F893" s="19"/>
      <c r="G893" s="18"/>
    </row>
    <row r="894" spans="1:7" ht="13" x14ac:dyDescent="0.15">
      <c r="A894" s="18"/>
      <c r="B894" s="18"/>
      <c r="C894" s="18"/>
      <c r="D894" s="18"/>
      <c r="E894" s="18"/>
      <c r="F894" s="19"/>
      <c r="G894" s="18"/>
    </row>
    <row r="895" spans="1:7" ht="13" x14ac:dyDescent="0.15">
      <c r="A895" s="18"/>
      <c r="B895" s="18"/>
      <c r="C895" s="18"/>
      <c r="D895" s="18"/>
      <c r="E895" s="18"/>
      <c r="F895" s="19"/>
      <c r="G895" s="18"/>
    </row>
    <row r="896" spans="1:7" ht="13" x14ac:dyDescent="0.15">
      <c r="A896" s="18"/>
      <c r="B896" s="18"/>
      <c r="C896" s="18"/>
      <c r="D896" s="18"/>
      <c r="E896" s="18"/>
      <c r="F896" s="19"/>
      <c r="G896" s="18"/>
    </row>
    <row r="897" spans="1:7" ht="13" x14ac:dyDescent="0.15">
      <c r="A897" s="18"/>
      <c r="B897" s="18"/>
      <c r="C897" s="18"/>
      <c r="D897" s="18"/>
      <c r="E897" s="18"/>
      <c r="F897" s="19"/>
      <c r="G897" s="18"/>
    </row>
    <row r="898" spans="1:7" ht="13" x14ac:dyDescent="0.15">
      <c r="A898" s="18"/>
      <c r="B898" s="18"/>
      <c r="C898" s="18"/>
      <c r="D898" s="18"/>
      <c r="E898" s="18"/>
      <c r="F898" s="19"/>
      <c r="G898" s="18"/>
    </row>
    <row r="899" spans="1:7" ht="13" x14ac:dyDescent="0.15">
      <c r="A899" s="18"/>
      <c r="B899" s="18"/>
      <c r="C899" s="18"/>
      <c r="D899" s="18"/>
      <c r="E899" s="18"/>
      <c r="F899" s="19"/>
      <c r="G899" s="18"/>
    </row>
    <row r="900" spans="1:7" ht="13" x14ac:dyDescent="0.15">
      <c r="A900" s="18"/>
      <c r="B900" s="18"/>
      <c r="C900" s="18"/>
      <c r="D900" s="18"/>
      <c r="E900" s="18"/>
      <c r="F900" s="19"/>
      <c r="G900" s="18"/>
    </row>
    <row r="901" spans="1:7" ht="13" x14ac:dyDescent="0.15">
      <c r="A901" s="18"/>
      <c r="B901" s="18"/>
      <c r="C901" s="18"/>
      <c r="D901" s="18"/>
      <c r="E901" s="18"/>
      <c r="F901" s="19"/>
      <c r="G901" s="18"/>
    </row>
    <row r="902" spans="1:7" ht="13" x14ac:dyDescent="0.15">
      <c r="A902" s="18"/>
      <c r="B902" s="18"/>
      <c r="C902" s="18"/>
      <c r="D902" s="18"/>
      <c r="E902" s="18"/>
      <c r="F902" s="19"/>
      <c r="G902" s="18"/>
    </row>
    <row r="903" spans="1:7" ht="13" x14ac:dyDescent="0.15">
      <c r="A903" s="18"/>
      <c r="B903" s="18"/>
      <c r="C903" s="18"/>
      <c r="D903" s="18"/>
      <c r="E903" s="18"/>
      <c r="F903" s="19"/>
      <c r="G903" s="18"/>
    </row>
    <row r="904" spans="1:7" ht="13" x14ac:dyDescent="0.15">
      <c r="A904" s="18"/>
      <c r="B904" s="18"/>
      <c r="C904" s="18"/>
      <c r="D904" s="18"/>
      <c r="E904" s="18"/>
      <c r="F904" s="19"/>
      <c r="G904" s="18"/>
    </row>
    <row r="905" spans="1:7" ht="13" x14ac:dyDescent="0.15">
      <c r="A905" s="18"/>
      <c r="B905" s="18"/>
      <c r="C905" s="18"/>
      <c r="D905" s="18"/>
      <c r="E905" s="18"/>
      <c r="F905" s="19"/>
      <c r="G905" s="18"/>
    </row>
    <row r="906" spans="1:7" ht="13" x14ac:dyDescent="0.15">
      <c r="A906" s="18"/>
      <c r="B906" s="18"/>
      <c r="C906" s="18"/>
      <c r="D906" s="18"/>
      <c r="E906" s="18"/>
      <c r="F906" s="19"/>
      <c r="G906" s="18"/>
    </row>
    <row r="907" spans="1:7" ht="13" x14ac:dyDescent="0.15">
      <c r="A907" s="18"/>
      <c r="B907" s="18"/>
      <c r="C907" s="18"/>
      <c r="D907" s="18"/>
      <c r="E907" s="18"/>
      <c r="F907" s="19"/>
      <c r="G907" s="18"/>
    </row>
    <row r="908" spans="1:7" ht="13" x14ac:dyDescent="0.15">
      <c r="A908" s="18"/>
      <c r="B908" s="18"/>
      <c r="C908" s="18"/>
      <c r="D908" s="18"/>
      <c r="E908" s="18"/>
      <c r="F908" s="19"/>
      <c r="G908" s="18"/>
    </row>
    <row r="909" spans="1:7" ht="13" x14ac:dyDescent="0.15">
      <c r="A909" s="18"/>
      <c r="B909" s="18"/>
      <c r="C909" s="18"/>
      <c r="D909" s="18"/>
      <c r="E909" s="18"/>
      <c r="F909" s="19"/>
      <c r="G909" s="18"/>
    </row>
    <row r="910" spans="1:7" ht="13" x14ac:dyDescent="0.15">
      <c r="A910" s="18"/>
      <c r="B910" s="18"/>
      <c r="C910" s="18"/>
      <c r="D910" s="18"/>
      <c r="E910" s="18"/>
      <c r="F910" s="19"/>
      <c r="G910" s="18"/>
    </row>
    <row r="911" spans="1:7" ht="13" x14ac:dyDescent="0.15">
      <c r="A911" s="18"/>
      <c r="B911" s="18"/>
      <c r="C911" s="18"/>
      <c r="D911" s="18"/>
      <c r="E911" s="18"/>
      <c r="F911" s="19"/>
      <c r="G911" s="18"/>
    </row>
    <row r="912" spans="1:7" ht="13" x14ac:dyDescent="0.15">
      <c r="A912" s="18"/>
      <c r="B912" s="18"/>
      <c r="C912" s="18"/>
      <c r="D912" s="18"/>
      <c r="E912" s="18"/>
      <c r="F912" s="19"/>
      <c r="G912" s="18"/>
    </row>
    <row r="913" spans="1:7" ht="13" x14ac:dyDescent="0.15">
      <c r="A913" s="18"/>
      <c r="B913" s="18"/>
      <c r="C913" s="18"/>
      <c r="D913" s="18"/>
      <c r="E913" s="18"/>
      <c r="F913" s="19"/>
      <c r="G913" s="18"/>
    </row>
    <row r="914" spans="1:7" ht="13" x14ac:dyDescent="0.15">
      <c r="A914" s="18"/>
      <c r="B914" s="18"/>
      <c r="C914" s="18"/>
      <c r="D914" s="18"/>
      <c r="E914" s="18"/>
      <c r="F914" s="19"/>
      <c r="G914" s="18"/>
    </row>
    <row r="915" spans="1:7" ht="13" x14ac:dyDescent="0.15">
      <c r="A915" s="18"/>
      <c r="B915" s="18"/>
      <c r="C915" s="18"/>
      <c r="D915" s="18"/>
      <c r="E915" s="18"/>
      <c r="F915" s="19"/>
      <c r="G915" s="18"/>
    </row>
    <row r="916" spans="1:7" ht="13" x14ac:dyDescent="0.15">
      <c r="A916" s="18"/>
      <c r="B916" s="18"/>
      <c r="C916" s="18"/>
      <c r="D916" s="18"/>
      <c r="E916" s="18"/>
      <c r="F916" s="19"/>
      <c r="G916" s="18"/>
    </row>
    <row r="917" spans="1:7" ht="13" x14ac:dyDescent="0.15">
      <c r="A917" s="18"/>
      <c r="B917" s="18"/>
      <c r="C917" s="18"/>
      <c r="D917" s="18"/>
      <c r="E917" s="18"/>
      <c r="F917" s="19"/>
      <c r="G917" s="18"/>
    </row>
    <row r="918" spans="1:7" ht="13" x14ac:dyDescent="0.15">
      <c r="A918" s="18"/>
      <c r="B918" s="18"/>
      <c r="C918" s="18"/>
      <c r="D918" s="18"/>
      <c r="E918" s="18"/>
      <c r="F918" s="19"/>
      <c r="G918" s="18"/>
    </row>
    <row r="919" spans="1:7" ht="13" x14ac:dyDescent="0.15">
      <c r="A919" s="18"/>
      <c r="B919" s="18"/>
      <c r="C919" s="18"/>
      <c r="D919" s="18"/>
      <c r="E919" s="18"/>
      <c r="F919" s="19"/>
      <c r="G919" s="18"/>
    </row>
    <row r="920" spans="1:7" ht="13" x14ac:dyDescent="0.15">
      <c r="A920" s="18"/>
      <c r="B920" s="18"/>
      <c r="C920" s="18"/>
      <c r="D920" s="18"/>
      <c r="E920" s="18"/>
      <c r="F920" s="19"/>
      <c r="G920" s="18"/>
    </row>
    <row r="921" spans="1:7" ht="13" x14ac:dyDescent="0.15">
      <c r="A921" s="18"/>
      <c r="B921" s="18"/>
      <c r="C921" s="18"/>
      <c r="D921" s="18"/>
      <c r="E921" s="18"/>
      <c r="F921" s="19"/>
      <c r="G921" s="18"/>
    </row>
    <row r="922" spans="1:7" ht="13" x14ac:dyDescent="0.15">
      <c r="A922" s="18"/>
      <c r="B922" s="18"/>
      <c r="C922" s="18"/>
      <c r="D922" s="18"/>
      <c r="E922" s="18"/>
      <c r="F922" s="19"/>
      <c r="G922" s="18"/>
    </row>
    <row r="923" spans="1:7" ht="13" x14ac:dyDescent="0.15">
      <c r="A923" s="18"/>
      <c r="B923" s="18"/>
      <c r="C923" s="18"/>
      <c r="D923" s="18"/>
      <c r="E923" s="18"/>
      <c r="F923" s="19"/>
      <c r="G923" s="18"/>
    </row>
    <row r="924" spans="1:7" ht="13" x14ac:dyDescent="0.15">
      <c r="A924" s="18"/>
      <c r="B924" s="18"/>
      <c r="C924" s="18"/>
      <c r="D924" s="18"/>
      <c r="E924" s="18"/>
      <c r="F924" s="19"/>
      <c r="G924" s="18"/>
    </row>
    <row r="925" spans="1:7" ht="13" x14ac:dyDescent="0.15">
      <c r="A925" s="18"/>
      <c r="B925" s="18"/>
      <c r="C925" s="18"/>
      <c r="D925" s="18"/>
      <c r="E925" s="18"/>
      <c r="F925" s="19"/>
      <c r="G925" s="18"/>
    </row>
    <row r="926" spans="1:7" ht="13" x14ac:dyDescent="0.15">
      <c r="A926" s="18"/>
      <c r="B926" s="18"/>
      <c r="C926" s="18"/>
      <c r="D926" s="18"/>
      <c r="E926" s="18"/>
      <c r="F926" s="19"/>
      <c r="G926" s="18"/>
    </row>
    <row r="927" spans="1:7" ht="13" x14ac:dyDescent="0.15">
      <c r="A927" s="18"/>
      <c r="B927" s="18"/>
      <c r="C927" s="18"/>
      <c r="D927" s="18"/>
      <c r="E927" s="18"/>
      <c r="F927" s="19"/>
      <c r="G927" s="18"/>
    </row>
    <row r="928" spans="1:7" ht="13" x14ac:dyDescent="0.15">
      <c r="A928" s="18"/>
      <c r="B928" s="18"/>
      <c r="C928" s="18"/>
      <c r="D928" s="18"/>
      <c r="E928" s="18"/>
      <c r="F928" s="19"/>
      <c r="G928" s="18"/>
    </row>
    <row r="929" spans="1:7" ht="13" x14ac:dyDescent="0.15">
      <c r="A929" s="18"/>
      <c r="B929" s="18"/>
      <c r="C929" s="18"/>
      <c r="D929" s="18"/>
      <c r="E929" s="18"/>
      <c r="F929" s="19"/>
      <c r="G929" s="18"/>
    </row>
    <row r="930" spans="1:7" ht="13" x14ac:dyDescent="0.15">
      <c r="A930" s="18"/>
      <c r="B930" s="18"/>
      <c r="C930" s="18"/>
      <c r="D930" s="18"/>
      <c r="E930" s="18"/>
      <c r="F930" s="19"/>
      <c r="G930" s="18"/>
    </row>
    <row r="931" spans="1:7" ht="13" x14ac:dyDescent="0.15">
      <c r="A931" s="18"/>
      <c r="B931" s="18"/>
      <c r="C931" s="18"/>
      <c r="D931" s="18"/>
      <c r="E931" s="18"/>
      <c r="F931" s="19"/>
      <c r="G931" s="18"/>
    </row>
    <row r="932" spans="1:7" ht="13" x14ac:dyDescent="0.15">
      <c r="A932" s="18"/>
      <c r="B932" s="18"/>
      <c r="C932" s="18"/>
      <c r="D932" s="18"/>
      <c r="E932" s="18"/>
      <c r="F932" s="19"/>
      <c r="G932" s="18"/>
    </row>
    <row r="933" spans="1:7" ht="13" x14ac:dyDescent="0.15">
      <c r="A933" s="18"/>
      <c r="B933" s="18"/>
      <c r="C933" s="18"/>
      <c r="D933" s="18"/>
      <c r="E933" s="18"/>
      <c r="F933" s="19"/>
      <c r="G933" s="18"/>
    </row>
    <row r="934" spans="1:7" ht="13" x14ac:dyDescent="0.15">
      <c r="A934" s="18"/>
      <c r="B934" s="18"/>
      <c r="C934" s="18"/>
      <c r="D934" s="18"/>
      <c r="E934" s="18"/>
      <c r="F934" s="19"/>
      <c r="G934" s="18"/>
    </row>
    <row r="935" spans="1:7" ht="13" x14ac:dyDescent="0.15">
      <c r="A935" s="18"/>
      <c r="B935" s="18"/>
      <c r="C935" s="18"/>
      <c r="D935" s="18"/>
      <c r="E935" s="18"/>
      <c r="F935" s="19"/>
      <c r="G935" s="18"/>
    </row>
    <row r="936" spans="1:7" ht="13" x14ac:dyDescent="0.15">
      <c r="A936" s="18"/>
      <c r="B936" s="18"/>
      <c r="C936" s="18"/>
      <c r="D936" s="18"/>
      <c r="E936" s="18"/>
      <c r="F936" s="19"/>
      <c r="G936" s="18"/>
    </row>
    <row r="937" spans="1:7" ht="13" x14ac:dyDescent="0.15">
      <c r="A937" s="18"/>
      <c r="B937" s="18"/>
      <c r="C937" s="18"/>
      <c r="D937" s="18"/>
      <c r="E937" s="18"/>
      <c r="F937" s="19"/>
      <c r="G937" s="18"/>
    </row>
    <row r="938" spans="1:7" ht="13" x14ac:dyDescent="0.15">
      <c r="A938" s="18"/>
      <c r="B938" s="18"/>
      <c r="C938" s="18"/>
      <c r="D938" s="18"/>
      <c r="E938" s="18"/>
      <c r="F938" s="19"/>
      <c r="G938" s="18"/>
    </row>
    <row r="939" spans="1:7" ht="13" x14ac:dyDescent="0.15">
      <c r="A939" s="18"/>
      <c r="B939" s="18"/>
      <c r="C939" s="18"/>
      <c r="D939" s="18"/>
      <c r="E939" s="18"/>
      <c r="F939" s="19"/>
      <c r="G939" s="18"/>
    </row>
    <row r="940" spans="1:7" ht="13" x14ac:dyDescent="0.15">
      <c r="A940" s="18"/>
      <c r="B940" s="18"/>
      <c r="C940" s="18"/>
      <c r="D940" s="18"/>
      <c r="E940" s="18"/>
      <c r="F940" s="19"/>
      <c r="G940" s="18"/>
    </row>
    <row r="941" spans="1:7" ht="13" x14ac:dyDescent="0.15">
      <c r="A941" s="18"/>
      <c r="B941" s="18"/>
      <c r="C941" s="18"/>
      <c r="D941" s="18"/>
      <c r="E941" s="18"/>
      <c r="F941" s="19"/>
      <c r="G941" s="18"/>
    </row>
    <row r="942" spans="1:7" ht="13" x14ac:dyDescent="0.15">
      <c r="A942" s="18"/>
      <c r="B942" s="18"/>
      <c r="C942" s="18"/>
      <c r="D942" s="18"/>
      <c r="E942" s="18"/>
      <c r="F942" s="19"/>
      <c r="G942" s="18"/>
    </row>
    <row r="943" spans="1:7" ht="13" x14ac:dyDescent="0.15">
      <c r="A943" s="18"/>
      <c r="B943" s="18"/>
      <c r="C943" s="18"/>
      <c r="D943" s="18"/>
      <c r="E943" s="18"/>
      <c r="F943" s="19"/>
      <c r="G943" s="18"/>
    </row>
    <row r="944" spans="1:7" ht="13" x14ac:dyDescent="0.15">
      <c r="A944" s="18"/>
      <c r="B944" s="18"/>
      <c r="C944" s="18"/>
      <c r="D944" s="18"/>
      <c r="E944" s="18"/>
      <c r="F944" s="19"/>
      <c r="G944" s="18"/>
    </row>
    <row r="945" spans="1:7" ht="13" x14ac:dyDescent="0.15">
      <c r="A945" s="18"/>
      <c r="B945" s="18"/>
      <c r="C945" s="18"/>
      <c r="D945" s="18"/>
      <c r="E945" s="18"/>
      <c r="F945" s="19"/>
      <c r="G945" s="18"/>
    </row>
    <row r="946" spans="1:7" ht="13" x14ac:dyDescent="0.15">
      <c r="A946" s="18"/>
      <c r="B946" s="18"/>
      <c r="C946" s="18"/>
      <c r="D946" s="18"/>
      <c r="E946" s="18"/>
      <c r="F946" s="19"/>
      <c r="G946" s="18"/>
    </row>
    <row r="947" spans="1:7" ht="13" x14ac:dyDescent="0.15">
      <c r="A947" s="18"/>
      <c r="B947" s="18"/>
      <c r="C947" s="18"/>
      <c r="D947" s="18"/>
      <c r="E947" s="18"/>
      <c r="F947" s="19"/>
      <c r="G947" s="18"/>
    </row>
    <row r="948" spans="1:7" ht="13" x14ac:dyDescent="0.15">
      <c r="A948" s="18"/>
      <c r="B948" s="18"/>
      <c r="C948" s="18"/>
      <c r="D948" s="18"/>
      <c r="E948" s="18"/>
      <c r="F948" s="19"/>
      <c r="G948" s="18"/>
    </row>
    <row r="949" spans="1:7" ht="13" x14ac:dyDescent="0.15">
      <c r="A949" s="18"/>
      <c r="B949" s="18"/>
      <c r="C949" s="18"/>
      <c r="D949" s="18"/>
      <c r="E949" s="18"/>
      <c r="F949" s="19"/>
      <c r="G949" s="18"/>
    </row>
    <row r="950" spans="1:7" ht="13" x14ac:dyDescent="0.15">
      <c r="A950" s="18"/>
      <c r="B950" s="18"/>
      <c r="C950" s="18"/>
      <c r="D950" s="18"/>
      <c r="E950" s="18"/>
      <c r="F950" s="19"/>
      <c r="G950" s="18"/>
    </row>
    <row r="951" spans="1:7" ht="13" x14ac:dyDescent="0.15">
      <c r="A951" s="18"/>
      <c r="B951" s="18"/>
      <c r="C951" s="18"/>
      <c r="D951" s="18"/>
      <c r="E951" s="18"/>
      <c r="F951" s="19"/>
      <c r="G951" s="18"/>
    </row>
    <row r="952" spans="1:7" ht="13" x14ac:dyDescent="0.15">
      <c r="A952" s="18"/>
      <c r="B952" s="18"/>
      <c r="C952" s="18"/>
      <c r="D952" s="18"/>
      <c r="E952" s="18"/>
      <c r="F952" s="19"/>
      <c r="G952" s="18"/>
    </row>
    <row r="953" spans="1:7" ht="13" x14ac:dyDescent="0.15">
      <c r="A953" s="18"/>
      <c r="B953" s="18"/>
      <c r="C953" s="18"/>
      <c r="D953" s="18"/>
      <c r="E953" s="18"/>
      <c r="F953" s="19"/>
      <c r="G953" s="18"/>
    </row>
    <row r="954" spans="1:7" ht="13" x14ac:dyDescent="0.15">
      <c r="A954" s="18"/>
      <c r="B954" s="18"/>
      <c r="C954" s="18"/>
      <c r="D954" s="18"/>
      <c r="E954" s="18"/>
      <c r="F954" s="19"/>
      <c r="G954" s="18"/>
    </row>
    <row r="955" spans="1:7" ht="13" x14ac:dyDescent="0.15">
      <c r="A955" s="18"/>
      <c r="B955" s="18"/>
      <c r="C955" s="18"/>
      <c r="D955" s="18"/>
      <c r="E955" s="18"/>
      <c r="F955" s="19"/>
      <c r="G955" s="18"/>
    </row>
    <row r="956" spans="1:7" ht="13" x14ac:dyDescent="0.15">
      <c r="A956" s="18"/>
      <c r="B956" s="18"/>
      <c r="C956" s="18"/>
      <c r="D956" s="18"/>
      <c r="E956" s="18"/>
      <c r="F956" s="19"/>
      <c r="G956" s="18"/>
    </row>
    <row r="957" spans="1:7" ht="13" x14ac:dyDescent="0.15">
      <c r="A957" s="18"/>
      <c r="B957" s="18"/>
      <c r="C957" s="18"/>
      <c r="D957" s="18"/>
      <c r="E957" s="18"/>
      <c r="F957" s="19"/>
      <c r="G957" s="18"/>
    </row>
    <row r="958" spans="1:7" ht="13" x14ac:dyDescent="0.15">
      <c r="A958" s="18"/>
      <c r="B958" s="18"/>
      <c r="C958" s="18"/>
      <c r="D958" s="18"/>
      <c r="E958" s="18"/>
      <c r="F958" s="19"/>
      <c r="G958" s="18"/>
    </row>
    <row r="959" spans="1:7" ht="13" x14ac:dyDescent="0.15">
      <c r="A959" s="18"/>
      <c r="B959" s="18"/>
      <c r="C959" s="18"/>
      <c r="D959" s="18"/>
      <c r="E959" s="18"/>
      <c r="F959" s="19"/>
      <c r="G959" s="18"/>
    </row>
    <row r="960" spans="1:7" ht="13" x14ac:dyDescent="0.15">
      <c r="A960" s="18"/>
      <c r="B960" s="18"/>
      <c r="C960" s="18"/>
      <c r="D960" s="18"/>
      <c r="E960" s="18"/>
      <c r="F960" s="19"/>
      <c r="G960" s="18"/>
    </row>
    <row r="961" spans="1:7" ht="13" x14ac:dyDescent="0.15">
      <c r="A961" s="18"/>
      <c r="B961" s="18"/>
      <c r="C961" s="18"/>
      <c r="D961" s="18"/>
      <c r="E961" s="18"/>
      <c r="F961" s="19"/>
      <c r="G961" s="18"/>
    </row>
    <row r="962" spans="1:7" ht="13" x14ac:dyDescent="0.15">
      <c r="A962" s="18"/>
      <c r="B962" s="18"/>
      <c r="C962" s="18"/>
      <c r="D962" s="18"/>
      <c r="E962" s="18"/>
      <c r="F962" s="19"/>
      <c r="G962" s="18"/>
    </row>
    <row r="963" spans="1:7" ht="13" x14ac:dyDescent="0.15">
      <c r="A963" s="18"/>
      <c r="B963" s="18"/>
      <c r="C963" s="18"/>
      <c r="D963" s="18"/>
      <c r="E963" s="18"/>
      <c r="F963" s="19"/>
      <c r="G963" s="18"/>
    </row>
    <row r="964" spans="1:7" ht="13" x14ac:dyDescent="0.15">
      <c r="A964" s="18"/>
      <c r="B964" s="18"/>
      <c r="C964" s="18"/>
      <c r="D964" s="18"/>
      <c r="E964" s="18"/>
      <c r="F964" s="19"/>
      <c r="G964" s="18"/>
    </row>
    <row r="965" spans="1:7" ht="13" x14ac:dyDescent="0.15">
      <c r="A965" s="18"/>
      <c r="B965" s="18"/>
      <c r="C965" s="18"/>
      <c r="D965" s="18"/>
      <c r="E965" s="18"/>
      <c r="F965" s="19"/>
      <c r="G965" s="18"/>
    </row>
    <row r="966" spans="1:7" ht="13" x14ac:dyDescent="0.15">
      <c r="A966" s="18"/>
      <c r="B966" s="18"/>
      <c r="C966" s="18"/>
      <c r="D966" s="18"/>
      <c r="E966" s="18"/>
      <c r="F966" s="19"/>
      <c r="G966" s="18"/>
    </row>
    <row r="967" spans="1:7" ht="13" x14ac:dyDescent="0.15">
      <c r="A967" s="18"/>
      <c r="B967" s="18"/>
      <c r="C967" s="18"/>
      <c r="D967" s="18"/>
      <c r="E967" s="18"/>
      <c r="F967" s="19"/>
      <c r="G967" s="18"/>
    </row>
    <row r="968" spans="1:7" ht="13" x14ac:dyDescent="0.15">
      <c r="A968" s="18"/>
      <c r="B968" s="18"/>
      <c r="C968" s="18"/>
      <c r="D968" s="18"/>
      <c r="E968" s="18"/>
      <c r="F968" s="19"/>
      <c r="G968" s="18"/>
    </row>
    <row r="969" spans="1:7" ht="13" x14ac:dyDescent="0.15">
      <c r="A969" s="18"/>
      <c r="B969" s="18"/>
      <c r="C969" s="18"/>
      <c r="D969" s="18"/>
      <c r="E969" s="18"/>
      <c r="F969" s="19"/>
      <c r="G969" s="18"/>
    </row>
    <row r="970" spans="1:7" ht="13" x14ac:dyDescent="0.15">
      <c r="A970" s="18"/>
      <c r="B970" s="18"/>
      <c r="C970" s="18"/>
      <c r="D970" s="18"/>
      <c r="E970" s="18"/>
      <c r="F970" s="19"/>
      <c r="G970" s="18"/>
    </row>
    <row r="971" spans="1:7" ht="13" x14ac:dyDescent="0.15">
      <c r="A971" s="18"/>
      <c r="B971" s="18"/>
      <c r="C971" s="18"/>
      <c r="D971" s="18"/>
      <c r="E971" s="18"/>
      <c r="F971" s="19"/>
      <c r="G971" s="18"/>
    </row>
    <row r="972" spans="1:7" ht="13" x14ac:dyDescent="0.15">
      <c r="A972" s="18"/>
      <c r="B972" s="18"/>
      <c r="C972" s="18"/>
      <c r="D972" s="18"/>
      <c r="E972" s="18"/>
      <c r="F972" s="19"/>
      <c r="G972" s="18"/>
    </row>
    <row r="973" spans="1:7" ht="13" x14ac:dyDescent="0.15">
      <c r="A973" s="18"/>
      <c r="B973" s="18"/>
      <c r="C973" s="18"/>
      <c r="D973" s="18"/>
      <c r="E973" s="18"/>
      <c r="F973" s="19"/>
      <c r="G973" s="18"/>
    </row>
    <row r="974" spans="1:7" ht="13" x14ac:dyDescent="0.15">
      <c r="A974" s="18"/>
      <c r="B974" s="18"/>
      <c r="C974" s="18"/>
      <c r="D974" s="18"/>
      <c r="E974" s="18"/>
      <c r="F974" s="19"/>
      <c r="G974" s="18"/>
    </row>
    <row r="975" spans="1:7" ht="13" x14ac:dyDescent="0.15">
      <c r="A975" s="18"/>
      <c r="B975" s="18"/>
      <c r="C975" s="18"/>
      <c r="D975" s="18"/>
      <c r="E975" s="18"/>
      <c r="F975" s="19"/>
      <c r="G975" s="18"/>
    </row>
    <row r="976" spans="1:7" ht="13" x14ac:dyDescent="0.15">
      <c r="A976" s="18"/>
      <c r="B976" s="18"/>
      <c r="C976" s="18"/>
      <c r="D976" s="18"/>
      <c r="E976" s="18"/>
      <c r="F976" s="19"/>
      <c r="G976" s="18"/>
    </row>
    <row r="977" spans="1:7" ht="13" x14ac:dyDescent="0.15">
      <c r="A977" s="18"/>
      <c r="B977" s="18"/>
      <c r="C977" s="18"/>
      <c r="D977" s="18"/>
      <c r="E977" s="18"/>
      <c r="F977" s="19"/>
      <c r="G977" s="18"/>
    </row>
    <row r="978" spans="1:7" ht="13" x14ac:dyDescent="0.15">
      <c r="A978" s="18"/>
      <c r="B978" s="18"/>
      <c r="C978" s="18"/>
      <c r="D978" s="18"/>
      <c r="E978" s="18"/>
      <c r="F978" s="19"/>
      <c r="G978" s="18"/>
    </row>
    <row r="979" spans="1:7" ht="13" x14ac:dyDescent="0.15">
      <c r="A979" s="18"/>
      <c r="B979" s="18"/>
      <c r="C979" s="18"/>
      <c r="D979" s="18"/>
      <c r="E979" s="18"/>
      <c r="F979" s="19"/>
      <c r="G979" s="18"/>
    </row>
    <row r="980" spans="1:7" ht="13" x14ac:dyDescent="0.15">
      <c r="A980" s="18"/>
      <c r="B980" s="18"/>
      <c r="C980" s="18"/>
      <c r="D980" s="18"/>
      <c r="E980" s="18"/>
      <c r="F980" s="19"/>
      <c r="G980" s="18"/>
    </row>
    <row r="981" spans="1:7" ht="13" x14ac:dyDescent="0.15">
      <c r="A981" s="18"/>
      <c r="B981" s="18"/>
      <c r="C981" s="18"/>
      <c r="D981" s="18"/>
      <c r="E981" s="18"/>
      <c r="F981" s="19"/>
      <c r="G981" s="18"/>
    </row>
    <row r="982" spans="1:7" ht="13" x14ac:dyDescent="0.15">
      <c r="A982" s="18"/>
      <c r="B982" s="18"/>
      <c r="C982" s="18"/>
      <c r="D982" s="18"/>
      <c r="E982" s="18"/>
      <c r="F982" s="19"/>
      <c r="G982" s="18"/>
    </row>
    <row r="983" spans="1:7" ht="13" x14ac:dyDescent="0.15">
      <c r="A983" s="18"/>
      <c r="B983" s="18"/>
      <c r="C983" s="18"/>
      <c r="D983" s="18"/>
      <c r="E983" s="18"/>
      <c r="F983" s="19"/>
      <c r="G983" s="18"/>
    </row>
    <row r="984" spans="1:7" ht="13" x14ac:dyDescent="0.15">
      <c r="A984" s="18"/>
      <c r="B984" s="18"/>
      <c r="C984" s="18"/>
      <c r="D984" s="18"/>
      <c r="E984" s="18"/>
      <c r="F984" s="19"/>
      <c r="G984" s="18"/>
    </row>
    <row r="985" spans="1:7" ht="13" x14ac:dyDescent="0.15">
      <c r="A985" s="18"/>
      <c r="B985" s="18"/>
      <c r="C985" s="18"/>
      <c r="D985" s="18"/>
      <c r="E985" s="18"/>
      <c r="F985" s="19"/>
      <c r="G985" s="18"/>
    </row>
    <row r="986" spans="1:7" ht="13" x14ac:dyDescent="0.15">
      <c r="A986" s="18"/>
      <c r="B986" s="18"/>
      <c r="C986" s="18"/>
      <c r="D986" s="18"/>
      <c r="E986" s="18"/>
      <c r="F986" s="19"/>
      <c r="G986" s="18"/>
    </row>
    <row r="987" spans="1:7" ht="13" x14ac:dyDescent="0.15">
      <c r="A987" s="18"/>
      <c r="B987" s="18"/>
      <c r="C987" s="18"/>
      <c r="D987" s="18"/>
      <c r="E987" s="18"/>
      <c r="F987" s="19"/>
      <c r="G987" s="18"/>
    </row>
    <row r="988" spans="1:7" ht="13" x14ac:dyDescent="0.15">
      <c r="A988" s="18"/>
      <c r="B988" s="18"/>
      <c r="C988" s="18"/>
      <c r="D988" s="18"/>
      <c r="E988" s="18"/>
      <c r="F988" s="19"/>
      <c r="G988" s="18"/>
    </row>
    <row r="989" spans="1:7" ht="13" x14ac:dyDescent="0.15">
      <c r="A989" s="18"/>
      <c r="B989" s="18"/>
      <c r="C989" s="18"/>
      <c r="D989" s="18"/>
      <c r="E989" s="18"/>
      <c r="F989" s="19"/>
      <c r="G989" s="18"/>
    </row>
    <row r="990" spans="1:7" ht="13" x14ac:dyDescent="0.15">
      <c r="A990" s="18"/>
      <c r="B990" s="18"/>
      <c r="C990" s="18"/>
      <c r="D990" s="18"/>
      <c r="E990" s="18"/>
      <c r="F990" s="19"/>
      <c r="G990" s="18"/>
    </row>
    <row r="991" spans="1:7" ht="13" x14ac:dyDescent="0.15">
      <c r="A991" s="18"/>
      <c r="B991" s="18"/>
      <c r="C991" s="18"/>
      <c r="D991" s="18"/>
      <c r="E991" s="18"/>
      <c r="F991" s="19"/>
      <c r="G991" s="18"/>
    </row>
    <row r="992" spans="1:7" ht="13" x14ac:dyDescent="0.15">
      <c r="A992" s="18"/>
      <c r="B992" s="18"/>
      <c r="C992" s="18"/>
      <c r="D992" s="18"/>
      <c r="E992" s="18"/>
      <c r="F992" s="19"/>
      <c r="G992" s="18"/>
    </row>
    <row r="993" spans="1:7" ht="13" x14ac:dyDescent="0.15">
      <c r="A993" s="18"/>
      <c r="B993" s="18"/>
      <c r="C993" s="18"/>
      <c r="D993" s="18"/>
      <c r="E993" s="18"/>
      <c r="F993" s="19"/>
      <c r="G993" s="18"/>
    </row>
    <row r="994" spans="1:7" ht="13" x14ac:dyDescent="0.15">
      <c r="A994" s="18"/>
      <c r="B994" s="18"/>
      <c r="C994" s="18"/>
      <c r="D994" s="18"/>
      <c r="E994" s="18"/>
      <c r="F994" s="19"/>
      <c r="G994" s="18"/>
    </row>
    <row r="995" spans="1:7" ht="13" x14ac:dyDescent="0.15">
      <c r="A995" s="18"/>
      <c r="B995" s="18"/>
      <c r="C995" s="18"/>
      <c r="D995" s="18"/>
      <c r="E995" s="18"/>
      <c r="F995" s="19"/>
      <c r="G995" s="18"/>
    </row>
    <row r="996" spans="1:7" ht="13" x14ac:dyDescent="0.15">
      <c r="A996" s="18"/>
      <c r="B996" s="18"/>
      <c r="C996" s="18"/>
      <c r="D996" s="18"/>
      <c r="E996" s="18"/>
      <c r="F996" s="19"/>
      <c r="G996" s="18"/>
    </row>
  </sheetData>
  <mergeCells count="2">
    <mergeCell ref="A9:G9"/>
    <mergeCell ref="A1:G1"/>
  </mergeCells>
  <pageMargins left="0.7" right="0.7" top="0.75" bottom="0.75" header="0.3" footer="0.3"/>
  <drawing r:id="rId1"/>
  <tableParts count="1">
    <tablePart r:id="rId2"/>
  </tablePart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9999FF"/>
    <outlinePr summaryBelow="0" summaryRight="0"/>
  </sheetPr>
  <dimension ref="A1:H996"/>
  <sheetViews>
    <sheetView showGridLines="0" zoomScaleNormal="100" workbookViewId="0">
      <selection sqref="A1:H1"/>
    </sheetView>
  </sheetViews>
  <sheetFormatPr baseColWidth="10" defaultColWidth="14.5" defaultRowHeight="13" x14ac:dyDescent="0.15"/>
  <cols>
    <col min="1" max="1" width="27.1640625" style="4" customWidth="1"/>
    <col min="2" max="3" width="14.5" style="4"/>
    <col min="4" max="4" width="15.33203125" style="4" customWidth="1"/>
    <col min="5" max="6" width="14.5" style="4"/>
    <col min="7" max="7" width="14.5" style="4" customWidth="1"/>
    <col min="8" max="8" width="50" style="4" customWidth="1"/>
    <col min="9" max="16384" width="14.5" style="4"/>
  </cols>
  <sheetData>
    <row r="1" spans="1:8" ht="19" x14ac:dyDescent="0.15">
      <c r="A1" s="1223" t="s">
        <v>2083</v>
      </c>
      <c r="B1" s="1223"/>
      <c r="C1" s="1223"/>
      <c r="D1" s="1223"/>
      <c r="E1" s="1223"/>
      <c r="F1" s="1223"/>
      <c r="G1" s="1223"/>
      <c r="H1" s="1223"/>
    </row>
    <row r="2" spans="1:8" ht="17" x14ac:dyDescent="0.15">
      <c r="A2" s="915" t="s">
        <v>733</v>
      </c>
      <c r="B2" s="963" t="s">
        <v>694</v>
      </c>
      <c r="C2" s="963" t="s">
        <v>693</v>
      </c>
      <c r="D2" s="916" t="s">
        <v>1939</v>
      </c>
      <c r="E2" s="963" t="s">
        <v>1940</v>
      </c>
      <c r="F2" s="963" t="s">
        <v>1941</v>
      </c>
      <c r="G2" s="963" t="s">
        <v>4</v>
      </c>
      <c r="H2" s="916" t="s">
        <v>1942</v>
      </c>
    </row>
    <row r="3" spans="1:8" ht="30" x14ac:dyDescent="0.15">
      <c r="A3" s="964" t="s">
        <v>1943</v>
      </c>
      <c r="B3" s="965">
        <v>18</v>
      </c>
      <c r="C3" s="965">
        <v>35</v>
      </c>
      <c r="D3" s="965">
        <v>0</v>
      </c>
      <c r="E3" s="966">
        <v>1</v>
      </c>
      <c r="F3" s="966">
        <v>4</v>
      </c>
      <c r="G3" s="965">
        <v>53</v>
      </c>
      <c r="H3" s="967" t="s">
        <v>1970</v>
      </c>
    </row>
    <row r="4" spans="1:8" ht="45" x14ac:dyDescent="0.15">
      <c r="A4" s="964" t="s">
        <v>1971</v>
      </c>
      <c r="B4" s="968">
        <v>457</v>
      </c>
      <c r="C4" s="968">
        <v>228</v>
      </c>
      <c r="D4" s="968">
        <v>0</v>
      </c>
      <c r="E4" s="966">
        <v>1</v>
      </c>
      <c r="F4" s="966">
        <v>5</v>
      </c>
      <c r="G4" s="968">
        <v>685</v>
      </c>
      <c r="H4" s="967" t="s">
        <v>1972</v>
      </c>
    </row>
    <row r="5" spans="1:8" ht="45" x14ac:dyDescent="0.15">
      <c r="A5" s="964" t="s">
        <v>1973</v>
      </c>
      <c r="B5" s="968">
        <v>10</v>
      </c>
      <c r="C5" s="968">
        <v>13</v>
      </c>
      <c r="D5" s="968">
        <v>0</v>
      </c>
      <c r="E5" s="966">
        <v>1</v>
      </c>
      <c r="F5" s="966">
        <v>4</v>
      </c>
      <c r="G5" s="968">
        <v>23</v>
      </c>
      <c r="H5" s="967" t="s">
        <v>1974</v>
      </c>
    </row>
    <row r="6" spans="1:8" ht="30" x14ac:dyDescent="0.15">
      <c r="A6" s="964" t="s">
        <v>1747</v>
      </c>
      <c r="B6" s="966">
        <v>8</v>
      </c>
      <c r="C6" s="966">
        <v>4</v>
      </c>
      <c r="D6" s="966">
        <v>0</v>
      </c>
      <c r="E6" s="966">
        <v>1</v>
      </c>
      <c r="F6" s="966">
        <v>4</v>
      </c>
      <c r="G6" s="966">
        <v>12</v>
      </c>
      <c r="H6" s="967" t="s">
        <v>1975</v>
      </c>
    </row>
    <row r="7" spans="1:8" ht="30" x14ac:dyDescent="0.15">
      <c r="A7" s="964" t="s">
        <v>1976</v>
      </c>
      <c r="B7" s="966">
        <v>12</v>
      </c>
      <c r="C7" s="966">
        <v>33</v>
      </c>
      <c r="D7" s="966">
        <v>0</v>
      </c>
      <c r="E7" s="966">
        <v>1</v>
      </c>
      <c r="F7" s="966">
        <v>4</v>
      </c>
      <c r="G7" s="966">
        <v>45</v>
      </c>
      <c r="H7" s="967" t="s">
        <v>1977</v>
      </c>
    </row>
    <row r="8" spans="1:8" ht="45" x14ac:dyDescent="0.15">
      <c r="A8" s="964" t="s">
        <v>1978</v>
      </c>
      <c r="B8" s="965">
        <v>12</v>
      </c>
      <c r="C8" s="965">
        <v>12</v>
      </c>
      <c r="D8" s="965">
        <v>4</v>
      </c>
      <c r="E8" s="966">
        <v>1</v>
      </c>
      <c r="F8" s="966">
        <v>1</v>
      </c>
      <c r="G8" s="965">
        <v>28</v>
      </c>
      <c r="H8" s="967" t="s">
        <v>1979</v>
      </c>
    </row>
    <row r="9" spans="1:8" ht="45" x14ac:dyDescent="0.15">
      <c r="A9" s="964" t="s">
        <v>1980</v>
      </c>
      <c r="B9" s="965">
        <v>6</v>
      </c>
      <c r="C9" s="965">
        <v>7</v>
      </c>
      <c r="D9" s="965">
        <v>2</v>
      </c>
      <c r="E9" s="966">
        <v>1</v>
      </c>
      <c r="F9" s="966">
        <v>2</v>
      </c>
      <c r="G9" s="965">
        <v>15</v>
      </c>
      <c r="H9" s="967" t="s">
        <v>1981</v>
      </c>
    </row>
    <row r="10" spans="1:8" ht="105" x14ac:dyDescent="0.15">
      <c r="A10" s="964" t="s">
        <v>1982</v>
      </c>
      <c r="B10" s="968">
        <v>213</v>
      </c>
      <c r="C10" s="968">
        <v>323</v>
      </c>
      <c r="D10" s="968">
        <v>15</v>
      </c>
      <c r="E10" s="966">
        <v>1</v>
      </c>
      <c r="F10" s="966">
        <v>5</v>
      </c>
      <c r="G10" s="968">
        <v>551</v>
      </c>
      <c r="H10" s="967" t="s">
        <v>1983</v>
      </c>
    </row>
    <row r="11" spans="1:8" ht="105" x14ac:dyDescent="0.15">
      <c r="A11" s="964" t="s">
        <v>1984</v>
      </c>
      <c r="B11" s="968">
        <v>222</v>
      </c>
      <c r="C11" s="968">
        <v>427</v>
      </c>
      <c r="D11" s="968">
        <v>32</v>
      </c>
      <c r="E11" s="969">
        <v>1</v>
      </c>
      <c r="F11" s="969">
        <v>5</v>
      </c>
      <c r="G11" s="970">
        <v>681</v>
      </c>
      <c r="H11" s="971" t="s">
        <v>1985</v>
      </c>
    </row>
    <row r="12" spans="1:8" ht="165" x14ac:dyDescent="0.2">
      <c r="A12" s="964" t="s">
        <v>1986</v>
      </c>
      <c r="B12" s="972" t="s">
        <v>1987</v>
      </c>
      <c r="C12" s="973"/>
      <c r="D12" s="973"/>
      <c r="E12" s="974" t="s">
        <v>1988</v>
      </c>
      <c r="F12" s="974"/>
      <c r="G12" s="974"/>
      <c r="H12" s="974" t="s">
        <v>1989</v>
      </c>
    </row>
    <row r="13" spans="1:8" ht="60" x14ac:dyDescent="0.15">
      <c r="A13" s="964" t="s">
        <v>1990</v>
      </c>
      <c r="B13" s="975">
        <v>150</v>
      </c>
      <c r="C13" s="975">
        <v>225</v>
      </c>
      <c r="D13" s="975">
        <v>0</v>
      </c>
      <c r="E13" s="976">
        <v>2</v>
      </c>
      <c r="F13" s="977">
        <v>10</v>
      </c>
      <c r="G13" s="976">
        <v>375</v>
      </c>
      <c r="H13" s="978" t="s">
        <v>1991</v>
      </c>
    </row>
    <row r="14" spans="1:8" ht="165" x14ac:dyDescent="0.2">
      <c r="A14" s="964" t="s">
        <v>1992</v>
      </c>
      <c r="B14" s="972" t="s">
        <v>1987</v>
      </c>
      <c r="C14" s="973"/>
      <c r="D14" s="979"/>
      <c r="E14" s="980" t="s">
        <v>1993</v>
      </c>
      <c r="F14" s="981"/>
      <c r="G14" s="964"/>
      <c r="H14" s="967" t="s">
        <v>1994</v>
      </c>
    </row>
    <row r="15" spans="1:8" ht="75" x14ac:dyDescent="0.15">
      <c r="A15" s="964" t="s">
        <v>1995</v>
      </c>
      <c r="B15" s="967">
        <v>250</v>
      </c>
      <c r="C15" s="967">
        <v>325</v>
      </c>
      <c r="D15" s="967">
        <v>0</v>
      </c>
      <c r="E15" s="967">
        <v>2</v>
      </c>
      <c r="F15" s="966">
        <v>10</v>
      </c>
      <c r="G15" s="967">
        <v>575</v>
      </c>
      <c r="H15" s="982" t="s">
        <v>1996</v>
      </c>
    </row>
    <row r="16" spans="1:8" ht="90" x14ac:dyDescent="0.15">
      <c r="A16" s="964" t="s">
        <v>1997</v>
      </c>
      <c r="B16" s="967">
        <v>325</v>
      </c>
      <c r="C16" s="967">
        <v>240</v>
      </c>
      <c r="D16" s="967">
        <v>0</v>
      </c>
      <c r="E16" s="967">
        <v>2</v>
      </c>
      <c r="F16" s="966">
        <v>10</v>
      </c>
      <c r="G16" s="967">
        <v>565</v>
      </c>
      <c r="H16" s="982" t="s">
        <v>1998</v>
      </c>
    </row>
    <row r="17" spans="1:8" ht="14" x14ac:dyDescent="0.15">
      <c r="A17" s="983" t="s">
        <v>8</v>
      </c>
      <c r="B17" s="984">
        <f t="shared" ref="B17:F17" si="0">SUM(B3:B16)</f>
        <v>1683</v>
      </c>
      <c r="C17" s="984">
        <f t="shared" si="0"/>
        <v>1872</v>
      </c>
      <c r="D17" s="984">
        <f t="shared" si="0"/>
        <v>53</v>
      </c>
      <c r="E17" s="984">
        <f t="shared" si="0"/>
        <v>15</v>
      </c>
      <c r="F17" s="984">
        <f t="shared" si="0"/>
        <v>64</v>
      </c>
      <c r="G17" s="984">
        <f>SUM(G3:G16)</f>
        <v>3608</v>
      </c>
      <c r="H17" s="984"/>
    </row>
    <row r="18" spans="1:8" x14ac:dyDescent="0.15">
      <c r="A18" s="23"/>
      <c r="B18" s="19"/>
      <c r="C18" s="19"/>
      <c r="D18" s="19"/>
      <c r="E18" s="19"/>
      <c r="F18" s="19"/>
      <c r="G18" s="19"/>
      <c r="H18" s="23"/>
    </row>
    <row r="19" spans="1:8" x14ac:dyDescent="0.15">
      <c r="A19" s="23"/>
      <c r="B19" s="23"/>
      <c r="C19" s="23"/>
      <c r="D19" s="23"/>
      <c r="E19" s="19"/>
      <c r="F19" s="19"/>
      <c r="G19" s="23"/>
      <c r="H19" s="23"/>
    </row>
    <row r="20" spans="1:8" x14ac:dyDescent="0.15">
      <c r="A20" s="23"/>
      <c r="B20" s="23"/>
      <c r="C20" s="23"/>
      <c r="D20" s="23"/>
      <c r="E20" s="19"/>
      <c r="F20" s="19"/>
      <c r="G20" s="23"/>
      <c r="H20" s="23"/>
    </row>
    <row r="21" spans="1:8" x14ac:dyDescent="0.15">
      <c r="A21" s="23"/>
      <c r="B21" s="1224"/>
      <c r="C21" s="1225"/>
      <c r="D21" s="1225"/>
      <c r="E21" s="1224"/>
      <c r="F21" s="1225"/>
      <c r="G21" s="19"/>
      <c r="H21" s="23"/>
    </row>
    <row r="22" spans="1:8" x14ac:dyDescent="0.15">
      <c r="A22" s="23"/>
      <c r="B22" s="23"/>
      <c r="C22" s="23"/>
      <c r="D22" s="23"/>
      <c r="E22" s="23"/>
      <c r="F22" s="19"/>
      <c r="G22" s="23"/>
      <c r="H22" s="23"/>
    </row>
    <row r="23" spans="1:8" x14ac:dyDescent="0.15">
      <c r="A23" s="23"/>
      <c r="B23" s="1224"/>
      <c r="C23" s="1225"/>
      <c r="D23" s="1225"/>
      <c r="E23" s="1224"/>
      <c r="F23" s="1225"/>
      <c r="G23" s="19"/>
      <c r="H23" s="23"/>
    </row>
    <row r="24" spans="1:8" x14ac:dyDescent="0.15">
      <c r="A24" s="23"/>
      <c r="B24" s="23"/>
      <c r="C24" s="23"/>
      <c r="D24" s="23"/>
      <c r="E24" s="23"/>
      <c r="F24" s="19"/>
      <c r="G24" s="23"/>
      <c r="H24" s="23"/>
    </row>
    <row r="25" spans="1:8" x14ac:dyDescent="0.15">
      <c r="A25" s="23"/>
      <c r="B25" s="23"/>
      <c r="C25" s="23"/>
      <c r="D25" s="23"/>
      <c r="E25" s="23"/>
      <c r="F25" s="19"/>
      <c r="G25" s="23"/>
      <c r="H25" s="23"/>
    </row>
    <row r="26" spans="1:8" x14ac:dyDescent="0.15">
      <c r="A26" s="57"/>
      <c r="B26" s="57"/>
      <c r="C26" s="57"/>
      <c r="D26" s="57"/>
      <c r="E26" s="57"/>
      <c r="F26" s="57"/>
      <c r="G26" s="57"/>
      <c r="H26" s="19"/>
    </row>
    <row r="27" spans="1:8" x14ac:dyDescent="0.15">
      <c r="A27" s="19"/>
      <c r="B27" s="19"/>
      <c r="C27" s="19"/>
      <c r="D27" s="19"/>
      <c r="E27" s="19"/>
      <c r="F27" s="19"/>
      <c r="G27" s="19"/>
      <c r="H27" s="19"/>
    </row>
    <row r="28" spans="1:8" x14ac:dyDescent="0.15">
      <c r="A28" s="19"/>
      <c r="B28" s="19"/>
      <c r="C28" s="19"/>
      <c r="D28" s="19"/>
      <c r="E28" s="19"/>
      <c r="F28" s="19"/>
      <c r="G28" s="19"/>
      <c r="H28" s="19"/>
    </row>
    <row r="29" spans="1:8" x14ac:dyDescent="0.15">
      <c r="A29" s="19"/>
      <c r="B29" s="19"/>
      <c r="C29" s="19"/>
      <c r="D29" s="19"/>
      <c r="E29" s="19"/>
      <c r="F29" s="19"/>
      <c r="G29" s="19"/>
      <c r="H29" s="19"/>
    </row>
    <row r="30" spans="1:8" x14ac:dyDescent="0.15">
      <c r="A30" s="19"/>
      <c r="B30" s="19"/>
      <c r="C30" s="19"/>
      <c r="D30" s="19"/>
      <c r="E30" s="19"/>
      <c r="F30" s="19"/>
      <c r="G30" s="19"/>
      <c r="H30" s="19"/>
    </row>
    <row r="31" spans="1:8" x14ac:dyDescent="0.15">
      <c r="A31" s="19"/>
      <c r="B31" s="19"/>
      <c r="C31" s="19"/>
      <c r="D31" s="19"/>
      <c r="E31" s="19"/>
      <c r="F31" s="19"/>
      <c r="G31" s="19"/>
      <c r="H31" s="19"/>
    </row>
    <row r="32" spans="1:8" x14ac:dyDescent="0.15">
      <c r="A32" s="19"/>
      <c r="B32" s="19"/>
      <c r="C32" s="19"/>
      <c r="D32" s="19"/>
      <c r="E32" s="19"/>
      <c r="F32" s="19"/>
      <c r="G32" s="19"/>
      <c r="H32" s="19"/>
    </row>
    <row r="33" spans="1:8" x14ac:dyDescent="0.15">
      <c r="A33" s="19"/>
      <c r="B33" s="19"/>
      <c r="C33" s="19"/>
      <c r="D33" s="19"/>
      <c r="E33" s="19"/>
      <c r="F33" s="19"/>
      <c r="G33" s="19"/>
      <c r="H33" s="19"/>
    </row>
    <row r="34" spans="1:8" x14ac:dyDescent="0.15">
      <c r="A34" s="19"/>
      <c r="B34" s="19"/>
      <c r="C34" s="19"/>
      <c r="D34" s="19"/>
      <c r="E34" s="19"/>
      <c r="F34" s="19"/>
      <c r="G34" s="19"/>
      <c r="H34" s="19"/>
    </row>
    <row r="35" spans="1:8" x14ac:dyDescent="0.15">
      <c r="A35" s="19"/>
      <c r="B35" s="19"/>
      <c r="C35" s="19"/>
      <c r="D35" s="19"/>
      <c r="E35" s="19"/>
      <c r="F35" s="19"/>
      <c r="G35" s="19"/>
      <c r="H35" s="19"/>
    </row>
    <row r="36" spans="1:8" x14ac:dyDescent="0.15">
      <c r="A36" s="19"/>
      <c r="B36" s="19"/>
      <c r="C36" s="19"/>
      <c r="D36" s="19"/>
      <c r="E36" s="19"/>
      <c r="F36" s="19"/>
      <c r="G36" s="19"/>
      <c r="H36" s="19"/>
    </row>
    <row r="37" spans="1:8" x14ac:dyDescent="0.15">
      <c r="A37" s="19"/>
      <c r="B37" s="19"/>
      <c r="C37" s="19"/>
      <c r="D37" s="19"/>
      <c r="E37" s="19"/>
      <c r="F37" s="19"/>
      <c r="G37" s="19"/>
      <c r="H37" s="19"/>
    </row>
    <row r="38" spans="1:8" x14ac:dyDescent="0.15">
      <c r="A38" s="19"/>
      <c r="B38" s="19"/>
      <c r="C38" s="19"/>
      <c r="D38" s="19"/>
      <c r="E38" s="19"/>
      <c r="F38" s="19"/>
      <c r="G38" s="19"/>
      <c r="H38" s="19"/>
    </row>
    <row r="39" spans="1:8" x14ac:dyDescent="0.15">
      <c r="A39" s="19"/>
      <c r="B39" s="19"/>
      <c r="C39" s="19"/>
      <c r="D39" s="19"/>
      <c r="E39" s="19"/>
      <c r="F39" s="19"/>
      <c r="G39" s="19"/>
      <c r="H39" s="19"/>
    </row>
    <row r="40" spans="1:8" x14ac:dyDescent="0.15">
      <c r="A40" s="19"/>
      <c r="B40" s="19"/>
      <c r="C40" s="19"/>
      <c r="D40" s="19"/>
      <c r="E40" s="19"/>
      <c r="F40" s="19"/>
      <c r="G40" s="19"/>
      <c r="H40" s="19"/>
    </row>
    <row r="41" spans="1:8" x14ac:dyDescent="0.15">
      <c r="A41" s="19"/>
      <c r="B41" s="19"/>
      <c r="C41" s="19"/>
      <c r="D41" s="19"/>
      <c r="E41" s="19"/>
      <c r="F41" s="19"/>
      <c r="G41" s="19"/>
      <c r="H41" s="19"/>
    </row>
    <row r="42" spans="1:8" x14ac:dyDescent="0.15">
      <c r="A42" s="19"/>
      <c r="B42" s="19"/>
      <c r="C42" s="19"/>
      <c r="D42" s="19"/>
      <c r="E42" s="19"/>
      <c r="F42" s="19"/>
      <c r="G42" s="19"/>
      <c r="H42" s="19"/>
    </row>
    <row r="43" spans="1:8" x14ac:dyDescent="0.15">
      <c r="A43" s="19"/>
      <c r="B43" s="19"/>
      <c r="C43" s="19"/>
      <c r="D43" s="19"/>
      <c r="E43" s="19"/>
      <c r="F43" s="19"/>
      <c r="G43" s="19"/>
      <c r="H43" s="19"/>
    </row>
    <row r="44" spans="1:8" x14ac:dyDescent="0.15">
      <c r="A44" s="19"/>
      <c r="B44" s="19"/>
      <c r="C44" s="19"/>
      <c r="D44" s="19"/>
      <c r="E44" s="19"/>
      <c r="F44" s="19"/>
      <c r="G44" s="19"/>
      <c r="H44" s="19"/>
    </row>
    <row r="45" spans="1:8" x14ac:dyDescent="0.15">
      <c r="A45" s="19"/>
      <c r="B45" s="19"/>
      <c r="C45" s="19"/>
      <c r="D45" s="19"/>
      <c r="E45" s="19"/>
      <c r="F45" s="19"/>
      <c r="G45" s="19"/>
      <c r="H45" s="19"/>
    </row>
    <row r="46" spans="1:8" x14ac:dyDescent="0.15">
      <c r="A46" s="19"/>
      <c r="B46" s="19"/>
      <c r="C46" s="19"/>
      <c r="D46" s="19"/>
      <c r="E46" s="19"/>
      <c r="F46" s="19"/>
      <c r="G46" s="19"/>
      <c r="H46" s="19"/>
    </row>
    <row r="47" spans="1:8" x14ac:dyDescent="0.15">
      <c r="A47" s="19"/>
      <c r="B47" s="19"/>
      <c r="C47" s="19"/>
      <c r="D47" s="19"/>
      <c r="E47" s="19"/>
      <c r="F47" s="19"/>
      <c r="G47" s="19"/>
      <c r="H47" s="19"/>
    </row>
    <row r="48" spans="1:8" x14ac:dyDescent="0.15">
      <c r="A48" s="19"/>
      <c r="B48" s="19"/>
      <c r="C48" s="19"/>
      <c r="D48" s="19"/>
      <c r="E48" s="19"/>
      <c r="F48" s="19"/>
      <c r="G48" s="19"/>
      <c r="H48" s="19"/>
    </row>
    <row r="49" spans="1:8" x14ac:dyDescent="0.15">
      <c r="A49" s="19"/>
      <c r="B49" s="19"/>
      <c r="C49" s="19"/>
      <c r="D49" s="19"/>
      <c r="E49" s="19"/>
      <c r="F49" s="19"/>
      <c r="G49" s="19"/>
      <c r="H49" s="19"/>
    </row>
    <row r="50" spans="1:8" x14ac:dyDescent="0.15">
      <c r="A50" s="19"/>
      <c r="B50" s="19"/>
      <c r="C50" s="19"/>
      <c r="D50" s="19"/>
      <c r="E50" s="19"/>
      <c r="F50" s="19"/>
      <c r="G50" s="19"/>
      <c r="H50" s="19"/>
    </row>
    <row r="51" spans="1:8" x14ac:dyDescent="0.15">
      <c r="A51" s="19"/>
      <c r="B51" s="19"/>
      <c r="C51" s="19"/>
      <c r="D51" s="19"/>
      <c r="E51" s="19"/>
      <c r="F51" s="19"/>
      <c r="G51" s="19"/>
      <c r="H51" s="19"/>
    </row>
    <row r="52" spans="1:8" x14ac:dyDescent="0.15">
      <c r="A52" s="19"/>
      <c r="B52" s="19"/>
      <c r="C52" s="19"/>
      <c r="D52" s="19"/>
      <c r="E52" s="19"/>
      <c r="F52" s="19"/>
      <c r="G52" s="19"/>
      <c r="H52" s="19"/>
    </row>
    <row r="53" spans="1:8" x14ac:dyDescent="0.15">
      <c r="A53" s="19"/>
      <c r="B53" s="19"/>
      <c r="C53" s="19"/>
      <c r="D53" s="19"/>
      <c r="E53" s="19"/>
      <c r="F53" s="19"/>
      <c r="G53" s="19"/>
      <c r="H53" s="19"/>
    </row>
    <row r="54" spans="1:8" x14ac:dyDescent="0.15">
      <c r="A54" s="19"/>
      <c r="B54" s="19"/>
      <c r="C54" s="19"/>
      <c r="D54" s="19"/>
      <c r="E54" s="19"/>
      <c r="F54" s="19"/>
      <c r="G54" s="19"/>
      <c r="H54" s="19"/>
    </row>
    <row r="55" spans="1:8" x14ac:dyDescent="0.15">
      <c r="A55" s="19"/>
      <c r="B55" s="19"/>
      <c r="C55" s="19"/>
      <c r="D55" s="19"/>
      <c r="E55" s="19"/>
      <c r="F55" s="19"/>
      <c r="G55" s="19"/>
      <c r="H55" s="19"/>
    </row>
    <row r="56" spans="1:8" x14ac:dyDescent="0.15">
      <c r="A56" s="19"/>
      <c r="B56" s="19"/>
      <c r="C56" s="19"/>
      <c r="D56" s="19"/>
      <c r="E56" s="19"/>
      <c r="F56" s="19"/>
      <c r="G56" s="19"/>
      <c r="H56" s="19"/>
    </row>
    <row r="57" spans="1:8" x14ac:dyDescent="0.15">
      <c r="A57" s="19"/>
      <c r="B57" s="19"/>
      <c r="C57" s="19"/>
      <c r="D57" s="19"/>
      <c r="E57" s="19"/>
      <c r="F57" s="19"/>
      <c r="G57" s="19"/>
      <c r="H57" s="19"/>
    </row>
    <row r="58" spans="1:8" x14ac:dyDescent="0.15">
      <c r="A58" s="19"/>
      <c r="B58" s="19"/>
      <c r="C58" s="19"/>
      <c r="D58" s="19"/>
      <c r="E58" s="19"/>
      <c r="F58" s="19"/>
      <c r="G58" s="19"/>
      <c r="H58" s="19"/>
    </row>
    <row r="59" spans="1:8" x14ac:dyDescent="0.15">
      <c r="A59" s="19"/>
      <c r="B59" s="19"/>
      <c r="C59" s="19"/>
      <c r="D59" s="19"/>
      <c r="E59" s="19"/>
      <c r="F59" s="19"/>
      <c r="G59" s="19"/>
      <c r="H59" s="19"/>
    </row>
    <row r="60" spans="1:8" x14ac:dyDescent="0.15">
      <c r="A60" s="19"/>
      <c r="B60" s="19"/>
      <c r="C60" s="19"/>
      <c r="D60" s="19"/>
      <c r="E60" s="19"/>
      <c r="F60" s="19"/>
      <c r="G60" s="19"/>
      <c r="H60" s="19"/>
    </row>
    <row r="61" spans="1:8" x14ac:dyDescent="0.15">
      <c r="A61" s="19"/>
      <c r="B61" s="19"/>
      <c r="C61" s="19"/>
      <c r="D61" s="19"/>
      <c r="E61" s="19"/>
      <c r="F61" s="19"/>
      <c r="G61" s="19"/>
      <c r="H61" s="19"/>
    </row>
    <row r="62" spans="1:8" x14ac:dyDescent="0.15">
      <c r="A62" s="19"/>
      <c r="B62" s="19"/>
      <c r="C62" s="19"/>
      <c r="D62" s="19"/>
      <c r="E62" s="19"/>
      <c r="F62" s="19"/>
      <c r="G62" s="19"/>
      <c r="H62" s="19"/>
    </row>
    <row r="63" spans="1:8" x14ac:dyDescent="0.15">
      <c r="A63" s="19"/>
      <c r="B63" s="19"/>
      <c r="C63" s="19"/>
      <c r="D63" s="19"/>
      <c r="E63" s="19"/>
      <c r="F63" s="19"/>
      <c r="G63" s="19"/>
      <c r="H63" s="19"/>
    </row>
    <row r="64" spans="1:8" x14ac:dyDescent="0.15">
      <c r="A64" s="19"/>
      <c r="B64" s="19"/>
      <c r="C64" s="19"/>
      <c r="D64" s="19"/>
      <c r="E64" s="19"/>
      <c r="F64" s="19"/>
      <c r="G64" s="19"/>
      <c r="H64" s="19"/>
    </row>
    <row r="65" spans="1:8" x14ac:dyDescent="0.15">
      <c r="A65" s="19"/>
      <c r="B65" s="19"/>
      <c r="C65" s="19"/>
      <c r="D65" s="19"/>
      <c r="E65" s="19"/>
      <c r="F65" s="19"/>
      <c r="G65" s="19"/>
      <c r="H65" s="19"/>
    </row>
    <row r="66" spans="1:8" x14ac:dyDescent="0.15">
      <c r="A66" s="19"/>
      <c r="B66" s="19"/>
      <c r="C66" s="19"/>
      <c r="D66" s="19"/>
      <c r="E66" s="19"/>
      <c r="F66" s="19"/>
      <c r="G66" s="19"/>
      <c r="H66" s="19"/>
    </row>
    <row r="67" spans="1:8" x14ac:dyDescent="0.15">
      <c r="A67" s="19"/>
      <c r="B67" s="19"/>
      <c r="C67" s="19"/>
      <c r="D67" s="19"/>
      <c r="E67" s="19"/>
      <c r="F67" s="19"/>
      <c r="G67" s="19"/>
      <c r="H67" s="19"/>
    </row>
    <row r="68" spans="1:8" x14ac:dyDescent="0.15">
      <c r="A68" s="19"/>
      <c r="B68" s="19"/>
      <c r="C68" s="19"/>
      <c r="D68" s="19"/>
      <c r="E68" s="19"/>
      <c r="F68" s="19"/>
      <c r="G68" s="19"/>
      <c r="H68" s="19"/>
    </row>
    <row r="69" spans="1:8" x14ac:dyDescent="0.15">
      <c r="A69" s="19"/>
      <c r="B69" s="19"/>
      <c r="C69" s="19"/>
      <c r="D69" s="19"/>
      <c r="E69" s="19"/>
      <c r="F69" s="19"/>
      <c r="G69" s="19"/>
      <c r="H69" s="19"/>
    </row>
    <row r="70" spans="1:8" x14ac:dyDescent="0.15">
      <c r="A70" s="19"/>
      <c r="B70" s="19"/>
      <c r="C70" s="19"/>
      <c r="D70" s="19"/>
      <c r="E70" s="19"/>
      <c r="F70" s="19"/>
      <c r="G70" s="19"/>
      <c r="H70" s="19"/>
    </row>
    <row r="71" spans="1:8" x14ac:dyDescent="0.15">
      <c r="A71" s="19"/>
      <c r="B71" s="19"/>
      <c r="C71" s="19"/>
      <c r="D71" s="19"/>
      <c r="E71" s="19"/>
      <c r="F71" s="19"/>
      <c r="G71" s="19"/>
      <c r="H71" s="19"/>
    </row>
    <row r="72" spans="1:8" x14ac:dyDescent="0.15">
      <c r="A72" s="19"/>
      <c r="B72" s="19"/>
      <c r="C72" s="19"/>
      <c r="D72" s="19"/>
      <c r="E72" s="19"/>
      <c r="F72" s="19"/>
      <c r="G72" s="19"/>
      <c r="H72" s="19"/>
    </row>
    <row r="73" spans="1:8" x14ac:dyDescent="0.15">
      <c r="A73" s="19"/>
      <c r="B73" s="19"/>
      <c r="C73" s="19"/>
      <c r="D73" s="19"/>
      <c r="E73" s="19"/>
      <c r="F73" s="19"/>
      <c r="G73" s="19"/>
      <c r="H73" s="19"/>
    </row>
    <row r="74" spans="1:8" x14ac:dyDescent="0.15">
      <c r="A74" s="19"/>
      <c r="B74" s="19"/>
      <c r="C74" s="19"/>
      <c r="D74" s="19"/>
      <c r="E74" s="19"/>
      <c r="F74" s="19"/>
      <c r="G74" s="19"/>
      <c r="H74" s="19"/>
    </row>
    <row r="75" spans="1:8" x14ac:dyDescent="0.15">
      <c r="A75" s="19"/>
      <c r="B75" s="19"/>
      <c r="C75" s="19"/>
      <c r="D75" s="19"/>
      <c r="E75" s="19"/>
      <c r="F75" s="19"/>
      <c r="G75" s="19"/>
      <c r="H75" s="19"/>
    </row>
    <row r="76" spans="1:8" x14ac:dyDescent="0.15">
      <c r="A76" s="19"/>
      <c r="B76" s="19"/>
      <c r="C76" s="19"/>
      <c r="D76" s="19"/>
      <c r="E76" s="19"/>
      <c r="F76" s="19"/>
      <c r="G76" s="19"/>
      <c r="H76" s="19"/>
    </row>
    <row r="77" spans="1:8" x14ac:dyDescent="0.15">
      <c r="A77" s="19"/>
      <c r="B77" s="19"/>
      <c r="C77" s="19"/>
      <c r="D77" s="19"/>
      <c r="E77" s="19"/>
      <c r="F77" s="19"/>
      <c r="G77" s="19"/>
      <c r="H77" s="19"/>
    </row>
    <row r="78" spans="1:8" x14ac:dyDescent="0.15">
      <c r="A78" s="19"/>
      <c r="B78" s="19"/>
      <c r="C78" s="19"/>
      <c r="D78" s="19"/>
      <c r="E78" s="19"/>
      <c r="F78" s="19"/>
      <c r="G78" s="19"/>
      <c r="H78" s="19"/>
    </row>
    <row r="79" spans="1:8" x14ac:dyDescent="0.15">
      <c r="A79" s="19"/>
      <c r="B79" s="19"/>
      <c r="C79" s="19"/>
      <c r="D79" s="19"/>
      <c r="E79" s="19"/>
      <c r="F79" s="19"/>
      <c r="G79" s="19"/>
      <c r="H79" s="19"/>
    </row>
    <row r="80" spans="1:8" x14ac:dyDescent="0.15">
      <c r="A80" s="19"/>
      <c r="B80" s="19"/>
      <c r="C80" s="19"/>
      <c r="D80" s="19"/>
      <c r="E80" s="19"/>
      <c r="F80" s="19"/>
      <c r="G80" s="19"/>
      <c r="H80" s="19"/>
    </row>
    <row r="81" spans="1:8" x14ac:dyDescent="0.15">
      <c r="A81" s="19"/>
      <c r="B81" s="19"/>
      <c r="C81" s="19"/>
      <c r="D81" s="19"/>
      <c r="E81" s="19"/>
      <c r="F81" s="19"/>
      <c r="G81" s="19"/>
      <c r="H81" s="19"/>
    </row>
    <row r="82" spans="1:8" x14ac:dyDescent="0.15">
      <c r="A82" s="19"/>
      <c r="B82" s="19"/>
      <c r="C82" s="19"/>
      <c r="D82" s="19"/>
      <c r="E82" s="19"/>
      <c r="F82" s="19"/>
      <c r="G82" s="19"/>
      <c r="H82" s="19"/>
    </row>
    <row r="83" spans="1:8" x14ac:dyDescent="0.15">
      <c r="A83" s="19"/>
      <c r="B83" s="19"/>
      <c r="C83" s="19"/>
      <c r="D83" s="19"/>
      <c r="E83" s="19"/>
      <c r="F83" s="19"/>
      <c r="G83" s="19"/>
      <c r="H83" s="19"/>
    </row>
    <row r="84" spans="1:8" x14ac:dyDescent="0.15">
      <c r="A84" s="19"/>
      <c r="B84" s="19"/>
      <c r="C84" s="19"/>
      <c r="D84" s="19"/>
      <c r="E84" s="19"/>
      <c r="F84" s="19"/>
      <c r="G84" s="19"/>
      <c r="H84" s="19"/>
    </row>
    <row r="85" spans="1:8" x14ac:dyDescent="0.15">
      <c r="A85" s="19"/>
      <c r="B85" s="19"/>
      <c r="C85" s="19"/>
      <c r="D85" s="19"/>
      <c r="E85" s="19"/>
      <c r="F85" s="19"/>
      <c r="G85" s="19"/>
      <c r="H85" s="19"/>
    </row>
    <row r="86" spans="1:8" x14ac:dyDescent="0.15">
      <c r="A86" s="19"/>
      <c r="B86" s="19"/>
      <c r="C86" s="19"/>
      <c r="D86" s="19"/>
      <c r="E86" s="19"/>
      <c r="F86" s="19"/>
      <c r="G86" s="19"/>
      <c r="H86" s="19"/>
    </row>
    <row r="87" spans="1:8" x14ac:dyDescent="0.15">
      <c r="A87" s="19"/>
      <c r="B87" s="19"/>
      <c r="C87" s="19"/>
      <c r="D87" s="19"/>
      <c r="E87" s="19"/>
      <c r="F87" s="19"/>
      <c r="G87" s="19"/>
      <c r="H87" s="19"/>
    </row>
    <row r="88" spans="1:8" x14ac:dyDescent="0.15">
      <c r="A88" s="19"/>
      <c r="B88" s="19"/>
      <c r="C88" s="19"/>
      <c r="D88" s="19"/>
      <c r="E88" s="19"/>
      <c r="F88" s="19"/>
      <c r="G88" s="19"/>
      <c r="H88" s="19"/>
    </row>
    <row r="89" spans="1:8" x14ac:dyDescent="0.15">
      <c r="A89" s="19"/>
      <c r="B89" s="19"/>
      <c r="C89" s="19"/>
      <c r="D89" s="19"/>
      <c r="E89" s="19"/>
      <c r="F89" s="19"/>
      <c r="G89" s="19"/>
      <c r="H89" s="19"/>
    </row>
    <row r="90" spans="1:8" x14ac:dyDescent="0.15">
      <c r="A90" s="19"/>
      <c r="B90" s="19"/>
      <c r="C90" s="19"/>
      <c r="D90" s="19"/>
      <c r="E90" s="19"/>
      <c r="F90" s="19"/>
      <c r="G90" s="19"/>
      <c r="H90" s="19"/>
    </row>
    <row r="91" spans="1:8" x14ac:dyDescent="0.15">
      <c r="A91" s="19"/>
      <c r="B91" s="19"/>
      <c r="C91" s="19"/>
      <c r="D91" s="19"/>
      <c r="E91" s="19"/>
      <c r="F91" s="19"/>
      <c r="G91" s="19"/>
      <c r="H91" s="19"/>
    </row>
    <row r="92" spans="1:8" x14ac:dyDescent="0.15">
      <c r="A92" s="19"/>
      <c r="B92" s="19"/>
      <c r="C92" s="19"/>
      <c r="D92" s="19"/>
      <c r="E92" s="19"/>
      <c r="F92" s="19"/>
      <c r="G92" s="19"/>
      <c r="H92" s="19"/>
    </row>
    <row r="93" spans="1:8" x14ac:dyDescent="0.15">
      <c r="A93" s="19"/>
      <c r="B93" s="19"/>
      <c r="C93" s="19"/>
      <c r="D93" s="19"/>
      <c r="E93" s="19"/>
      <c r="F93" s="19"/>
      <c r="G93" s="19"/>
      <c r="H93" s="19"/>
    </row>
    <row r="94" spans="1:8" x14ac:dyDescent="0.15">
      <c r="A94" s="19"/>
      <c r="B94" s="19"/>
      <c r="C94" s="19"/>
      <c r="D94" s="19"/>
      <c r="E94" s="19"/>
      <c r="F94" s="19"/>
      <c r="G94" s="19"/>
      <c r="H94" s="19"/>
    </row>
    <row r="95" spans="1:8" x14ac:dyDescent="0.15">
      <c r="A95" s="19"/>
      <c r="B95" s="19"/>
      <c r="C95" s="19"/>
      <c r="D95" s="19"/>
      <c r="E95" s="19"/>
      <c r="F95" s="19"/>
      <c r="G95" s="19"/>
      <c r="H95" s="19"/>
    </row>
    <row r="96" spans="1:8" x14ac:dyDescent="0.15">
      <c r="A96" s="19"/>
      <c r="B96" s="19"/>
      <c r="C96" s="19"/>
      <c r="D96" s="19"/>
      <c r="E96" s="19"/>
      <c r="F96" s="19"/>
      <c r="G96" s="19"/>
      <c r="H96" s="19"/>
    </row>
    <row r="97" spans="1:8" x14ac:dyDescent="0.15">
      <c r="A97" s="19"/>
      <c r="B97" s="19"/>
      <c r="C97" s="19"/>
      <c r="D97" s="19"/>
      <c r="E97" s="19"/>
      <c r="F97" s="19"/>
      <c r="G97" s="19"/>
      <c r="H97" s="19"/>
    </row>
    <row r="98" spans="1:8" x14ac:dyDescent="0.15">
      <c r="A98" s="19"/>
      <c r="B98" s="19"/>
      <c r="C98" s="19"/>
      <c r="D98" s="19"/>
      <c r="E98" s="19"/>
      <c r="F98" s="19"/>
      <c r="G98" s="19"/>
      <c r="H98" s="19"/>
    </row>
    <row r="99" spans="1:8" x14ac:dyDescent="0.15">
      <c r="A99" s="19"/>
      <c r="B99" s="19"/>
      <c r="C99" s="19"/>
      <c r="D99" s="19"/>
      <c r="E99" s="19"/>
      <c r="F99" s="19"/>
      <c r="G99" s="19"/>
      <c r="H99" s="19"/>
    </row>
    <row r="100" spans="1:8" x14ac:dyDescent="0.15">
      <c r="A100" s="19"/>
      <c r="B100" s="19"/>
      <c r="C100" s="19"/>
      <c r="D100" s="19"/>
      <c r="E100" s="19"/>
      <c r="F100" s="19"/>
      <c r="G100" s="19"/>
      <c r="H100" s="19"/>
    </row>
    <row r="101" spans="1:8" x14ac:dyDescent="0.15">
      <c r="A101" s="19"/>
      <c r="B101" s="19"/>
      <c r="C101" s="19"/>
      <c r="D101" s="19"/>
      <c r="E101" s="19"/>
      <c r="F101" s="19"/>
      <c r="G101" s="19"/>
      <c r="H101" s="19"/>
    </row>
    <row r="102" spans="1:8" x14ac:dyDescent="0.15">
      <c r="A102" s="19"/>
      <c r="B102" s="19"/>
      <c r="C102" s="19"/>
      <c r="D102" s="19"/>
      <c r="E102" s="19"/>
      <c r="F102" s="19"/>
      <c r="G102" s="19"/>
      <c r="H102" s="19"/>
    </row>
    <row r="103" spans="1:8" x14ac:dyDescent="0.15">
      <c r="A103" s="19"/>
      <c r="B103" s="19"/>
      <c r="C103" s="19"/>
      <c r="D103" s="19"/>
      <c r="E103" s="19"/>
      <c r="F103" s="19"/>
      <c r="G103" s="19"/>
      <c r="H103" s="19"/>
    </row>
    <row r="104" spans="1:8" x14ac:dyDescent="0.15">
      <c r="A104" s="19"/>
      <c r="B104" s="19"/>
      <c r="C104" s="19"/>
      <c r="D104" s="19"/>
      <c r="E104" s="19"/>
      <c r="F104" s="19"/>
      <c r="G104" s="19"/>
      <c r="H104" s="19"/>
    </row>
    <row r="105" spans="1:8" x14ac:dyDescent="0.15">
      <c r="A105" s="19"/>
      <c r="B105" s="19"/>
      <c r="C105" s="19"/>
      <c r="D105" s="19"/>
      <c r="E105" s="19"/>
      <c r="F105" s="19"/>
      <c r="G105" s="19"/>
      <c r="H105" s="19"/>
    </row>
    <row r="106" spans="1:8" x14ac:dyDescent="0.15">
      <c r="A106" s="19"/>
      <c r="B106" s="19"/>
      <c r="C106" s="19"/>
      <c r="D106" s="19"/>
      <c r="E106" s="19"/>
      <c r="F106" s="19"/>
      <c r="G106" s="19"/>
      <c r="H106" s="19"/>
    </row>
    <row r="107" spans="1:8" x14ac:dyDescent="0.15">
      <c r="A107" s="19"/>
      <c r="B107" s="19"/>
      <c r="C107" s="19"/>
      <c r="D107" s="19"/>
      <c r="E107" s="19"/>
      <c r="F107" s="19"/>
      <c r="G107" s="19"/>
      <c r="H107" s="19"/>
    </row>
    <row r="108" spans="1:8" x14ac:dyDescent="0.15">
      <c r="A108" s="19"/>
      <c r="B108" s="19"/>
      <c r="C108" s="19"/>
      <c r="D108" s="19"/>
      <c r="E108" s="19"/>
      <c r="F108" s="19"/>
      <c r="G108" s="19"/>
      <c r="H108" s="19"/>
    </row>
    <row r="109" spans="1:8" x14ac:dyDescent="0.15">
      <c r="A109" s="19"/>
      <c r="B109" s="19"/>
      <c r="C109" s="19"/>
      <c r="D109" s="19"/>
      <c r="E109" s="19"/>
      <c r="F109" s="19"/>
      <c r="G109" s="19"/>
      <c r="H109" s="19"/>
    </row>
    <row r="110" spans="1:8" x14ac:dyDescent="0.15">
      <c r="A110" s="19"/>
      <c r="B110" s="19"/>
      <c r="C110" s="19"/>
      <c r="D110" s="19"/>
      <c r="E110" s="19"/>
      <c r="F110" s="19"/>
      <c r="G110" s="19"/>
      <c r="H110" s="19"/>
    </row>
    <row r="111" spans="1:8" x14ac:dyDescent="0.15">
      <c r="A111" s="19"/>
      <c r="B111" s="19"/>
      <c r="C111" s="19"/>
      <c r="D111" s="19"/>
      <c r="E111" s="19"/>
      <c r="F111" s="19"/>
      <c r="G111" s="19"/>
      <c r="H111" s="19"/>
    </row>
    <row r="112" spans="1:8" x14ac:dyDescent="0.15">
      <c r="A112" s="19"/>
      <c r="B112" s="19"/>
      <c r="C112" s="19"/>
      <c r="D112" s="19"/>
      <c r="E112" s="19"/>
      <c r="F112" s="19"/>
      <c r="G112" s="19"/>
      <c r="H112" s="19"/>
    </row>
    <row r="113" spans="1:8" x14ac:dyDescent="0.15">
      <c r="A113" s="19"/>
      <c r="B113" s="19"/>
      <c r="C113" s="19"/>
      <c r="D113" s="19"/>
      <c r="E113" s="19"/>
      <c r="F113" s="19"/>
      <c r="G113" s="19"/>
      <c r="H113" s="19"/>
    </row>
    <row r="114" spans="1:8" x14ac:dyDescent="0.15">
      <c r="A114" s="19"/>
      <c r="B114" s="19"/>
      <c r="C114" s="19"/>
      <c r="D114" s="19"/>
      <c r="E114" s="19"/>
      <c r="F114" s="19"/>
      <c r="G114" s="19"/>
      <c r="H114" s="19"/>
    </row>
    <row r="115" spans="1:8" x14ac:dyDescent="0.15">
      <c r="A115" s="19"/>
      <c r="B115" s="19"/>
      <c r="C115" s="19"/>
      <c r="D115" s="19"/>
      <c r="E115" s="19"/>
      <c r="F115" s="19"/>
      <c r="G115" s="19"/>
      <c r="H115" s="19"/>
    </row>
    <row r="116" spans="1:8" x14ac:dyDescent="0.15">
      <c r="A116" s="19"/>
      <c r="B116" s="19"/>
      <c r="C116" s="19"/>
      <c r="D116" s="19"/>
      <c r="E116" s="19"/>
      <c r="F116" s="19"/>
      <c r="G116" s="19"/>
      <c r="H116" s="19"/>
    </row>
    <row r="117" spans="1:8" x14ac:dyDescent="0.15">
      <c r="A117" s="19"/>
      <c r="B117" s="19"/>
      <c r="C117" s="19"/>
      <c r="D117" s="19"/>
      <c r="E117" s="19"/>
      <c r="F117" s="19"/>
      <c r="G117" s="19"/>
      <c r="H117" s="19"/>
    </row>
    <row r="118" spans="1:8" x14ac:dyDescent="0.15">
      <c r="A118" s="19"/>
      <c r="B118" s="19"/>
      <c r="C118" s="19"/>
      <c r="D118" s="19"/>
      <c r="E118" s="19"/>
      <c r="F118" s="19"/>
      <c r="G118" s="19"/>
      <c r="H118" s="19"/>
    </row>
    <row r="119" spans="1:8" x14ac:dyDescent="0.15">
      <c r="A119" s="19"/>
      <c r="B119" s="19"/>
      <c r="C119" s="19"/>
      <c r="D119" s="19"/>
      <c r="E119" s="19"/>
      <c r="F119" s="19"/>
      <c r="G119" s="19"/>
      <c r="H119" s="19"/>
    </row>
    <row r="120" spans="1:8" x14ac:dyDescent="0.15">
      <c r="A120" s="19"/>
      <c r="B120" s="19"/>
      <c r="C120" s="19"/>
      <c r="D120" s="19"/>
      <c r="E120" s="19"/>
      <c r="F120" s="19"/>
      <c r="G120" s="19"/>
      <c r="H120" s="19"/>
    </row>
    <row r="121" spans="1:8" x14ac:dyDescent="0.15">
      <c r="A121" s="19"/>
      <c r="B121" s="19"/>
      <c r="C121" s="19"/>
      <c r="D121" s="19"/>
      <c r="E121" s="19"/>
      <c r="F121" s="19"/>
      <c r="G121" s="19"/>
      <c r="H121" s="19"/>
    </row>
    <row r="122" spans="1:8" x14ac:dyDescent="0.15">
      <c r="A122" s="19"/>
      <c r="B122" s="19"/>
      <c r="C122" s="19"/>
      <c r="D122" s="19"/>
      <c r="E122" s="19"/>
      <c r="F122" s="19"/>
      <c r="G122" s="19"/>
      <c r="H122" s="19"/>
    </row>
    <row r="123" spans="1:8" x14ac:dyDescent="0.15">
      <c r="A123" s="19"/>
      <c r="B123" s="19"/>
      <c r="C123" s="19"/>
      <c r="D123" s="19"/>
      <c r="E123" s="19"/>
      <c r="F123" s="19"/>
      <c r="G123" s="19"/>
      <c r="H123" s="19"/>
    </row>
    <row r="124" spans="1:8" x14ac:dyDescent="0.15">
      <c r="A124" s="19"/>
      <c r="B124" s="19"/>
      <c r="C124" s="19"/>
      <c r="D124" s="19"/>
      <c r="E124" s="19"/>
      <c r="F124" s="19"/>
      <c r="G124" s="19"/>
      <c r="H124" s="19"/>
    </row>
    <row r="125" spans="1:8" x14ac:dyDescent="0.15">
      <c r="A125" s="19"/>
      <c r="B125" s="19"/>
      <c r="C125" s="19"/>
      <c r="D125" s="19"/>
      <c r="E125" s="19"/>
      <c r="F125" s="19"/>
      <c r="G125" s="19"/>
      <c r="H125" s="19"/>
    </row>
    <row r="126" spans="1:8" x14ac:dyDescent="0.15">
      <c r="A126" s="19"/>
      <c r="B126" s="19"/>
      <c r="C126" s="19"/>
      <c r="D126" s="19"/>
      <c r="E126" s="19"/>
      <c r="F126" s="19"/>
      <c r="G126" s="19"/>
      <c r="H126" s="19"/>
    </row>
    <row r="127" spans="1:8" x14ac:dyDescent="0.15">
      <c r="A127" s="19"/>
      <c r="B127" s="19"/>
      <c r="C127" s="19"/>
      <c r="D127" s="19"/>
      <c r="E127" s="19"/>
      <c r="F127" s="19"/>
      <c r="G127" s="19"/>
      <c r="H127" s="19"/>
    </row>
    <row r="128" spans="1:8" x14ac:dyDescent="0.15">
      <c r="A128" s="19"/>
      <c r="B128" s="19"/>
      <c r="C128" s="19"/>
      <c r="D128" s="19"/>
      <c r="E128" s="19"/>
      <c r="F128" s="19"/>
      <c r="G128" s="19"/>
      <c r="H128" s="19"/>
    </row>
    <row r="129" spans="1:8" x14ac:dyDescent="0.15">
      <c r="A129" s="19"/>
      <c r="B129" s="19"/>
      <c r="C129" s="19"/>
      <c r="D129" s="19"/>
      <c r="E129" s="19"/>
      <c r="F129" s="19"/>
      <c r="G129" s="19"/>
      <c r="H129" s="19"/>
    </row>
    <row r="130" spans="1:8" x14ac:dyDescent="0.15">
      <c r="A130" s="19"/>
      <c r="B130" s="19"/>
      <c r="C130" s="19"/>
      <c r="D130" s="19"/>
      <c r="E130" s="19"/>
      <c r="F130" s="19"/>
      <c r="G130" s="19"/>
      <c r="H130" s="19"/>
    </row>
    <row r="131" spans="1:8" x14ac:dyDescent="0.15">
      <c r="A131" s="19"/>
      <c r="B131" s="19"/>
      <c r="C131" s="19"/>
      <c r="D131" s="19"/>
      <c r="E131" s="19"/>
      <c r="F131" s="19"/>
      <c r="G131" s="19"/>
      <c r="H131" s="19"/>
    </row>
    <row r="132" spans="1:8" x14ac:dyDescent="0.15">
      <c r="A132" s="19"/>
      <c r="B132" s="19"/>
      <c r="C132" s="19"/>
      <c r="D132" s="19"/>
      <c r="E132" s="19"/>
      <c r="F132" s="19"/>
      <c r="G132" s="19"/>
      <c r="H132" s="19"/>
    </row>
    <row r="133" spans="1:8" x14ac:dyDescent="0.15">
      <c r="A133" s="19"/>
      <c r="B133" s="19"/>
      <c r="C133" s="19"/>
      <c r="D133" s="19"/>
      <c r="E133" s="19"/>
      <c r="F133" s="19"/>
      <c r="G133" s="19"/>
      <c r="H133" s="19"/>
    </row>
    <row r="134" spans="1:8" x14ac:dyDescent="0.15">
      <c r="A134" s="19"/>
      <c r="B134" s="19"/>
      <c r="C134" s="19"/>
      <c r="D134" s="19"/>
      <c r="E134" s="19"/>
      <c r="F134" s="19"/>
      <c r="G134" s="19"/>
      <c r="H134" s="19"/>
    </row>
    <row r="135" spans="1:8" x14ac:dyDescent="0.15">
      <c r="A135" s="19"/>
      <c r="B135" s="19"/>
      <c r="C135" s="19"/>
      <c r="D135" s="19"/>
      <c r="E135" s="19"/>
      <c r="F135" s="19"/>
      <c r="G135" s="19"/>
      <c r="H135" s="19"/>
    </row>
    <row r="136" spans="1:8" x14ac:dyDescent="0.15">
      <c r="A136" s="19"/>
      <c r="B136" s="19"/>
      <c r="C136" s="19"/>
      <c r="D136" s="19"/>
      <c r="E136" s="19"/>
      <c r="F136" s="19"/>
      <c r="G136" s="19"/>
      <c r="H136" s="19"/>
    </row>
    <row r="137" spans="1:8" x14ac:dyDescent="0.15">
      <c r="A137" s="19"/>
      <c r="B137" s="19"/>
      <c r="C137" s="19"/>
      <c r="D137" s="19"/>
      <c r="E137" s="19"/>
      <c r="F137" s="19"/>
      <c r="G137" s="19"/>
      <c r="H137" s="19"/>
    </row>
    <row r="138" spans="1:8" x14ac:dyDescent="0.15">
      <c r="A138" s="19"/>
      <c r="B138" s="19"/>
      <c r="C138" s="19"/>
      <c r="D138" s="19"/>
      <c r="E138" s="19"/>
      <c r="F138" s="19"/>
      <c r="G138" s="19"/>
      <c r="H138" s="19"/>
    </row>
    <row r="139" spans="1:8" x14ac:dyDescent="0.15">
      <c r="A139" s="19"/>
      <c r="B139" s="19"/>
      <c r="C139" s="19"/>
      <c r="D139" s="19"/>
      <c r="E139" s="19"/>
      <c r="F139" s="19"/>
      <c r="G139" s="19"/>
      <c r="H139" s="19"/>
    </row>
    <row r="140" spans="1:8" x14ac:dyDescent="0.15">
      <c r="A140" s="19"/>
      <c r="B140" s="19"/>
      <c r="C140" s="19"/>
      <c r="D140" s="19"/>
      <c r="E140" s="19"/>
      <c r="F140" s="19"/>
      <c r="G140" s="19"/>
      <c r="H140" s="19"/>
    </row>
    <row r="141" spans="1:8" x14ac:dyDescent="0.15">
      <c r="A141" s="19"/>
      <c r="B141" s="19"/>
      <c r="C141" s="19"/>
      <c r="D141" s="19"/>
      <c r="E141" s="19"/>
      <c r="F141" s="19"/>
      <c r="G141" s="19"/>
      <c r="H141" s="19"/>
    </row>
    <row r="142" spans="1:8" x14ac:dyDescent="0.15">
      <c r="A142" s="19"/>
      <c r="B142" s="19"/>
      <c r="C142" s="19"/>
      <c r="D142" s="19"/>
      <c r="E142" s="19"/>
      <c r="F142" s="19"/>
      <c r="G142" s="19"/>
      <c r="H142" s="19"/>
    </row>
    <row r="143" spans="1:8" x14ac:dyDescent="0.15">
      <c r="A143" s="19"/>
      <c r="B143" s="19"/>
      <c r="C143" s="19"/>
      <c r="D143" s="19"/>
      <c r="E143" s="19"/>
      <c r="F143" s="19"/>
      <c r="G143" s="19"/>
      <c r="H143" s="19"/>
    </row>
    <row r="144" spans="1:8" x14ac:dyDescent="0.15">
      <c r="A144" s="19"/>
      <c r="B144" s="19"/>
      <c r="C144" s="19"/>
      <c r="D144" s="19"/>
      <c r="E144" s="19"/>
      <c r="F144" s="19"/>
      <c r="G144" s="19"/>
      <c r="H144" s="19"/>
    </row>
    <row r="145" spans="1:8" x14ac:dyDescent="0.15">
      <c r="A145" s="19"/>
      <c r="B145" s="19"/>
      <c r="C145" s="19"/>
      <c r="D145" s="19"/>
      <c r="E145" s="19"/>
      <c r="F145" s="19"/>
      <c r="G145" s="19"/>
      <c r="H145" s="19"/>
    </row>
    <row r="146" spans="1:8" x14ac:dyDescent="0.15">
      <c r="A146" s="19"/>
      <c r="B146" s="19"/>
      <c r="C146" s="19"/>
      <c r="D146" s="19"/>
      <c r="E146" s="19"/>
      <c r="F146" s="19"/>
      <c r="G146" s="19"/>
      <c r="H146" s="19"/>
    </row>
    <row r="147" spans="1:8" x14ac:dyDescent="0.15">
      <c r="A147" s="19"/>
      <c r="B147" s="19"/>
      <c r="C147" s="19"/>
      <c r="D147" s="19"/>
      <c r="E147" s="19"/>
      <c r="F147" s="19"/>
      <c r="G147" s="19"/>
      <c r="H147" s="19"/>
    </row>
    <row r="148" spans="1:8" x14ac:dyDescent="0.15">
      <c r="A148" s="19"/>
      <c r="B148" s="19"/>
      <c r="C148" s="19"/>
      <c r="D148" s="19"/>
      <c r="E148" s="19"/>
      <c r="F148" s="19"/>
      <c r="G148" s="19"/>
      <c r="H148" s="19"/>
    </row>
    <row r="149" spans="1:8" x14ac:dyDescent="0.15">
      <c r="A149" s="19"/>
      <c r="B149" s="19"/>
      <c r="C149" s="19"/>
      <c r="D149" s="19"/>
      <c r="E149" s="19"/>
      <c r="F149" s="19"/>
      <c r="G149" s="19"/>
      <c r="H149" s="19"/>
    </row>
    <row r="150" spans="1:8" x14ac:dyDescent="0.15">
      <c r="A150" s="19"/>
      <c r="B150" s="19"/>
      <c r="C150" s="19"/>
      <c r="D150" s="19"/>
      <c r="E150" s="19"/>
      <c r="F150" s="19"/>
      <c r="G150" s="19"/>
      <c r="H150" s="19"/>
    </row>
    <row r="151" spans="1:8" x14ac:dyDescent="0.15">
      <c r="A151" s="19"/>
      <c r="B151" s="19"/>
      <c r="C151" s="19"/>
      <c r="D151" s="19"/>
      <c r="E151" s="19"/>
      <c r="F151" s="19"/>
      <c r="G151" s="19"/>
      <c r="H151" s="19"/>
    </row>
    <row r="152" spans="1:8" x14ac:dyDescent="0.15">
      <c r="A152" s="19"/>
      <c r="B152" s="19"/>
      <c r="C152" s="19"/>
      <c r="D152" s="19"/>
      <c r="E152" s="19"/>
      <c r="F152" s="19"/>
      <c r="G152" s="19"/>
      <c r="H152" s="19"/>
    </row>
    <row r="153" spans="1:8" x14ac:dyDescent="0.15">
      <c r="A153" s="19"/>
      <c r="B153" s="19"/>
      <c r="C153" s="19"/>
      <c r="D153" s="19"/>
      <c r="E153" s="19"/>
      <c r="F153" s="19"/>
      <c r="G153" s="19"/>
      <c r="H153" s="19"/>
    </row>
    <row r="154" spans="1:8" x14ac:dyDescent="0.15">
      <c r="A154" s="19"/>
      <c r="B154" s="19"/>
      <c r="C154" s="19"/>
      <c r="D154" s="19"/>
      <c r="E154" s="19"/>
      <c r="F154" s="19"/>
      <c r="G154" s="19"/>
      <c r="H154" s="19"/>
    </row>
    <row r="155" spans="1:8" x14ac:dyDescent="0.15">
      <c r="A155" s="19"/>
      <c r="B155" s="19"/>
      <c r="C155" s="19"/>
      <c r="D155" s="19"/>
      <c r="E155" s="19"/>
      <c r="F155" s="19"/>
      <c r="G155" s="19"/>
      <c r="H155" s="19"/>
    </row>
    <row r="156" spans="1:8" x14ac:dyDescent="0.15">
      <c r="A156" s="19"/>
      <c r="B156" s="19"/>
      <c r="C156" s="19"/>
      <c r="D156" s="19"/>
      <c r="E156" s="19"/>
      <c r="F156" s="19"/>
      <c r="G156" s="19"/>
      <c r="H156" s="19"/>
    </row>
    <row r="157" spans="1:8" x14ac:dyDescent="0.15">
      <c r="A157" s="19"/>
      <c r="B157" s="19"/>
      <c r="C157" s="19"/>
      <c r="D157" s="19"/>
      <c r="E157" s="19"/>
      <c r="F157" s="19"/>
      <c r="G157" s="19"/>
      <c r="H157" s="19"/>
    </row>
    <row r="158" spans="1:8" x14ac:dyDescent="0.15">
      <c r="A158" s="19"/>
      <c r="B158" s="19"/>
      <c r="C158" s="19"/>
      <c r="D158" s="19"/>
      <c r="E158" s="19"/>
      <c r="F158" s="19"/>
      <c r="G158" s="19"/>
      <c r="H158" s="19"/>
    </row>
    <row r="159" spans="1:8" x14ac:dyDescent="0.15">
      <c r="A159" s="19"/>
      <c r="B159" s="19"/>
      <c r="C159" s="19"/>
      <c r="D159" s="19"/>
      <c r="E159" s="19"/>
      <c r="F159" s="19"/>
      <c r="G159" s="19"/>
      <c r="H159" s="19"/>
    </row>
    <row r="160" spans="1:8" x14ac:dyDescent="0.15">
      <c r="A160" s="19"/>
      <c r="B160" s="19"/>
      <c r="C160" s="19"/>
      <c r="D160" s="19"/>
      <c r="E160" s="19"/>
      <c r="F160" s="19"/>
      <c r="G160" s="19"/>
      <c r="H160" s="19"/>
    </row>
    <row r="161" spans="1:8" x14ac:dyDescent="0.15">
      <c r="A161" s="19"/>
      <c r="B161" s="19"/>
      <c r="C161" s="19"/>
      <c r="D161" s="19"/>
      <c r="E161" s="19"/>
      <c r="F161" s="19"/>
      <c r="G161" s="19"/>
      <c r="H161" s="19"/>
    </row>
    <row r="162" spans="1:8" x14ac:dyDescent="0.15">
      <c r="A162" s="19"/>
      <c r="B162" s="19"/>
      <c r="C162" s="19"/>
      <c r="D162" s="19"/>
      <c r="E162" s="19"/>
      <c r="F162" s="19"/>
      <c r="G162" s="19"/>
      <c r="H162" s="19"/>
    </row>
    <row r="163" spans="1:8" x14ac:dyDescent="0.15">
      <c r="A163" s="19"/>
      <c r="B163" s="19"/>
      <c r="C163" s="19"/>
      <c r="D163" s="19"/>
      <c r="E163" s="19"/>
      <c r="F163" s="19"/>
      <c r="G163" s="19"/>
      <c r="H163" s="19"/>
    </row>
    <row r="164" spans="1:8" x14ac:dyDescent="0.15">
      <c r="A164" s="19"/>
      <c r="B164" s="19"/>
      <c r="C164" s="19"/>
      <c r="D164" s="19"/>
      <c r="E164" s="19"/>
      <c r="F164" s="19"/>
      <c r="G164" s="19"/>
      <c r="H164" s="19"/>
    </row>
    <row r="165" spans="1:8" x14ac:dyDescent="0.15">
      <c r="A165" s="19"/>
      <c r="B165" s="19"/>
      <c r="C165" s="19"/>
      <c r="D165" s="19"/>
      <c r="E165" s="19"/>
      <c r="F165" s="19"/>
      <c r="G165" s="19"/>
      <c r="H165" s="19"/>
    </row>
    <row r="166" spans="1:8" x14ac:dyDescent="0.15">
      <c r="A166" s="19"/>
      <c r="B166" s="19"/>
      <c r="C166" s="19"/>
      <c r="D166" s="19"/>
      <c r="E166" s="19"/>
      <c r="F166" s="19"/>
      <c r="G166" s="19"/>
      <c r="H166" s="19"/>
    </row>
    <row r="167" spans="1:8" x14ac:dyDescent="0.15">
      <c r="A167" s="19"/>
      <c r="B167" s="19"/>
      <c r="C167" s="19"/>
      <c r="D167" s="19"/>
      <c r="E167" s="19"/>
      <c r="F167" s="19"/>
      <c r="G167" s="19"/>
      <c r="H167" s="19"/>
    </row>
    <row r="168" spans="1:8" x14ac:dyDescent="0.15">
      <c r="A168" s="19"/>
      <c r="B168" s="19"/>
      <c r="C168" s="19"/>
      <c r="D168" s="19"/>
      <c r="E168" s="19"/>
      <c r="F168" s="19"/>
      <c r="G168" s="19"/>
      <c r="H168" s="19"/>
    </row>
    <row r="169" spans="1:8" x14ac:dyDescent="0.15">
      <c r="A169" s="19"/>
      <c r="B169" s="19"/>
      <c r="C169" s="19"/>
      <c r="D169" s="19"/>
      <c r="E169" s="19"/>
      <c r="F169" s="19"/>
      <c r="G169" s="19"/>
      <c r="H169" s="19"/>
    </row>
    <row r="170" spans="1:8" x14ac:dyDescent="0.15">
      <c r="A170" s="19"/>
      <c r="B170" s="19"/>
      <c r="C170" s="19"/>
      <c r="D170" s="19"/>
      <c r="E170" s="19"/>
      <c r="F170" s="19"/>
      <c r="G170" s="19"/>
      <c r="H170" s="19"/>
    </row>
    <row r="171" spans="1:8" x14ac:dyDescent="0.15">
      <c r="A171" s="19"/>
      <c r="B171" s="19"/>
      <c r="C171" s="19"/>
      <c r="D171" s="19"/>
      <c r="E171" s="19"/>
      <c r="F171" s="19"/>
      <c r="G171" s="19"/>
      <c r="H171" s="19"/>
    </row>
    <row r="172" spans="1:8" x14ac:dyDescent="0.15">
      <c r="A172" s="19"/>
      <c r="B172" s="19"/>
      <c r="C172" s="19"/>
      <c r="D172" s="19"/>
      <c r="E172" s="19"/>
      <c r="F172" s="19"/>
      <c r="G172" s="19"/>
      <c r="H172" s="19"/>
    </row>
    <row r="173" spans="1:8" x14ac:dyDescent="0.15">
      <c r="A173" s="19"/>
      <c r="B173" s="19"/>
      <c r="C173" s="19"/>
      <c r="D173" s="19"/>
      <c r="E173" s="19"/>
      <c r="F173" s="19"/>
      <c r="G173" s="19"/>
      <c r="H173" s="19"/>
    </row>
    <row r="174" spans="1:8" x14ac:dyDescent="0.15">
      <c r="A174" s="19"/>
      <c r="B174" s="19"/>
      <c r="C174" s="19"/>
      <c r="D174" s="19"/>
      <c r="E174" s="19"/>
      <c r="F174" s="19"/>
      <c r="G174" s="19"/>
      <c r="H174" s="19"/>
    </row>
    <row r="175" spans="1:8" x14ac:dyDescent="0.15">
      <c r="A175" s="19"/>
      <c r="B175" s="19"/>
      <c r="C175" s="19"/>
      <c r="D175" s="19"/>
      <c r="E175" s="19"/>
      <c r="F175" s="19"/>
      <c r="G175" s="19"/>
      <c r="H175" s="19"/>
    </row>
    <row r="176" spans="1:8" x14ac:dyDescent="0.15">
      <c r="A176" s="19"/>
      <c r="B176" s="19"/>
      <c r="C176" s="19"/>
      <c r="D176" s="19"/>
      <c r="E176" s="19"/>
      <c r="F176" s="19"/>
      <c r="G176" s="19"/>
      <c r="H176" s="19"/>
    </row>
    <row r="177" spans="1:8" x14ac:dyDescent="0.15">
      <c r="A177" s="19"/>
      <c r="B177" s="19"/>
      <c r="C177" s="19"/>
      <c r="D177" s="19"/>
      <c r="E177" s="19"/>
      <c r="F177" s="19"/>
      <c r="G177" s="19"/>
      <c r="H177" s="19"/>
    </row>
    <row r="178" spans="1:8" x14ac:dyDescent="0.15">
      <c r="A178" s="19"/>
      <c r="B178" s="19"/>
      <c r="C178" s="19"/>
      <c r="D178" s="19"/>
      <c r="E178" s="19"/>
      <c r="F178" s="19"/>
      <c r="G178" s="19"/>
      <c r="H178" s="19"/>
    </row>
    <row r="179" spans="1:8" x14ac:dyDescent="0.15">
      <c r="A179" s="19"/>
      <c r="B179" s="19"/>
      <c r="C179" s="19"/>
      <c r="D179" s="19"/>
      <c r="E179" s="19"/>
      <c r="F179" s="19"/>
      <c r="G179" s="19"/>
      <c r="H179" s="19"/>
    </row>
    <row r="180" spans="1:8" x14ac:dyDescent="0.15">
      <c r="A180" s="19"/>
      <c r="B180" s="19"/>
      <c r="C180" s="19"/>
      <c r="D180" s="19"/>
      <c r="E180" s="19"/>
      <c r="F180" s="19"/>
      <c r="G180" s="19"/>
      <c r="H180" s="19"/>
    </row>
    <row r="181" spans="1:8" x14ac:dyDescent="0.15">
      <c r="A181" s="19"/>
      <c r="B181" s="19"/>
      <c r="C181" s="19"/>
      <c r="D181" s="19"/>
      <c r="E181" s="19"/>
      <c r="F181" s="19"/>
      <c r="G181" s="19"/>
      <c r="H181" s="19"/>
    </row>
    <row r="182" spans="1:8" x14ac:dyDescent="0.15">
      <c r="A182" s="19"/>
      <c r="B182" s="19"/>
      <c r="C182" s="19"/>
      <c r="D182" s="19"/>
      <c r="E182" s="19"/>
      <c r="F182" s="19"/>
      <c r="G182" s="19"/>
      <c r="H182" s="19"/>
    </row>
    <row r="183" spans="1:8" x14ac:dyDescent="0.15">
      <c r="A183" s="19"/>
      <c r="B183" s="19"/>
      <c r="C183" s="19"/>
      <c r="D183" s="19"/>
      <c r="E183" s="19"/>
      <c r="F183" s="19"/>
      <c r="G183" s="19"/>
      <c r="H183" s="19"/>
    </row>
    <row r="184" spans="1:8" x14ac:dyDescent="0.15">
      <c r="A184" s="19"/>
      <c r="B184" s="19"/>
      <c r="C184" s="19"/>
      <c r="D184" s="19"/>
      <c r="E184" s="19"/>
      <c r="F184" s="19"/>
      <c r="G184" s="19"/>
      <c r="H184" s="19"/>
    </row>
    <row r="185" spans="1:8" x14ac:dyDescent="0.15">
      <c r="A185" s="19"/>
      <c r="B185" s="19"/>
      <c r="C185" s="19"/>
      <c r="D185" s="19"/>
      <c r="E185" s="19"/>
      <c r="F185" s="19"/>
      <c r="G185" s="19"/>
      <c r="H185" s="19"/>
    </row>
    <row r="186" spans="1:8" x14ac:dyDescent="0.15">
      <c r="A186" s="19"/>
      <c r="B186" s="19"/>
      <c r="C186" s="19"/>
      <c r="D186" s="19"/>
      <c r="E186" s="19"/>
      <c r="F186" s="19"/>
      <c r="G186" s="19"/>
      <c r="H186" s="19"/>
    </row>
    <row r="187" spans="1:8" x14ac:dyDescent="0.15">
      <c r="A187" s="19"/>
      <c r="B187" s="19"/>
      <c r="C187" s="19"/>
      <c r="D187" s="19"/>
      <c r="E187" s="19"/>
      <c r="F187" s="19"/>
      <c r="G187" s="19"/>
      <c r="H187" s="19"/>
    </row>
    <row r="188" spans="1:8" x14ac:dyDescent="0.15">
      <c r="A188" s="19"/>
      <c r="B188" s="19"/>
      <c r="C188" s="19"/>
      <c r="D188" s="19"/>
      <c r="E188" s="19"/>
      <c r="F188" s="19"/>
      <c r="G188" s="19"/>
      <c r="H188" s="19"/>
    </row>
    <row r="189" spans="1:8" x14ac:dyDescent="0.15">
      <c r="A189" s="19"/>
      <c r="B189" s="19"/>
      <c r="C189" s="19"/>
      <c r="D189" s="19"/>
      <c r="E189" s="19"/>
      <c r="F189" s="19"/>
      <c r="G189" s="19"/>
      <c r="H189" s="19"/>
    </row>
    <row r="190" spans="1:8" x14ac:dyDescent="0.15">
      <c r="A190" s="19"/>
      <c r="B190" s="19"/>
      <c r="C190" s="19"/>
      <c r="D190" s="19"/>
      <c r="E190" s="19"/>
      <c r="F190" s="19"/>
      <c r="G190" s="19"/>
      <c r="H190" s="19"/>
    </row>
    <row r="191" spans="1:8" x14ac:dyDescent="0.15">
      <c r="A191" s="19"/>
      <c r="B191" s="19"/>
      <c r="C191" s="19"/>
      <c r="D191" s="19"/>
      <c r="E191" s="19"/>
      <c r="F191" s="19"/>
      <c r="G191" s="19"/>
      <c r="H191" s="19"/>
    </row>
    <row r="192" spans="1:8" x14ac:dyDescent="0.15">
      <c r="A192" s="19"/>
      <c r="B192" s="19"/>
      <c r="C192" s="19"/>
      <c r="D192" s="19"/>
      <c r="E192" s="19"/>
      <c r="F192" s="19"/>
      <c r="G192" s="19"/>
      <c r="H192" s="19"/>
    </row>
    <row r="193" spans="1:8" x14ac:dyDescent="0.15">
      <c r="A193" s="19"/>
      <c r="B193" s="19"/>
      <c r="C193" s="19"/>
      <c r="D193" s="19"/>
      <c r="E193" s="19"/>
      <c r="F193" s="19"/>
      <c r="G193" s="19"/>
      <c r="H193" s="19"/>
    </row>
    <row r="194" spans="1:8" x14ac:dyDescent="0.15">
      <c r="A194" s="19"/>
      <c r="B194" s="19"/>
      <c r="C194" s="19"/>
      <c r="D194" s="19"/>
      <c r="E194" s="19"/>
      <c r="F194" s="19"/>
      <c r="G194" s="19"/>
      <c r="H194" s="19"/>
    </row>
    <row r="195" spans="1:8" x14ac:dyDescent="0.15">
      <c r="A195" s="19"/>
      <c r="B195" s="19"/>
      <c r="C195" s="19"/>
      <c r="D195" s="19"/>
      <c r="E195" s="19"/>
      <c r="F195" s="19"/>
      <c r="G195" s="19"/>
      <c r="H195" s="19"/>
    </row>
    <row r="196" spans="1:8" x14ac:dyDescent="0.15">
      <c r="A196" s="19"/>
      <c r="B196" s="19"/>
      <c r="C196" s="19"/>
      <c r="D196" s="19"/>
      <c r="E196" s="19"/>
      <c r="F196" s="19"/>
      <c r="G196" s="19"/>
      <c r="H196" s="19"/>
    </row>
    <row r="197" spans="1:8" x14ac:dyDescent="0.15">
      <c r="A197" s="19"/>
      <c r="B197" s="19"/>
      <c r="C197" s="19"/>
      <c r="D197" s="19"/>
      <c r="E197" s="19"/>
      <c r="F197" s="19"/>
      <c r="G197" s="19"/>
      <c r="H197" s="19"/>
    </row>
    <row r="198" spans="1:8" x14ac:dyDescent="0.15">
      <c r="A198" s="19"/>
      <c r="B198" s="19"/>
      <c r="C198" s="19"/>
      <c r="D198" s="19"/>
      <c r="E198" s="19"/>
      <c r="F198" s="19"/>
      <c r="G198" s="19"/>
      <c r="H198" s="19"/>
    </row>
    <row r="199" spans="1:8" x14ac:dyDescent="0.15">
      <c r="A199" s="19"/>
      <c r="B199" s="19"/>
      <c r="C199" s="19"/>
      <c r="D199" s="19"/>
      <c r="E199" s="19"/>
      <c r="F199" s="19"/>
      <c r="G199" s="19"/>
      <c r="H199" s="19"/>
    </row>
    <row r="200" spans="1:8" x14ac:dyDescent="0.15">
      <c r="A200" s="19"/>
      <c r="B200" s="19"/>
      <c r="C200" s="19"/>
      <c r="D200" s="19"/>
      <c r="E200" s="19"/>
      <c r="F200" s="19"/>
      <c r="G200" s="19"/>
      <c r="H200" s="19"/>
    </row>
    <row r="201" spans="1:8" x14ac:dyDescent="0.15">
      <c r="A201" s="19"/>
      <c r="B201" s="19"/>
      <c r="C201" s="19"/>
      <c r="D201" s="19"/>
      <c r="E201" s="19"/>
      <c r="F201" s="19"/>
      <c r="G201" s="19"/>
      <c r="H201" s="19"/>
    </row>
    <row r="202" spans="1:8" x14ac:dyDescent="0.15">
      <c r="A202" s="19"/>
      <c r="B202" s="19"/>
      <c r="C202" s="19"/>
      <c r="D202" s="19"/>
      <c r="E202" s="19"/>
      <c r="F202" s="19"/>
      <c r="G202" s="19"/>
      <c r="H202" s="19"/>
    </row>
    <row r="203" spans="1:8" x14ac:dyDescent="0.15">
      <c r="A203" s="19"/>
      <c r="B203" s="19"/>
      <c r="C203" s="19"/>
      <c r="D203" s="19"/>
      <c r="E203" s="19"/>
      <c r="F203" s="19"/>
      <c r="G203" s="19"/>
      <c r="H203" s="19"/>
    </row>
    <row r="204" spans="1:8" x14ac:dyDescent="0.15">
      <c r="A204" s="19"/>
      <c r="B204" s="19"/>
      <c r="C204" s="19"/>
      <c r="D204" s="19"/>
      <c r="E204" s="19"/>
      <c r="F204" s="19"/>
      <c r="G204" s="19"/>
      <c r="H204" s="19"/>
    </row>
    <row r="205" spans="1:8" x14ac:dyDescent="0.15">
      <c r="A205" s="19"/>
      <c r="B205" s="19"/>
      <c r="C205" s="19"/>
      <c r="D205" s="19"/>
      <c r="E205" s="19"/>
      <c r="F205" s="19"/>
      <c r="G205" s="19"/>
      <c r="H205" s="19"/>
    </row>
    <row r="206" spans="1:8" x14ac:dyDescent="0.15">
      <c r="A206" s="19"/>
      <c r="B206" s="19"/>
      <c r="C206" s="19"/>
      <c r="D206" s="19"/>
      <c r="E206" s="19"/>
      <c r="F206" s="19"/>
      <c r="G206" s="19"/>
      <c r="H206" s="19"/>
    </row>
    <row r="207" spans="1:8" x14ac:dyDescent="0.15">
      <c r="A207" s="19"/>
      <c r="B207" s="19"/>
      <c r="C207" s="19"/>
      <c r="D207" s="19"/>
      <c r="E207" s="19"/>
      <c r="F207" s="19"/>
      <c r="G207" s="19"/>
      <c r="H207" s="19"/>
    </row>
    <row r="208" spans="1:8" x14ac:dyDescent="0.15">
      <c r="A208" s="19"/>
      <c r="B208" s="19"/>
      <c r="C208" s="19"/>
      <c r="D208" s="19"/>
      <c r="E208" s="19"/>
      <c r="F208" s="19"/>
      <c r="G208" s="19"/>
      <c r="H208" s="19"/>
    </row>
    <row r="209" spans="1:8" x14ac:dyDescent="0.15">
      <c r="A209" s="19"/>
      <c r="B209" s="19"/>
      <c r="C209" s="19"/>
      <c r="D209" s="19"/>
      <c r="E209" s="19"/>
      <c r="F209" s="19"/>
      <c r="G209" s="19"/>
      <c r="H209" s="19"/>
    </row>
    <row r="210" spans="1:8" x14ac:dyDescent="0.15">
      <c r="A210" s="19"/>
      <c r="B210" s="19"/>
      <c r="C210" s="19"/>
      <c r="D210" s="19"/>
      <c r="E210" s="19"/>
      <c r="F210" s="19"/>
      <c r="G210" s="19"/>
      <c r="H210" s="19"/>
    </row>
    <row r="211" spans="1:8" x14ac:dyDescent="0.15">
      <c r="A211" s="19"/>
      <c r="B211" s="19"/>
      <c r="C211" s="19"/>
      <c r="D211" s="19"/>
      <c r="E211" s="19"/>
      <c r="F211" s="19"/>
      <c r="G211" s="19"/>
      <c r="H211" s="19"/>
    </row>
    <row r="212" spans="1:8" x14ac:dyDescent="0.15">
      <c r="A212" s="19"/>
      <c r="B212" s="19"/>
      <c r="C212" s="19"/>
      <c r="D212" s="19"/>
      <c r="E212" s="19"/>
      <c r="F212" s="19"/>
      <c r="G212" s="19"/>
      <c r="H212" s="19"/>
    </row>
    <row r="213" spans="1:8" x14ac:dyDescent="0.15">
      <c r="A213" s="19"/>
      <c r="B213" s="19"/>
      <c r="C213" s="19"/>
      <c r="D213" s="19"/>
      <c r="E213" s="19"/>
      <c r="F213" s="19"/>
      <c r="G213" s="19"/>
      <c r="H213" s="19"/>
    </row>
    <row r="214" spans="1:8" x14ac:dyDescent="0.15">
      <c r="A214" s="19"/>
      <c r="B214" s="19"/>
      <c r="C214" s="19"/>
      <c r="D214" s="19"/>
      <c r="E214" s="19"/>
      <c r="F214" s="19"/>
      <c r="G214" s="19"/>
      <c r="H214" s="19"/>
    </row>
    <row r="215" spans="1:8" x14ac:dyDescent="0.15">
      <c r="A215" s="19"/>
      <c r="B215" s="19"/>
      <c r="C215" s="19"/>
      <c r="D215" s="19"/>
      <c r="E215" s="19"/>
      <c r="F215" s="19"/>
      <c r="G215" s="19"/>
      <c r="H215" s="19"/>
    </row>
    <row r="216" spans="1:8" x14ac:dyDescent="0.15">
      <c r="A216" s="19"/>
      <c r="B216" s="19"/>
      <c r="C216" s="19"/>
      <c r="D216" s="19"/>
      <c r="E216" s="19"/>
      <c r="F216" s="19"/>
      <c r="G216" s="19"/>
      <c r="H216" s="19"/>
    </row>
    <row r="217" spans="1:8" x14ac:dyDescent="0.15">
      <c r="A217" s="19"/>
      <c r="B217" s="19"/>
      <c r="C217" s="19"/>
      <c r="D217" s="19"/>
      <c r="E217" s="19"/>
      <c r="F217" s="19"/>
      <c r="G217" s="19"/>
      <c r="H217" s="19"/>
    </row>
    <row r="218" spans="1:8" x14ac:dyDescent="0.15">
      <c r="A218" s="19"/>
      <c r="B218" s="19"/>
      <c r="C218" s="19"/>
      <c r="D218" s="19"/>
      <c r="E218" s="19"/>
      <c r="F218" s="19"/>
      <c r="G218" s="19"/>
      <c r="H218" s="19"/>
    </row>
    <row r="219" spans="1:8" x14ac:dyDescent="0.15">
      <c r="A219" s="19"/>
      <c r="B219" s="19"/>
      <c r="C219" s="19"/>
      <c r="D219" s="19"/>
      <c r="E219" s="19"/>
      <c r="F219" s="19"/>
      <c r="G219" s="19"/>
      <c r="H219" s="19"/>
    </row>
    <row r="220" spans="1:8" x14ac:dyDescent="0.15">
      <c r="A220" s="19"/>
      <c r="B220" s="19"/>
      <c r="C220" s="19"/>
      <c r="D220" s="19"/>
      <c r="E220" s="19"/>
      <c r="F220" s="19"/>
      <c r="G220" s="19"/>
      <c r="H220" s="19"/>
    </row>
    <row r="221" spans="1:8" x14ac:dyDescent="0.15">
      <c r="A221" s="19"/>
      <c r="B221" s="19"/>
      <c r="C221" s="19"/>
      <c r="D221" s="19"/>
      <c r="E221" s="19"/>
      <c r="F221" s="19"/>
      <c r="G221" s="19"/>
      <c r="H221" s="19"/>
    </row>
    <row r="222" spans="1:8" x14ac:dyDescent="0.15">
      <c r="A222" s="19"/>
      <c r="B222" s="19"/>
      <c r="C222" s="19"/>
      <c r="D222" s="19"/>
      <c r="E222" s="19"/>
      <c r="F222" s="19"/>
      <c r="G222" s="19"/>
      <c r="H222" s="19"/>
    </row>
    <row r="223" spans="1:8" x14ac:dyDescent="0.15">
      <c r="A223" s="19"/>
      <c r="B223" s="19"/>
      <c r="C223" s="19"/>
      <c r="D223" s="19"/>
      <c r="E223" s="19"/>
      <c r="F223" s="19"/>
      <c r="G223" s="19"/>
      <c r="H223" s="19"/>
    </row>
    <row r="224" spans="1:8" x14ac:dyDescent="0.15">
      <c r="A224" s="19"/>
      <c r="B224" s="19"/>
      <c r="C224" s="19"/>
      <c r="D224" s="19"/>
      <c r="E224" s="19"/>
      <c r="F224" s="19"/>
      <c r="G224" s="19"/>
      <c r="H224" s="19"/>
    </row>
    <row r="225" spans="1:8" x14ac:dyDescent="0.15">
      <c r="A225" s="19"/>
      <c r="B225" s="19"/>
      <c r="C225" s="19"/>
      <c r="D225" s="19"/>
      <c r="E225" s="19"/>
      <c r="F225" s="19"/>
      <c r="G225" s="19"/>
      <c r="H225" s="19"/>
    </row>
    <row r="226" spans="1:8" x14ac:dyDescent="0.15">
      <c r="A226" s="19"/>
      <c r="B226" s="19"/>
      <c r="C226" s="19"/>
      <c r="D226" s="19"/>
      <c r="E226" s="19"/>
      <c r="F226" s="19"/>
      <c r="G226" s="19"/>
      <c r="H226" s="19"/>
    </row>
    <row r="227" spans="1:8" x14ac:dyDescent="0.15">
      <c r="A227" s="19"/>
      <c r="B227" s="19"/>
      <c r="C227" s="19"/>
      <c r="D227" s="19"/>
      <c r="E227" s="19"/>
      <c r="F227" s="19"/>
      <c r="G227" s="19"/>
      <c r="H227" s="19"/>
    </row>
    <row r="228" spans="1:8" x14ac:dyDescent="0.15">
      <c r="A228" s="19"/>
      <c r="B228" s="19"/>
      <c r="C228" s="19"/>
      <c r="D228" s="19"/>
      <c r="E228" s="19"/>
      <c r="F228" s="19"/>
      <c r="G228" s="19"/>
      <c r="H228" s="19"/>
    </row>
    <row r="229" spans="1:8" x14ac:dyDescent="0.15">
      <c r="A229" s="19"/>
      <c r="B229" s="19"/>
      <c r="C229" s="19"/>
      <c r="D229" s="19"/>
      <c r="E229" s="19"/>
      <c r="F229" s="19"/>
      <c r="G229" s="19"/>
      <c r="H229" s="19"/>
    </row>
    <row r="230" spans="1:8" x14ac:dyDescent="0.15">
      <c r="A230" s="19"/>
      <c r="B230" s="19"/>
      <c r="C230" s="19"/>
      <c r="D230" s="19"/>
      <c r="E230" s="19"/>
      <c r="F230" s="19"/>
      <c r="G230" s="19"/>
      <c r="H230" s="19"/>
    </row>
    <row r="231" spans="1:8" x14ac:dyDescent="0.15">
      <c r="A231" s="19"/>
      <c r="B231" s="19"/>
      <c r="C231" s="19"/>
      <c r="D231" s="19"/>
      <c r="E231" s="19"/>
      <c r="F231" s="19"/>
      <c r="G231" s="19"/>
      <c r="H231" s="19"/>
    </row>
    <row r="232" spans="1:8" x14ac:dyDescent="0.15">
      <c r="A232" s="19"/>
      <c r="B232" s="19"/>
      <c r="C232" s="19"/>
      <c r="D232" s="19"/>
      <c r="E232" s="19"/>
      <c r="F232" s="19"/>
      <c r="G232" s="19"/>
      <c r="H232" s="19"/>
    </row>
    <row r="233" spans="1:8" x14ac:dyDescent="0.15">
      <c r="A233" s="19"/>
      <c r="B233" s="19"/>
      <c r="C233" s="19"/>
      <c r="D233" s="19"/>
      <c r="E233" s="19"/>
      <c r="F233" s="19"/>
      <c r="G233" s="19"/>
      <c r="H233" s="19"/>
    </row>
    <row r="234" spans="1:8" x14ac:dyDescent="0.15">
      <c r="A234" s="19"/>
      <c r="B234" s="19"/>
      <c r="C234" s="19"/>
      <c r="D234" s="19"/>
      <c r="E234" s="19"/>
      <c r="F234" s="19"/>
      <c r="G234" s="19"/>
      <c r="H234" s="19"/>
    </row>
    <row r="235" spans="1:8" x14ac:dyDescent="0.15">
      <c r="A235" s="19"/>
      <c r="B235" s="19"/>
      <c r="C235" s="19"/>
      <c r="D235" s="19"/>
      <c r="E235" s="19"/>
      <c r="F235" s="19"/>
      <c r="G235" s="19"/>
      <c r="H235" s="19"/>
    </row>
    <row r="236" spans="1:8" x14ac:dyDescent="0.15">
      <c r="A236" s="19"/>
      <c r="B236" s="19"/>
      <c r="C236" s="19"/>
      <c r="D236" s="19"/>
      <c r="E236" s="19"/>
      <c r="F236" s="19"/>
      <c r="G236" s="19"/>
      <c r="H236" s="19"/>
    </row>
    <row r="237" spans="1:8" x14ac:dyDescent="0.15">
      <c r="A237" s="19"/>
      <c r="B237" s="19"/>
      <c r="C237" s="19"/>
      <c r="D237" s="19"/>
      <c r="E237" s="19"/>
      <c r="F237" s="19"/>
      <c r="G237" s="19"/>
      <c r="H237" s="19"/>
    </row>
    <row r="238" spans="1:8" x14ac:dyDescent="0.15">
      <c r="A238" s="19"/>
      <c r="B238" s="19"/>
      <c r="C238" s="19"/>
      <c r="D238" s="19"/>
      <c r="E238" s="19"/>
      <c r="F238" s="19"/>
      <c r="G238" s="19"/>
      <c r="H238" s="19"/>
    </row>
    <row r="239" spans="1:8" x14ac:dyDescent="0.15">
      <c r="A239" s="19"/>
      <c r="B239" s="19"/>
      <c r="C239" s="19"/>
      <c r="D239" s="19"/>
      <c r="E239" s="19"/>
      <c r="F239" s="19"/>
      <c r="G239" s="19"/>
      <c r="H239" s="19"/>
    </row>
    <row r="240" spans="1:8" x14ac:dyDescent="0.15">
      <c r="A240" s="19"/>
      <c r="B240" s="19"/>
      <c r="C240" s="19"/>
      <c r="D240" s="19"/>
      <c r="E240" s="19"/>
      <c r="F240" s="19"/>
      <c r="G240" s="19"/>
      <c r="H240" s="19"/>
    </row>
    <row r="241" spans="1:8" x14ac:dyDescent="0.15">
      <c r="A241" s="19"/>
      <c r="B241" s="19"/>
      <c r="C241" s="19"/>
      <c r="D241" s="19"/>
      <c r="E241" s="19"/>
      <c r="F241" s="19"/>
      <c r="G241" s="19"/>
      <c r="H241" s="19"/>
    </row>
    <row r="242" spans="1:8" x14ac:dyDescent="0.15">
      <c r="A242" s="19"/>
      <c r="B242" s="19"/>
      <c r="C242" s="19"/>
      <c r="D242" s="19"/>
      <c r="E242" s="19"/>
      <c r="F242" s="19"/>
      <c r="G242" s="19"/>
      <c r="H242" s="19"/>
    </row>
    <row r="243" spans="1:8" x14ac:dyDescent="0.15">
      <c r="A243" s="19"/>
      <c r="B243" s="19"/>
      <c r="C243" s="19"/>
      <c r="D243" s="19"/>
      <c r="E243" s="19"/>
      <c r="F243" s="19"/>
      <c r="G243" s="19"/>
      <c r="H243" s="19"/>
    </row>
    <row r="244" spans="1:8" x14ac:dyDescent="0.15">
      <c r="A244" s="19"/>
      <c r="B244" s="19"/>
      <c r="C244" s="19"/>
      <c r="D244" s="19"/>
      <c r="E244" s="19"/>
      <c r="F244" s="19"/>
      <c r="G244" s="19"/>
      <c r="H244" s="19"/>
    </row>
    <row r="245" spans="1:8" x14ac:dyDescent="0.15">
      <c r="A245" s="19"/>
      <c r="B245" s="19"/>
      <c r="C245" s="19"/>
      <c r="D245" s="19"/>
      <c r="E245" s="19"/>
      <c r="F245" s="19"/>
      <c r="G245" s="19"/>
      <c r="H245" s="19"/>
    </row>
    <row r="246" spans="1:8" x14ac:dyDescent="0.15">
      <c r="A246" s="19"/>
      <c r="B246" s="19"/>
      <c r="C246" s="19"/>
      <c r="D246" s="19"/>
      <c r="E246" s="19"/>
      <c r="F246" s="19"/>
      <c r="G246" s="19"/>
      <c r="H246" s="19"/>
    </row>
    <row r="247" spans="1:8" x14ac:dyDescent="0.15">
      <c r="A247" s="19"/>
      <c r="B247" s="19"/>
      <c r="C247" s="19"/>
      <c r="D247" s="19"/>
      <c r="E247" s="19"/>
      <c r="F247" s="19"/>
      <c r="G247" s="19"/>
      <c r="H247" s="19"/>
    </row>
    <row r="248" spans="1:8" x14ac:dyDescent="0.15">
      <c r="A248" s="19"/>
      <c r="B248" s="19"/>
      <c r="C248" s="19"/>
      <c r="D248" s="19"/>
      <c r="E248" s="19"/>
      <c r="F248" s="19"/>
      <c r="G248" s="19"/>
      <c r="H248" s="19"/>
    </row>
    <row r="249" spans="1:8" x14ac:dyDescent="0.15">
      <c r="A249" s="19"/>
      <c r="B249" s="19"/>
      <c r="C249" s="19"/>
      <c r="D249" s="19"/>
      <c r="E249" s="19"/>
      <c r="F249" s="19"/>
      <c r="G249" s="19"/>
      <c r="H249" s="19"/>
    </row>
    <row r="250" spans="1:8" x14ac:dyDescent="0.15">
      <c r="A250" s="19"/>
      <c r="B250" s="19"/>
      <c r="C250" s="19"/>
      <c r="D250" s="19"/>
      <c r="E250" s="19"/>
      <c r="F250" s="19"/>
      <c r="G250" s="19"/>
      <c r="H250" s="19"/>
    </row>
    <row r="251" spans="1:8" x14ac:dyDescent="0.15">
      <c r="A251" s="19"/>
      <c r="B251" s="19"/>
      <c r="C251" s="19"/>
      <c r="D251" s="19"/>
      <c r="E251" s="19"/>
      <c r="F251" s="19"/>
      <c r="G251" s="19"/>
      <c r="H251" s="19"/>
    </row>
    <row r="252" spans="1:8" x14ac:dyDescent="0.15">
      <c r="A252" s="19"/>
      <c r="B252" s="19"/>
      <c r="C252" s="19"/>
      <c r="D252" s="19"/>
      <c r="E252" s="19"/>
      <c r="F252" s="19"/>
      <c r="G252" s="19"/>
      <c r="H252" s="19"/>
    </row>
    <row r="253" spans="1:8" x14ac:dyDescent="0.15">
      <c r="A253" s="19"/>
      <c r="B253" s="19"/>
      <c r="C253" s="19"/>
      <c r="D253" s="19"/>
      <c r="E253" s="19"/>
      <c r="F253" s="19"/>
      <c r="G253" s="19"/>
      <c r="H253" s="19"/>
    </row>
    <row r="254" spans="1:8" x14ac:dyDescent="0.15">
      <c r="A254" s="19"/>
      <c r="B254" s="19"/>
      <c r="C254" s="19"/>
      <c r="D254" s="19"/>
      <c r="E254" s="19"/>
      <c r="F254" s="19"/>
      <c r="G254" s="19"/>
      <c r="H254" s="19"/>
    </row>
    <row r="255" spans="1:8" x14ac:dyDescent="0.15">
      <c r="A255" s="19"/>
      <c r="B255" s="19"/>
      <c r="C255" s="19"/>
      <c r="D255" s="19"/>
      <c r="E255" s="19"/>
      <c r="F255" s="19"/>
      <c r="G255" s="19"/>
      <c r="H255" s="19"/>
    </row>
    <row r="256" spans="1:8" x14ac:dyDescent="0.15">
      <c r="A256" s="19"/>
      <c r="B256" s="19"/>
      <c r="C256" s="19"/>
      <c r="D256" s="19"/>
      <c r="E256" s="19"/>
      <c r="F256" s="19"/>
      <c r="G256" s="19"/>
      <c r="H256" s="19"/>
    </row>
    <row r="257" spans="1:8" x14ac:dyDescent="0.15">
      <c r="A257" s="19"/>
      <c r="B257" s="19"/>
      <c r="C257" s="19"/>
      <c r="D257" s="19"/>
      <c r="E257" s="19"/>
      <c r="F257" s="19"/>
      <c r="G257" s="19"/>
      <c r="H257" s="19"/>
    </row>
    <row r="258" spans="1:8" x14ac:dyDescent="0.15">
      <c r="A258" s="19"/>
      <c r="B258" s="19"/>
      <c r="C258" s="19"/>
      <c r="D258" s="19"/>
      <c r="E258" s="19"/>
      <c r="F258" s="19"/>
      <c r="G258" s="19"/>
      <c r="H258" s="19"/>
    </row>
    <row r="259" spans="1:8" x14ac:dyDescent="0.15">
      <c r="A259" s="19"/>
      <c r="B259" s="19"/>
      <c r="C259" s="19"/>
      <c r="D259" s="19"/>
      <c r="E259" s="19"/>
      <c r="F259" s="19"/>
      <c r="G259" s="19"/>
      <c r="H259" s="19"/>
    </row>
    <row r="260" spans="1:8" x14ac:dyDescent="0.15">
      <c r="A260" s="19"/>
      <c r="B260" s="19"/>
      <c r="C260" s="19"/>
      <c r="D260" s="19"/>
      <c r="E260" s="19"/>
      <c r="F260" s="19"/>
      <c r="G260" s="19"/>
      <c r="H260" s="19"/>
    </row>
    <row r="261" spans="1:8" x14ac:dyDescent="0.15">
      <c r="A261" s="19"/>
      <c r="B261" s="19"/>
      <c r="C261" s="19"/>
      <c r="D261" s="19"/>
      <c r="E261" s="19"/>
      <c r="F261" s="19"/>
      <c r="G261" s="19"/>
      <c r="H261" s="19"/>
    </row>
    <row r="262" spans="1:8" x14ac:dyDescent="0.15">
      <c r="A262" s="19"/>
      <c r="B262" s="19"/>
      <c r="C262" s="19"/>
      <c r="D262" s="19"/>
      <c r="E262" s="19"/>
      <c r="F262" s="19"/>
      <c r="G262" s="19"/>
      <c r="H262" s="19"/>
    </row>
    <row r="263" spans="1:8" x14ac:dyDescent="0.15">
      <c r="A263" s="19"/>
      <c r="B263" s="19"/>
      <c r="C263" s="19"/>
      <c r="D263" s="19"/>
      <c r="E263" s="19"/>
      <c r="F263" s="19"/>
      <c r="G263" s="19"/>
      <c r="H263" s="19"/>
    </row>
    <row r="264" spans="1:8" x14ac:dyDescent="0.15">
      <c r="A264" s="19"/>
      <c r="B264" s="19"/>
      <c r="C264" s="19"/>
      <c r="D264" s="19"/>
      <c r="E264" s="19"/>
      <c r="F264" s="19"/>
      <c r="G264" s="19"/>
      <c r="H264" s="19"/>
    </row>
    <row r="265" spans="1:8" x14ac:dyDescent="0.15">
      <c r="A265" s="19"/>
      <c r="B265" s="19"/>
      <c r="C265" s="19"/>
      <c r="D265" s="19"/>
      <c r="E265" s="19"/>
      <c r="F265" s="19"/>
      <c r="G265" s="19"/>
      <c r="H265" s="19"/>
    </row>
    <row r="266" spans="1:8" x14ac:dyDescent="0.15">
      <c r="A266" s="19"/>
      <c r="B266" s="19"/>
      <c r="C266" s="19"/>
      <c r="D266" s="19"/>
      <c r="E266" s="19"/>
      <c r="F266" s="19"/>
      <c r="G266" s="19"/>
      <c r="H266" s="19"/>
    </row>
    <row r="267" spans="1:8" x14ac:dyDescent="0.15">
      <c r="A267" s="19"/>
      <c r="B267" s="19"/>
      <c r="C267" s="19"/>
      <c r="D267" s="19"/>
      <c r="E267" s="19"/>
      <c r="F267" s="19"/>
      <c r="G267" s="19"/>
      <c r="H267" s="19"/>
    </row>
    <row r="268" spans="1:8" x14ac:dyDescent="0.15">
      <c r="A268" s="19"/>
      <c r="B268" s="19"/>
      <c r="C268" s="19"/>
      <c r="D268" s="19"/>
      <c r="E268" s="19"/>
      <c r="F268" s="19"/>
      <c r="G268" s="19"/>
      <c r="H268" s="19"/>
    </row>
    <row r="269" spans="1:8" x14ac:dyDescent="0.15">
      <c r="A269" s="19"/>
      <c r="B269" s="19"/>
      <c r="C269" s="19"/>
      <c r="D269" s="19"/>
      <c r="E269" s="19"/>
      <c r="F269" s="19"/>
      <c r="G269" s="19"/>
      <c r="H269" s="19"/>
    </row>
    <row r="270" spans="1:8" x14ac:dyDescent="0.15">
      <c r="A270" s="19"/>
      <c r="B270" s="19"/>
      <c r="C270" s="19"/>
      <c r="D270" s="19"/>
      <c r="E270" s="19"/>
      <c r="F270" s="19"/>
      <c r="G270" s="19"/>
      <c r="H270" s="19"/>
    </row>
    <row r="271" spans="1:8" x14ac:dyDescent="0.15">
      <c r="A271" s="19"/>
      <c r="B271" s="19"/>
      <c r="C271" s="19"/>
      <c r="D271" s="19"/>
      <c r="E271" s="19"/>
      <c r="F271" s="19"/>
      <c r="G271" s="19"/>
      <c r="H271" s="19"/>
    </row>
    <row r="272" spans="1:8" x14ac:dyDescent="0.15">
      <c r="A272" s="19"/>
      <c r="B272" s="19"/>
      <c r="C272" s="19"/>
      <c r="D272" s="19"/>
      <c r="E272" s="19"/>
      <c r="F272" s="19"/>
      <c r="G272" s="19"/>
      <c r="H272" s="19"/>
    </row>
    <row r="273" spans="1:8" x14ac:dyDescent="0.15">
      <c r="A273" s="19"/>
      <c r="B273" s="19"/>
      <c r="C273" s="19"/>
      <c r="D273" s="19"/>
      <c r="E273" s="19"/>
      <c r="F273" s="19"/>
      <c r="G273" s="19"/>
      <c r="H273" s="19"/>
    </row>
    <row r="274" spans="1:8" x14ac:dyDescent="0.15">
      <c r="A274" s="19"/>
      <c r="B274" s="19"/>
      <c r="C274" s="19"/>
      <c r="D274" s="19"/>
      <c r="E274" s="19"/>
      <c r="F274" s="19"/>
      <c r="G274" s="19"/>
      <c r="H274" s="19"/>
    </row>
    <row r="275" spans="1:8" x14ac:dyDescent="0.15">
      <c r="A275" s="19"/>
      <c r="B275" s="19"/>
      <c r="C275" s="19"/>
      <c r="D275" s="19"/>
      <c r="E275" s="19"/>
      <c r="F275" s="19"/>
      <c r="G275" s="19"/>
      <c r="H275" s="19"/>
    </row>
    <row r="276" spans="1:8" x14ac:dyDescent="0.15">
      <c r="A276" s="19"/>
      <c r="B276" s="19"/>
      <c r="C276" s="19"/>
      <c r="D276" s="19"/>
      <c r="E276" s="19"/>
      <c r="F276" s="19"/>
      <c r="G276" s="19"/>
      <c r="H276" s="19"/>
    </row>
    <row r="277" spans="1:8" x14ac:dyDescent="0.15">
      <c r="A277" s="19"/>
      <c r="B277" s="19"/>
      <c r="C277" s="19"/>
      <c r="D277" s="19"/>
      <c r="E277" s="19"/>
      <c r="F277" s="19"/>
      <c r="G277" s="19"/>
      <c r="H277" s="19"/>
    </row>
    <row r="278" spans="1:8" x14ac:dyDescent="0.15">
      <c r="A278" s="19"/>
      <c r="B278" s="19"/>
      <c r="C278" s="19"/>
      <c r="D278" s="19"/>
      <c r="E278" s="19"/>
      <c r="F278" s="19"/>
      <c r="G278" s="19"/>
      <c r="H278" s="19"/>
    </row>
    <row r="279" spans="1:8" x14ac:dyDescent="0.15">
      <c r="A279" s="19"/>
      <c r="B279" s="19"/>
      <c r="C279" s="19"/>
      <c r="D279" s="19"/>
      <c r="E279" s="19"/>
      <c r="F279" s="19"/>
      <c r="G279" s="19"/>
      <c r="H279" s="19"/>
    </row>
    <row r="280" spans="1:8" x14ac:dyDescent="0.15">
      <c r="A280" s="19"/>
      <c r="B280" s="19"/>
      <c r="C280" s="19"/>
      <c r="D280" s="19"/>
      <c r="E280" s="19"/>
      <c r="F280" s="19"/>
      <c r="G280" s="19"/>
      <c r="H280" s="19"/>
    </row>
    <row r="281" spans="1:8" x14ac:dyDescent="0.15">
      <c r="A281" s="19"/>
      <c r="B281" s="19"/>
      <c r="C281" s="19"/>
      <c r="D281" s="19"/>
      <c r="E281" s="19"/>
      <c r="F281" s="19"/>
      <c r="G281" s="19"/>
      <c r="H281" s="19"/>
    </row>
    <row r="282" spans="1:8" x14ac:dyDescent="0.15">
      <c r="A282" s="19"/>
      <c r="B282" s="19"/>
      <c r="C282" s="19"/>
      <c r="D282" s="19"/>
      <c r="E282" s="19"/>
      <c r="F282" s="19"/>
      <c r="G282" s="19"/>
      <c r="H282" s="19"/>
    </row>
    <row r="283" spans="1:8" x14ac:dyDescent="0.15">
      <c r="A283" s="19"/>
      <c r="B283" s="19"/>
      <c r="C283" s="19"/>
      <c r="D283" s="19"/>
      <c r="E283" s="19"/>
      <c r="F283" s="19"/>
      <c r="G283" s="19"/>
      <c r="H283" s="19"/>
    </row>
    <row r="284" spans="1:8" x14ac:dyDescent="0.15">
      <c r="A284" s="19"/>
      <c r="B284" s="19"/>
      <c r="C284" s="19"/>
      <c r="D284" s="19"/>
      <c r="E284" s="19"/>
      <c r="F284" s="19"/>
      <c r="G284" s="19"/>
      <c r="H284" s="19"/>
    </row>
    <row r="285" spans="1:8" x14ac:dyDescent="0.15">
      <c r="A285" s="19"/>
      <c r="B285" s="19"/>
      <c r="C285" s="19"/>
      <c r="D285" s="19"/>
      <c r="E285" s="19"/>
      <c r="F285" s="19"/>
      <c r="G285" s="19"/>
      <c r="H285" s="19"/>
    </row>
    <row r="286" spans="1:8" x14ac:dyDescent="0.15">
      <c r="A286" s="19"/>
      <c r="B286" s="19"/>
      <c r="C286" s="19"/>
      <c r="D286" s="19"/>
      <c r="E286" s="19"/>
      <c r="F286" s="19"/>
      <c r="G286" s="19"/>
      <c r="H286" s="19"/>
    </row>
    <row r="287" spans="1:8" x14ac:dyDescent="0.15">
      <c r="A287" s="19"/>
      <c r="B287" s="19"/>
      <c r="C287" s="19"/>
      <c r="D287" s="19"/>
      <c r="E287" s="19"/>
      <c r="F287" s="19"/>
      <c r="G287" s="19"/>
      <c r="H287" s="19"/>
    </row>
    <row r="288" spans="1:8" x14ac:dyDescent="0.15">
      <c r="A288" s="19"/>
      <c r="B288" s="19"/>
      <c r="C288" s="19"/>
      <c r="D288" s="19"/>
      <c r="E288" s="19"/>
      <c r="F288" s="19"/>
      <c r="G288" s="19"/>
      <c r="H288" s="19"/>
    </row>
    <row r="289" spans="1:8" x14ac:dyDescent="0.15">
      <c r="A289" s="19"/>
      <c r="B289" s="19"/>
      <c r="C289" s="19"/>
      <c r="D289" s="19"/>
      <c r="E289" s="19"/>
      <c r="F289" s="19"/>
      <c r="G289" s="19"/>
      <c r="H289" s="19"/>
    </row>
    <row r="290" spans="1:8" x14ac:dyDescent="0.15">
      <c r="A290" s="19"/>
      <c r="B290" s="19"/>
      <c r="C290" s="19"/>
      <c r="D290" s="19"/>
      <c r="E290" s="19"/>
      <c r="F290" s="19"/>
      <c r="G290" s="19"/>
      <c r="H290" s="19"/>
    </row>
    <row r="291" spans="1:8" x14ac:dyDescent="0.15">
      <c r="A291" s="19"/>
      <c r="B291" s="19"/>
      <c r="C291" s="19"/>
      <c r="D291" s="19"/>
      <c r="E291" s="19"/>
      <c r="F291" s="19"/>
      <c r="G291" s="19"/>
      <c r="H291" s="19"/>
    </row>
    <row r="292" spans="1:8" x14ac:dyDescent="0.15">
      <c r="A292" s="19"/>
      <c r="B292" s="19"/>
      <c r="C292" s="19"/>
      <c r="D292" s="19"/>
      <c r="E292" s="19"/>
      <c r="F292" s="19"/>
      <c r="G292" s="19"/>
      <c r="H292" s="19"/>
    </row>
    <row r="293" spans="1:8" x14ac:dyDescent="0.15">
      <c r="A293" s="19"/>
      <c r="B293" s="19"/>
      <c r="C293" s="19"/>
      <c r="D293" s="19"/>
      <c r="E293" s="19"/>
      <c r="F293" s="19"/>
      <c r="G293" s="19"/>
      <c r="H293" s="19"/>
    </row>
    <row r="294" spans="1:8" x14ac:dyDescent="0.15">
      <c r="A294" s="19"/>
      <c r="B294" s="19"/>
      <c r="C294" s="19"/>
      <c r="D294" s="19"/>
      <c r="E294" s="19"/>
      <c r="F294" s="19"/>
      <c r="G294" s="19"/>
      <c r="H294" s="19"/>
    </row>
    <row r="295" spans="1:8" x14ac:dyDescent="0.15">
      <c r="A295" s="19"/>
      <c r="B295" s="19"/>
      <c r="C295" s="19"/>
      <c r="D295" s="19"/>
      <c r="E295" s="19"/>
      <c r="F295" s="19"/>
      <c r="G295" s="19"/>
      <c r="H295" s="19"/>
    </row>
    <row r="296" spans="1:8" x14ac:dyDescent="0.15">
      <c r="A296" s="19"/>
      <c r="B296" s="19"/>
      <c r="C296" s="19"/>
      <c r="D296" s="19"/>
      <c r="E296" s="19"/>
      <c r="F296" s="19"/>
      <c r="G296" s="19"/>
      <c r="H296" s="19"/>
    </row>
    <row r="297" spans="1:8" x14ac:dyDescent="0.15">
      <c r="A297" s="19"/>
      <c r="B297" s="19"/>
      <c r="C297" s="19"/>
      <c r="D297" s="19"/>
      <c r="E297" s="19"/>
      <c r="F297" s="19"/>
      <c r="G297" s="19"/>
      <c r="H297" s="19"/>
    </row>
    <row r="298" spans="1:8" x14ac:dyDescent="0.15">
      <c r="A298" s="19"/>
      <c r="B298" s="19"/>
      <c r="C298" s="19"/>
      <c r="D298" s="19"/>
      <c r="E298" s="19"/>
      <c r="F298" s="19"/>
      <c r="G298" s="19"/>
      <c r="H298" s="19"/>
    </row>
    <row r="299" spans="1:8" x14ac:dyDescent="0.15">
      <c r="A299" s="19"/>
      <c r="B299" s="19"/>
      <c r="C299" s="19"/>
      <c r="D299" s="19"/>
      <c r="E299" s="19"/>
      <c r="F299" s="19"/>
      <c r="G299" s="19"/>
      <c r="H299" s="19"/>
    </row>
    <row r="300" spans="1:8" x14ac:dyDescent="0.15">
      <c r="A300" s="19"/>
      <c r="B300" s="19"/>
      <c r="C300" s="19"/>
      <c r="D300" s="19"/>
      <c r="E300" s="19"/>
      <c r="F300" s="19"/>
      <c r="G300" s="19"/>
      <c r="H300" s="19"/>
    </row>
    <row r="301" spans="1:8" x14ac:dyDescent="0.15">
      <c r="A301" s="19"/>
      <c r="B301" s="19"/>
      <c r="C301" s="19"/>
      <c r="D301" s="19"/>
      <c r="E301" s="19"/>
      <c r="F301" s="19"/>
      <c r="G301" s="19"/>
      <c r="H301" s="19"/>
    </row>
    <row r="302" spans="1:8" x14ac:dyDescent="0.15">
      <c r="A302" s="19"/>
      <c r="B302" s="19"/>
      <c r="C302" s="19"/>
      <c r="D302" s="19"/>
      <c r="E302" s="19"/>
      <c r="F302" s="19"/>
      <c r="G302" s="19"/>
      <c r="H302" s="19"/>
    </row>
    <row r="303" spans="1:8" x14ac:dyDescent="0.15">
      <c r="A303" s="19"/>
      <c r="B303" s="19"/>
      <c r="C303" s="19"/>
      <c r="D303" s="19"/>
      <c r="E303" s="19"/>
      <c r="F303" s="19"/>
      <c r="G303" s="19"/>
      <c r="H303" s="19"/>
    </row>
    <row r="304" spans="1:8" x14ac:dyDescent="0.15">
      <c r="A304" s="19"/>
      <c r="B304" s="19"/>
      <c r="C304" s="19"/>
      <c r="D304" s="19"/>
      <c r="E304" s="19"/>
      <c r="F304" s="19"/>
      <c r="G304" s="19"/>
      <c r="H304" s="19"/>
    </row>
    <row r="305" spans="1:8" x14ac:dyDescent="0.15">
      <c r="A305" s="19"/>
      <c r="B305" s="19"/>
      <c r="C305" s="19"/>
      <c r="D305" s="19"/>
      <c r="E305" s="19"/>
      <c r="F305" s="19"/>
      <c r="G305" s="19"/>
      <c r="H305" s="19"/>
    </row>
    <row r="306" spans="1:8" x14ac:dyDescent="0.15">
      <c r="A306" s="19"/>
      <c r="B306" s="19"/>
      <c r="C306" s="19"/>
      <c r="D306" s="19"/>
      <c r="E306" s="19"/>
      <c r="F306" s="19"/>
      <c r="G306" s="19"/>
      <c r="H306" s="19"/>
    </row>
    <row r="307" spans="1:8" x14ac:dyDescent="0.15">
      <c r="A307" s="19"/>
      <c r="B307" s="19"/>
      <c r="C307" s="19"/>
      <c r="D307" s="19"/>
      <c r="E307" s="19"/>
      <c r="F307" s="19"/>
      <c r="G307" s="19"/>
      <c r="H307" s="19"/>
    </row>
    <row r="308" spans="1:8" x14ac:dyDescent="0.15">
      <c r="A308" s="19"/>
      <c r="B308" s="19"/>
      <c r="C308" s="19"/>
      <c r="D308" s="19"/>
      <c r="E308" s="19"/>
      <c r="F308" s="19"/>
      <c r="G308" s="19"/>
      <c r="H308" s="19"/>
    </row>
    <row r="309" spans="1:8" x14ac:dyDescent="0.15">
      <c r="A309" s="19"/>
      <c r="B309" s="19"/>
      <c r="C309" s="19"/>
      <c r="D309" s="19"/>
      <c r="E309" s="19"/>
      <c r="F309" s="19"/>
      <c r="G309" s="19"/>
      <c r="H309" s="19"/>
    </row>
    <row r="310" spans="1:8" x14ac:dyDescent="0.15">
      <c r="A310" s="19"/>
      <c r="B310" s="19"/>
      <c r="C310" s="19"/>
      <c r="D310" s="19"/>
      <c r="E310" s="19"/>
      <c r="F310" s="19"/>
      <c r="G310" s="19"/>
      <c r="H310" s="19"/>
    </row>
    <row r="311" spans="1:8" x14ac:dyDescent="0.15">
      <c r="A311" s="19"/>
      <c r="B311" s="19"/>
      <c r="C311" s="19"/>
      <c r="D311" s="19"/>
      <c r="E311" s="19"/>
      <c r="F311" s="19"/>
      <c r="G311" s="19"/>
      <c r="H311" s="19"/>
    </row>
    <row r="312" spans="1:8" x14ac:dyDescent="0.15">
      <c r="A312" s="19"/>
      <c r="B312" s="19"/>
      <c r="C312" s="19"/>
      <c r="D312" s="19"/>
      <c r="E312" s="19"/>
      <c r="F312" s="19"/>
      <c r="G312" s="19"/>
      <c r="H312" s="19"/>
    </row>
    <row r="313" spans="1:8" x14ac:dyDescent="0.15">
      <c r="A313" s="19"/>
      <c r="B313" s="19"/>
      <c r="C313" s="19"/>
      <c r="D313" s="19"/>
      <c r="E313" s="19"/>
      <c r="F313" s="19"/>
      <c r="G313" s="19"/>
      <c r="H313" s="19"/>
    </row>
    <row r="314" spans="1:8" x14ac:dyDescent="0.15">
      <c r="A314" s="19"/>
      <c r="B314" s="19"/>
      <c r="C314" s="19"/>
      <c r="D314" s="19"/>
      <c r="E314" s="19"/>
      <c r="F314" s="19"/>
      <c r="G314" s="19"/>
      <c r="H314" s="19"/>
    </row>
    <row r="315" spans="1:8" x14ac:dyDescent="0.15">
      <c r="A315" s="19"/>
      <c r="B315" s="19"/>
      <c r="C315" s="19"/>
      <c r="D315" s="19"/>
      <c r="E315" s="19"/>
      <c r="F315" s="19"/>
      <c r="G315" s="19"/>
      <c r="H315" s="19"/>
    </row>
    <row r="316" spans="1:8" x14ac:dyDescent="0.15">
      <c r="A316" s="19"/>
      <c r="B316" s="19"/>
      <c r="C316" s="19"/>
      <c r="D316" s="19"/>
      <c r="E316" s="19"/>
      <c r="F316" s="19"/>
      <c r="G316" s="19"/>
      <c r="H316" s="19"/>
    </row>
    <row r="317" spans="1:8" x14ac:dyDescent="0.15">
      <c r="A317" s="19"/>
      <c r="B317" s="19"/>
      <c r="C317" s="19"/>
      <c r="D317" s="19"/>
      <c r="E317" s="19"/>
      <c r="F317" s="19"/>
      <c r="G317" s="19"/>
      <c r="H317" s="19"/>
    </row>
    <row r="318" spans="1:8" x14ac:dyDescent="0.15">
      <c r="A318" s="19"/>
      <c r="B318" s="19"/>
      <c r="C318" s="19"/>
      <c r="D318" s="19"/>
      <c r="E318" s="19"/>
      <c r="F318" s="19"/>
      <c r="G318" s="19"/>
      <c r="H318" s="19"/>
    </row>
    <row r="319" spans="1:8" x14ac:dyDescent="0.15">
      <c r="A319" s="19"/>
      <c r="B319" s="19"/>
      <c r="C319" s="19"/>
      <c r="D319" s="19"/>
      <c r="E319" s="19"/>
      <c r="F319" s="19"/>
      <c r="G319" s="19"/>
      <c r="H319" s="19"/>
    </row>
    <row r="320" spans="1:8" x14ac:dyDescent="0.15">
      <c r="A320" s="19"/>
      <c r="B320" s="19"/>
      <c r="C320" s="19"/>
      <c r="D320" s="19"/>
      <c r="E320" s="19"/>
      <c r="F320" s="19"/>
      <c r="G320" s="19"/>
      <c r="H320" s="19"/>
    </row>
    <row r="321" spans="1:8" x14ac:dyDescent="0.15">
      <c r="A321" s="19"/>
      <c r="B321" s="19"/>
      <c r="C321" s="19"/>
      <c r="D321" s="19"/>
      <c r="E321" s="19"/>
      <c r="F321" s="19"/>
      <c r="G321" s="19"/>
      <c r="H321" s="19"/>
    </row>
    <row r="322" spans="1:8" x14ac:dyDescent="0.15">
      <c r="A322" s="19"/>
      <c r="B322" s="19"/>
      <c r="C322" s="19"/>
      <c r="D322" s="19"/>
      <c r="E322" s="19"/>
      <c r="F322" s="19"/>
      <c r="G322" s="19"/>
      <c r="H322" s="19"/>
    </row>
    <row r="323" spans="1:8" x14ac:dyDescent="0.15">
      <c r="A323" s="19"/>
      <c r="B323" s="19"/>
      <c r="C323" s="19"/>
      <c r="D323" s="19"/>
      <c r="E323" s="19"/>
      <c r="F323" s="19"/>
      <c r="G323" s="19"/>
      <c r="H323" s="19"/>
    </row>
    <row r="324" spans="1:8" x14ac:dyDescent="0.15">
      <c r="A324" s="19"/>
      <c r="B324" s="19"/>
      <c r="C324" s="19"/>
      <c r="D324" s="19"/>
      <c r="E324" s="19"/>
      <c r="F324" s="19"/>
      <c r="G324" s="19"/>
      <c r="H324" s="19"/>
    </row>
    <row r="325" spans="1:8" x14ac:dyDescent="0.15">
      <c r="A325" s="19"/>
      <c r="B325" s="19"/>
      <c r="C325" s="19"/>
      <c r="D325" s="19"/>
      <c r="E325" s="19"/>
      <c r="F325" s="19"/>
      <c r="G325" s="19"/>
      <c r="H325" s="19"/>
    </row>
    <row r="326" spans="1:8" x14ac:dyDescent="0.15">
      <c r="A326" s="19"/>
      <c r="B326" s="19"/>
      <c r="C326" s="19"/>
      <c r="D326" s="19"/>
      <c r="E326" s="19"/>
      <c r="F326" s="19"/>
      <c r="G326" s="19"/>
      <c r="H326" s="19"/>
    </row>
    <row r="327" spans="1:8" x14ac:dyDescent="0.15">
      <c r="A327" s="19"/>
      <c r="B327" s="19"/>
      <c r="C327" s="19"/>
      <c r="D327" s="19"/>
      <c r="E327" s="19"/>
      <c r="F327" s="19"/>
      <c r="G327" s="19"/>
      <c r="H327" s="19"/>
    </row>
    <row r="328" spans="1:8" x14ac:dyDescent="0.15">
      <c r="A328" s="19"/>
      <c r="B328" s="19"/>
      <c r="C328" s="19"/>
      <c r="D328" s="19"/>
      <c r="E328" s="19"/>
      <c r="F328" s="19"/>
      <c r="G328" s="19"/>
      <c r="H328" s="19"/>
    </row>
    <row r="329" spans="1:8" x14ac:dyDescent="0.15">
      <c r="A329" s="19"/>
      <c r="B329" s="19"/>
      <c r="C329" s="19"/>
      <c r="D329" s="19"/>
      <c r="E329" s="19"/>
      <c r="F329" s="19"/>
      <c r="G329" s="19"/>
      <c r="H329" s="19"/>
    </row>
    <row r="330" spans="1:8" x14ac:dyDescent="0.15">
      <c r="A330" s="19"/>
      <c r="B330" s="19"/>
      <c r="C330" s="19"/>
      <c r="D330" s="19"/>
      <c r="E330" s="19"/>
      <c r="F330" s="19"/>
      <c r="G330" s="19"/>
      <c r="H330" s="19"/>
    </row>
    <row r="331" spans="1:8" x14ac:dyDescent="0.15">
      <c r="A331" s="19"/>
      <c r="B331" s="19"/>
      <c r="C331" s="19"/>
      <c r="D331" s="19"/>
      <c r="E331" s="19"/>
      <c r="F331" s="19"/>
      <c r="G331" s="19"/>
      <c r="H331" s="19"/>
    </row>
    <row r="332" spans="1:8" x14ac:dyDescent="0.15">
      <c r="A332" s="19"/>
      <c r="B332" s="19"/>
      <c r="C332" s="19"/>
      <c r="D332" s="19"/>
      <c r="E332" s="19"/>
      <c r="F332" s="19"/>
      <c r="G332" s="19"/>
      <c r="H332" s="19"/>
    </row>
    <row r="333" spans="1:8" x14ac:dyDescent="0.15">
      <c r="A333" s="19"/>
      <c r="B333" s="19"/>
      <c r="C333" s="19"/>
      <c r="D333" s="19"/>
      <c r="E333" s="19"/>
      <c r="F333" s="19"/>
      <c r="G333" s="19"/>
      <c r="H333" s="19"/>
    </row>
    <row r="334" spans="1:8" x14ac:dyDescent="0.15">
      <c r="A334" s="19"/>
      <c r="B334" s="19"/>
      <c r="C334" s="19"/>
      <c r="D334" s="19"/>
      <c r="E334" s="19"/>
      <c r="F334" s="19"/>
      <c r="G334" s="19"/>
      <c r="H334" s="19"/>
    </row>
    <row r="335" spans="1:8" x14ac:dyDescent="0.15">
      <c r="A335" s="19"/>
      <c r="B335" s="19"/>
      <c r="C335" s="19"/>
      <c r="D335" s="19"/>
      <c r="E335" s="19"/>
      <c r="F335" s="19"/>
      <c r="G335" s="19"/>
      <c r="H335" s="19"/>
    </row>
    <row r="336" spans="1:8" x14ac:dyDescent="0.15">
      <c r="A336" s="19"/>
      <c r="B336" s="19"/>
      <c r="C336" s="19"/>
      <c r="D336" s="19"/>
      <c r="E336" s="19"/>
      <c r="F336" s="19"/>
      <c r="G336" s="19"/>
      <c r="H336" s="19"/>
    </row>
    <row r="337" spans="1:8" x14ac:dyDescent="0.15">
      <c r="A337" s="19"/>
      <c r="B337" s="19"/>
      <c r="C337" s="19"/>
      <c r="D337" s="19"/>
      <c r="E337" s="19"/>
      <c r="F337" s="19"/>
      <c r="G337" s="19"/>
      <c r="H337" s="19"/>
    </row>
    <row r="338" spans="1:8" x14ac:dyDescent="0.15">
      <c r="A338" s="19"/>
      <c r="B338" s="19"/>
      <c r="C338" s="19"/>
      <c r="D338" s="19"/>
      <c r="E338" s="19"/>
      <c r="F338" s="19"/>
      <c r="G338" s="19"/>
      <c r="H338" s="19"/>
    </row>
    <row r="339" spans="1:8" x14ac:dyDescent="0.15">
      <c r="A339" s="19"/>
      <c r="B339" s="19"/>
      <c r="C339" s="19"/>
      <c r="D339" s="19"/>
      <c r="E339" s="19"/>
      <c r="F339" s="19"/>
      <c r="G339" s="19"/>
      <c r="H339" s="19"/>
    </row>
    <row r="340" spans="1:8" x14ac:dyDescent="0.15">
      <c r="A340" s="19"/>
      <c r="B340" s="19"/>
      <c r="C340" s="19"/>
      <c r="D340" s="19"/>
      <c r="E340" s="19"/>
      <c r="F340" s="19"/>
      <c r="G340" s="19"/>
      <c r="H340" s="19"/>
    </row>
    <row r="341" spans="1:8" x14ac:dyDescent="0.15">
      <c r="A341" s="19"/>
      <c r="B341" s="19"/>
      <c r="C341" s="19"/>
      <c r="D341" s="19"/>
      <c r="E341" s="19"/>
      <c r="F341" s="19"/>
      <c r="G341" s="19"/>
      <c r="H341" s="19"/>
    </row>
    <row r="342" spans="1:8" x14ac:dyDescent="0.15">
      <c r="A342" s="19"/>
      <c r="B342" s="19"/>
      <c r="C342" s="19"/>
      <c r="D342" s="19"/>
      <c r="E342" s="19"/>
      <c r="F342" s="19"/>
      <c r="G342" s="19"/>
      <c r="H342" s="19"/>
    </row>
    <row r="343" spans="1:8" x14ac:dyDescent="0.15">
      <c r="A343" s="19"/>
      <c r="B343" s="19"/>
      <c r="C343" s="19"/>
      <c r="D343" s="19"/>
      <c r="E343" s="19"/>
      <c r="F343" s="19"/>
      <c r="G343" s="19"/>
      <c r="H343" s="19"/>
    </row>
    <row r="344" spans="1:8" x14ac:dyDescent="0.15">
      <c r="A344" s="19"/>
      <c r="B344" s="19"/>
      <c r="C344" s="19"/>
      <c r="D344" s="19"/>
      <c r="E344" s="19"/>
      <c r="F344" s="19"/>
      <c r="G344" s="19"/>
      <c r="H344" s="19"/>
    </row>
    <row r="345" spans="1:8" x14ac:dyDescent="0.15">
      <c r="A345" s="19"/>
      <c r="B345" s="19"/>
      <c r="C345" s="19"/>
      <c r="D345" s="19"/>
      <c r="E345" s="19"/>
      <c r="F345" s="19"/>
      <c r="G345" s="19"/>
      <c r="H345" s="19"/>
    </row>
    <row r="346" spans="1:8" x14ac:dyDescent="0.15">
      <c r="A346" s="19"/>
      <c r="B346" s="19"/>
      <c r="C346" s="19"/>
      <c r="D346" s="19"/>
      <c r="E346" s="19"/>
      <c r="F346" s="19"/>
      <c r="G346" s="19"/>
      <c r="H346" s="19"/>
    </row>
    <row r="347" spans="1:8" x14ac:dyDescent="0.15">
      <c r="A347" s="19"/>
      <c r="B347" s="19"/>
      <c r="C347" s="19"/>
      <c r="D347" s="19"/>
      <c r="E347" s="19"/>
      <c r="F347" s="19"/>
      <c r="G347" s="19"/>
      <c r="H347" s="19"/>
    </row>
    <row r="348" spans="1:8" x14ac:dyDescent="0.15">
      <c r="A348" s="19"/>
      <c r="B348" s="19"/>
      <c r="C348" s="19"/>
      <c r="D348" s="19"/>
      <c r="E348" s="19"/>
      <c r="F348" s="19"/>
      <c r="G348" s="19"/>
      <c r="H348" s="19"/>
    </row>
    <row r="349" spans="1:8" x14ac:dyDescent="0.15">
      <c r="A349" s="19"/>
      <c r="B349" s="19"/>
      <c r="C349" s="19"/>
      <c r="D349" s="19"/>
      <c r="E349" s="19"/>
      <c r="F349" s="19"/>
      <c r="G349" s="19"/>
      <c r="H349" s="19"/>
    </row>
    <row r="350" spans="1:8" x14ac:dyDescent="0.15">
      <c r="A350" s="19"/>
      <c r="B350" s="19"/>
      <c r="C350" s="19"/>
      <c r="D350" s="19"/>
      <c r="E350" s="19"/>
      <c r="F350" s="19"/>
      <c r="G350" s="19"/>
      <c r="H350" s="19"/>
    </row>
    <row r="351" spans="1:8" x14ac:dyDescent="0.15">
      <c r="A351" s="19"/>
      <c r="B351" s="19"/>
      <c r="C351" s="19"/>
      <c r="D351" s="19"/>
      <c r="E351" s="19"/>
      <c r="F351" s="19"/>
      <c r="G351" s="19"/>
      <c r="H351" s="19"/>
    </row>
    <row r="352" spans="1:8" x14ac:dyDescent="0.15">
      <c r="A352" s="19"/>
      <c r="B352" s="19"/>
      <c r="C352" s="19"/>
      <c r="D352" s="19"/>
      <c r="E352" s="19"/>
      <c r="F352" s="19"/>
      <c r="G352" s="19"/>
      <c r="H352" s="19"/>
    </row>
    <row r="353" spans="1:8" x14ac:dyDescent="0.15">
      <c r="A353" s="19"/>
      <c r="B353" s="19"/>
      <c r="C353" s="19"/>
      <c r="D353" s="19"/>
      <c r="E353" s="19"/>
      <c r="F353" s="19"/>
      <c r="G353" s="19"/>
      <c r="H353" s="19"/>
    </row>
    <row r="354" spans="1:8" x14ac:dyDescent="0.15">
      <c r="A354" s="19"/>
      <c r="B354" s="19"/>
      <c r="C354" s="19"/>
      <c r="D354" s="19"/>
      <c r="E354" s="19"/>
      <c r="F354" s="19"/>
      <c r="G354" s="19"/>
      <c r="H354" s="19"/>
    </row>
    <row r="355" spans="1:8" x14ac:dyDescent="0.15">
      <c r="A355" s="19"/>
      <c r="B355" s="19"/>
      <c r="C355" s="19"/>
      <c r="D355" s="19"/>
      <c r="E355" s="19"/>
      <c r="F355" s="19"/>
      <c r="G355" s="19"/>
      <c r="H355" s="19"/>
    </row>
    <row r="356" spans="1:8" x14ac:dyDescent="0.15">
      <c r="A356" s="19"/>
      <c r="B356" s="19"/>
      <c r="C356" s="19"/>
      <c r="D356" s="19"/>
      <c r="E356" s="19"/>
      <c r="F356" s="19"/>
      <c r="G356" s="19"/>
      <c r="H356" s="19"/>
    </row>
    <row r="357" spans="1:8" x14ac:dyDescent="0.15">
      <c r="A357" s="19"/>
      <c r="B357" s="19"/>
      <c r="C357" s="19"/>
      <c r="D357" s="19"/>
      <c r="E357" s="19"/>
      <c r="F357" s="19"/>
      <c r="G357" s="19"/>
      <c r="H357" s="19"/>
    </row>
    <row r="358" spans="1:8" x14ac:dyDescent="0.15">
      <c r="A358" s="19"/>
      <c r="B358" s="19"/>
      <c r="C358" s="19"/>
      <c r="D358" s="19"/>
      <c r="E358" s="19"/>
      <c r="F358" s="19"/>
      <c r="G358" s="19"/>
      <c r="H358" s="19"/>
    </row>
    <row r="359" spans="1:8" x14ac:dyDescent="0.15">
      <c r="A359" s="19"/>
      <c r="B359" s="19"/>
      <c r="C359" s="19"/>
      <c r="D359" s="19"/>
      <c r="E359" s="19"/>
      <c r="F359" s="19"/>
      <c r="G359" s="19"/>
      <c r="H359" s="19"/>
    </row>
    <row r="360" spans="1:8" x14ac:dyDescent="0.15">
      <c r="A360" s="19"/>
      <c r="B360" s="19"/>
      <c r="C360" s="19"/>
      <c r="D360" s="19"/>
      <c r="E360" s="19"/>
      <c r="F360" s="19"/>
      <c r="G360" s="19"/>
      <c r="H360" s="19"/>
    </row>
    <row r="361" spans="1:8" x14ac:dyDescent="0.15">
      <c r="A361" s="19"/>
      <c r="B361" s="19"/>
      <c r="C361" s="19"/>
      <c r="D361" s="19"/>
      <c r="E361" s="19"/>
      <c r="F361" s="19"/>
      <c r="G361" s="19"/>
      <c r="H361" s="19"/>
    </row>
    <row r="362" spans="1:8" x14ac:dyDescent="0.15">
      <c r="A362" s="19"/>
      <c r="B362" s="19"/>
      <c r="C362" s="19"/>
      <c r="D362" s="19"/>
      <c r="E362" s="19"/>
      <c r="F362" s="19"/>
      <c r="G362" s="19"/>
      <c r="H362" s="19"/>
    </row>
    <row r="363" spans="1:8" x14ac:dyDescent="0.15">
      <c r="A363" s="19"/>
      <c r="B363" s="19"/>
      <c r="C363" s="19"/>
      <c r="D363" s="19"/>
      <c r="E363" s="19"/>
      <c r="F363" s="19"/>
      <c r="G363" s="19"/>
      <c r="H363" s="19"/>
    </row>
    <row r="364" spans="1:8" x14ac:dyDescent="0.15">
      <c r="A364" s="19"/>
      <c r="B364" s="19"/>
      <c r="C364" s="19"/>
      <c r="D364" s="19"/>
      <c r="E364" s="19"/>
      <c r="F364" s="19"/>
      <c r="G364" s="19"/>
      <c r="H364" s="19"/>
    </row>
    <row r="365" spans="1:8" x14ac:dyDescent="0.15">
      <c r="A365" s="19"/>
      <c r="B365" s="19"/>
      <c r="C365" s="19"/>
      <c r="D365" s="19"/>
      <c r="E365" s="19"/>
      <c r="F365" s="19"/>
      <c r="G365" s="19"/>
      <c r="H365" s="19"/>
    </row>
    <row r="366" spans="1:8" x14ac:dyDescent="0.15">
      <c r="A366" s="19"/>
      <c r="B366" s="19"/>
      <c r="C366" s="19"/>
      <c r="D366" s="19"/>
      <c r="E366" s="19"/>
      <c r="F366" s="19"/>
      <c r="G366" s="19"/>
      <c r="H366" s="19"/>
    </row>
    <row r="367" spans="1:8" x14ac:dyDescent="0.15">
      <c r="A367" s="19"/>
      <c r="B367" s="19"/>
      <c r="C367" s="19"/>
      <c r="D367" s="19"/>
      <c r="E367" s="19"/>
      <c r="F367" s="19"/>
      <c r="G367" s="19"/>
      <c r="H367" s="19"/>
    </row>
    <row r="368" spans="1:8" x14ac:dyDescent="0.15">
      <c r="A368" s="19"/>
      <c r="B368" s="19"/>
      <c r="C368" s="19"/>
      <c r="D368" s="19"/>
      <c r="E368" s="19"/>
      <c r="F368" s="19"/>
      <c r="G368" s="19"/>
      <c r="H368" s="19"/>
    </row>
    <row r="369" spans="1:8" x14ac:dyDescent="0.15">
      <c r="A369" s="19"/>
      <c r="B369" s="19"/>
      <c r="C369" s="19"/>
      <c r="D369" s="19"/>
      <c r="E369" s="19"/>
      <c r="F369" s="19"/>
      <c r="G369" s="19"/>
      <c r="H369" s="19"/>
    </row>
    <row r="370" spans="1:8" x14ac:dyDescent="0.15">
      <c r="A370" s="19"/>
      <c r="B370" s="19"/>
      <c r="C370" s="19"/>
      <c r="D370" s="19"/>
      <c r="E370" s="19"/>
      <c r="F370" s="19"/>
      <c r="G370" s="19"/>
      <c r="H370" s="19"/>
    </row>
    <row r="371" spans="1:8" x14ac:dyDescent="0.15">
      <c r="A371" s="19"/>
      <c r="B371" s="19"/>
      <c r="C371" s="19"/>
      <c r="D371" s="19"/>
      <c r="E371" s="19"/>
      <c r="F371" s="19"/>
      <c r="G371" s="19"/>
      <c r="H371" s="19"/>
    </row>
    <row r="372" spans="1:8" x14ac:dyDescent="0.15">
      <c r="A372" s="19"/>
      <c r="B372" s="19"/>
      <c r="C372" s="19"/>
      <c r="D372" s="19"/>
      <c r="E372" s="19"/>
      <c r="F372" s="19"/>
      <c r="G372" s="19"/>
      <c r="H372" s="19"/>
    </row>
    <row r="373" spans="1:8" x14ac:dyDescent="0.15">
      <c r="A373" s="19"/>
      <c r="B373" s="19"/>
      <c r="C373" s="19"/>
      <c r="D373" s="19"/>
      <c r="E373" s="19"/>
      <c r="F373" s="19"/>
      <c r="G373" s="19"/>
      <c r="H373" s="19"/>
    </row>
    <row r="374" spans="1:8" x14ac:dyDescent="0.15">
      <c r="A374" s="19"/>
      <c r="B374" s="19"/>
      <c r="C374" s="19"/>
      <c r="D374" s="19"/>
      <c r="E374" s="19"/>
      <c r="F374" s="19"/>
      <c r="G374" s="19"/>
      <c r="H374" s="19"/>
    </row>
    <row r="375" spans="1:8" x14ac:dyDescent="0.15">
      <c r="A375" s="19"/>
      <c r="B375" s="19"/>
      <c r="C375" s="19"/>
      <c r="D375" s="19"/>
      <c r="E375" s="19"/>
      <c r="F375" s="19"/>
      <c r="G375" s="19"/>
      <c r="H375" s="19"/>
    </row>
    <row r="376" spans="1:8" x14ac:dyDescent="0.15">
      <c r="A376" s="19"/>
      <c r="B376" s="19"/>
      <c r="C376" s="19"/>
      <c r="D376" s="19"/>
      <c r="E376" s="19"/>
      <c r="F376" s="19"/>
      <c r="G376" s="19"/>
      <c r="H376" s="19"/>
    </row>
    <row r="377" spans="1:8" x14ac:dyDescent="0.15">
      <c r="A377" s="19"/>
      <c r="B377" s="19"/>
      <c r="C377" s="19"/>
      <c r="D377" s="19"/>
      <c r="E377" s="19"/>
      <c r="F377" s="19"/>
      <c r="G377" s="19"/>
      <c r="H377" s="19"/>
    </row>
    <row r="378" spans="1:8" x14ac:dyDescent="0.15">
      <c r="A378" s="19"/>
      <c r="B378" s="19"/>
      <c r="C378" s="19"/>
      <c r="D378" s="19"/>
      <c r="E378" s="19"/>
      <c r="F378" s="19"/>
      <c r="G378" s="19"/>
      <c r="H378" s="19"/>
    </row>
    <row r="379" spans="1:8" x14ac:dyDescent="0.15">
      <c r="A379" s="19"/>
      <c r="B379" s="19"/>
      <c r="C379" s="19"/>
      <c r="D379" s="19"/>
      <c r="E379" s="19"/>
      <c r="F379" s="19"/>
      <c r="G379" s="19"/>
      <c r="H379" s="19"/>
    </row>
    <row r="380" spans="1:8" x14ac:dyDescent="0.15">
      <c r="A380" s="19"/>
      <c r="B380" s="19"/>
      <c r="C380" s="19"/>
      <c r="D380" s="19"/>
      <c r="E380" s="19"/>
      <c r="F380" s="19"/>
      <c r="G380" s="19"/>
      <c r="H380" s="19"/>
    </row>
    <row r="381" spans="1:8" x14ac:dyDescent="0.15">
      <c r="A381" s="19"/>
      <c r="B381" s="19"/>
      <c r="C381" s="19"/>
      <c r="D381" s="19"/>
      <c r="E381" s="19"/>
      <c r="F381" s="19"/>
      <c r="G381" s="19"/>
      <c r="H381" s="19"/>
    </row>
    <row r="382" spans="1:8" x14ac:dyDescent="0.15">
      <c r="A382" s="19"/>
      <c r="B382" s="19"/>
      <c r="C382" s="19"/>
      <c r="D382" s="19"/>
      <c r="E382" s="19"/>
      <c r="F382" s="19"/>
      <c r="G382" s="19"/>
      <c r="H382" s="19"/>
    </row>
    <row r="383" spans="1:8" x14ac:dyDescent="0.15">
      <c r="A383" s="19"/>
      <c r="B383" s="19"/>
      <c r="C383" s="19"/>
      <c r="D383" s="19"/>
      <c r="E383" s="19"/>
      <c r="F383" s="19"/>
      <c r="G383" s="19"/>
      <c r="H383" s="19"/>
    </row>
    <row r="384" spans="1:8" x14ac:dyDescent="0.15">
      <c r="A384" s="19"/>
      <c r="B384" s="19"/>
      <c r="C384" s="19"/>
      <c r="D384" s="19"/>
      <c r="E384" s="19"/>
      <c r="F384" s="19"/>
      <c r="G384" s="19"/>
      <c r="H384" s="19"/>
    </row>
    <row r="385" spans="1:8" x14ac:dyDescent="0.15">
      <c r="A385" s="19"/>
      <c r="B385" s="19"/>
      <c r="C385" s="19"/>
      <c r="D385" s="19"/>
      <c r="E385" s="19"/>
      <c r="F385" s="19"/>
      <c r="G385" s="19"/>
      <c r="H385" s="19"/>
    </row>
    <row r="386" spans="1:8" x14ac:dyDescent="0.15">
      <c r="A386" s="19"/>
      <c r="B386" s="19"/>
      <c r="C386" s="19"/>
      <c r="D386" s="19"/>
      <c r="E386" s="19"/>
      <c r="F386" s="19"/>
      <c r="G386" s="19"/>
      <c r="H386" s="19"/>
    </row>
    <row r="387" spans="1:8" x14ac:dyDescent="0.15">
      <c r="A387" s="19"/>
      <c r="B387" s="19"/>
      <c r="C387" s="19"/>
      <c r="D387" s="19"/>
      <c r="E387" s="19"/>
      <c r="F387" s="19"/>
      <c r="G387" s="19"/>
      <c r="H387" s="19"/>
    </row>
    <row r="388" spans="1:8" x14ac:dyDescent="0.15">
      <c r="A388" s="19"/>
      <c r="B388" s="19"/>
      <c r="C388" s="19"/>
      <c r="D388" s="19"/>
      <c r="E388" s="19"/>
      <c r="F388" s="19"/>
      <c r="G388" s="19"/>
      <c r="H388" s="19"/>
    </row>
    <row r="389" spans="1:8" x14ac:dyDescent="0.15">
      <c r="A389" s="19"/>
      <c r="B389" s="19"/>
      <c r="C389" s="19"/>
      <c r="D389" s="19"/>
      <c r="E389" s="19"/>
      <c r="F389" s="19"/>
      <c r="G389" s="19"/>
      <c r="H389" s="19"/>
    </row>
    <row r="390" spans="1:8" x14ac:dyDescent="0.15">
      <c r="A390" s="19"/>
      <c r="B390" s="19"/>
      <c r="C390" s="19"/>
      <c r="D390" s="19"/>
      <c r="E390" s="19"/>
      <c r="F390" s="19"/>
      <c r="G390" s="19"/>
      <c r="H390" s="19"/>
    </row>
    <row r="391" spans="1:8" x14ac:dyDescent="0.15">
      <c r="A391" s="19"/>
      <c r="B391" s="19"/>
      <c r="C391" s="19"/>
      <c r="D391" s="19"/>
      <c r="E391" s="19"/>
      <c r="F391" s="19"/>
      <c r="G391" s="19"/>
      <c r="H391" s="19"/>
    </row>
    <row r="392" spans="1:8" x14ac:dyDescent="0.15">
      <c r="A392" s="19"/>
      <c r="B392" s="19"/>
      <c r="C392" s="19"/>
      <c r="D392" s="19"/>
      <c r="E392" s="19"/>
      <c r="F392" s="19"/>
      <c r="G392" s="19"/>
      <c r="H392" s="19"/>
    </row>
    <row r="393" spans="1:8" x14ac:dyDescent="0.15">
      <c r="A393" s="19"/>
      <c r="B393" s="19"/>
      <c r="C393" s="19"/>
      <c r="D393" s="19"/>
      <c r="E393" s="19"/>
      <c r="F393" s="19"/>
      <c r="G393" s="19"/>
      <c r="H393" s="19"/>
    </row>
    <row r="394" spans="1:8" x14ac:dyDescent="0.15">
      <c r="A394" s="19"/>
      <c r="B394" s="19"/>
      <c r="C394" s="19"/>
      <c r="D394" s="19"/>
      <c r="E394" s="19"/>
      <c r="F394" s="19"/>
      <c r="G394" s="19"/>
      <c r="H394" s="19"/>
    </row>
    <row r="395" spans="1:8" x14ac:dyDescent="0.15">
      <c r="A395" s="19"/>
      <c r="B395" s="19"/>
      <c r="C395" s="19"/>
      <c r="D395" s="19"/>
      <c r="E395" s="19"/>
      <c r="F395" s="19"/>
      <c r="G395" s="19"/>
      <c r="H395" s="19"/>
    </row>
    <row r="396" spans="1:8" x14ac:dyDescent="0.15">
      <c r="A396" s="19"/>
      <c r="B396" s="19"/>
      <c r="C396" s="19"/>
      <c r="D396" s="19"/>
      <c r="E396" s="19"/>
      <c r="F396" s="19"/>
      <c r="G396" s="19"/>
      <c r="H396" s="19"/>
    </row>
    <row r="397" spans="1:8" x14ac:dyDescent="0.15">
      <c r="A397" s="19"/>
      <c r="B397" s="19"/>
      <c r="C397" s="19"/>
      <c r="D397" s="19"/>
      <c r="E397" s="19"/>
      <c r="F397" s="19"/>
      <c r="G397" s="19"/>
      <c r="H397" s="19"/>
    </row>
    <row r="398" spans="1:8" x14ac:dyDescent="0.15">
      <c r="A398" s="19"/>
      <c r="B398" s="19"/>
      <c r="C398" s="19"/>
      <c r="D398" s="19"/>
      <c r="E398" s="19"/>
      <c r="F398" s="19"/>
      <c r="G398" s="19"/>
      <c r="H398" s="19"/>
    </row>
    <row r="399" spans="1:8" x14ac:dyDescent="0.15">
      <c r="A399" s="19"/>
      <c r="B399" s="19"/>
      <c r="C399" s="19"/>
      <c r="D399" s="19"/>
      <c r="E399" s="19"/>
      <c r="F399" s="19"/>
      <c r="G399" s="19"/>
      <c r="H399" s="19"/>
    </row>
    <row r="400" spans="1:8" x14ac:dyDescent="0.15">
      <c r="A400" s="19"/>
      <c r="B400" s="19"/>
      <c r="C400" s="19"/>
      <c r="D400" s="19"/>
      <c r="E400" s="19"/>
      <c r="F400" s="19"/>
      <c r="G400" s="19"/>
      <c r="H400" s="19"/>
    </row>
    <row r="401" spans="1:8" x14ac:dyDescent="0.15">
      <c r="A401" s="19"/>
      <c r="B401" s="19"/>
      <c r="C401" s="19"/>
      <c r="D401" s="19"/>
      <c r="E401" s="19"/>
      <c r="F401" s="19"/>
      <c r="G401" s="19"/>
      <c r="H401" s="19"/>
    </row>
    <row r="402" spans="1:8" x14ac:dyDescent="0.15">
      <c r="A402" s="19"/>
      <c r="B402" s="19"/>
      <c r="C402" s="19"/>
      <c r="D402" s="19"/>
      <c r="E402" s="19"/>
      <c r="F402" s="19"/>
      <c r="G402" s="19"/>
      <c r="H402" s="19"/>
    </row>
    <row r="403" spans="1:8" x14ac:dyDescent="0.15">
      <c r="A403" s="19"/>
      <c r="B403" s="19"/>
      <c r="C403" s="19"/>
      <c r="D403" s="19"/>
      <c r="E403" s="19"/>
      <c r="F403" s="19"/>
      <c r="G403" s="19"/>
      <c r="H403" s="19"/>
    </row>
    <row r="404" spans="1:8" x14ac:dyDescent="0.15">
      <c r="A404" s="19"/>
      <c r="B404" s="19"/>
      <c r="C404" s="19"/>
      <c r="D404" s="19"/>
      <c r="E404" s="19"/>
      <c r="F404" s="19"/>
      <c r="G404" s="19"/>
      <c r="H404" s="19"/>
    </row>
    <row r="405" spans="1:8" x14ac:dyDescent="0.15">
      <c r="A405" s="19"/>
      <c r="B405" s="19"/>
      <c r="C405" s="19"/>
      <c r="D405" s="19"/>
      <c r="E405" s="19"/>
      <c r="F405" s="19"/>
      <c r="G405" s="19"/>
      <c r="H405" s="19"/>
    </row>
    <row r="406" spans="1:8" x14ac:dyDescent="0.15">
      <c r="A406" s="19"/>
      <c r="B406" s="19"/>
      <c r="C406" s="19"/>
      <c r="D406" s="19"/>
      <c r="E406" s="19"/>
      <c r="F406" s="19"/>
      <c r="G406" s="19"/>
      <c r="H406" s="19"/>
    </row>
    <row r="407" spans="1:8" x14ac:dyDescent="0.15">
      <c r="A407" s="19"/>
      <c r="B407" s="19"/>
      <c r="C407" s="19"/>
      <c r="D407" s="19"/>
      <c r="E407" s="19"/>
      <c r="F407" s="19"/>
      <c r="G407" s="19"/>
      <c r="H407" s="19"/>
    </row>
    <row r="408" spans="1:8" x14ac:dyDescent="0.15">
      <c r="A408" s="19"/>
      <c r="B408" s="19"/>
      <c r="C408" s="19"/>
      <c r="D408" s="19"/>
      <c r="E408" s="19"/>
      <c r="F408" s="19"/>
      <c r="G408" s="19"/>
      <c r="H408" s="19"/>
    </row>
    <row r="409" spans="1:8" x14ac:dyDescent="0.15">
      <c r="A409" s="19"/>
      <c r="B409" s="19"/>
      <c r="C409" s="19"/>
      <c r="D409" s="19"/>
      <c r="E409" s="19"/>
      <c r="F409" s="19"/>
      <c r="G409" s="19"/>
      <c r="H409" s="19"/>
    </row>
    <row r="410" spans="1:8" x14ac:dyDescent="0.15">
      <c r="A410" s="19"/>
      <c r="B410" s="19"/>
      <c r="C410" s="19"/>
      <c r="D410" s="19"/>
      <c r="E410" s="19"/>
      <c r="F410" s="19"/>
      <c r="G410" s="19"/>
      <c r="H410" s="19"/>
    </row>
    <row r="411" spans="1:8" x14ac:dyDescent="0.15">
      <c r="A411" s="19"/>
      <c r="B411" s="19"/>
      <c r="C411" s="19"/>
      <c r="D411" s="19"/>
      <c r="E411" s="19"/>
      <c r="F411" s="19"/>
      <c r="G411" s="19"/>
      <c r="H411" s="19"/>
    </row>
    <row r="412" spans="1:8" x14ac:dyDescent="0.15">
      <c r="A412" s="19"/>
      <c r="B412" s="19"/>
      <c r="C412" s="19"/>
      <c r="D412" s="19"/>
      <c r="E412" s="19"/>
      <c r="F412" s="19"/>
      <c r="G412" s="19"/>
      <c r="H412" s="19"/>
    </row>
    <row r="413" spans="1:8" x14ac:dyDescent="0.15">
      <c r="A413" s="19"/>
      <c r="B413" s="19"/>
      <c r="C413" s="19"/>
      <c r="D413" s="19"/>
      <c r="E413" s="19"/>
      <c r="F413" s="19"/>
      <c r="G413" s="19"/>
      <c r="H413" s="19"/>
    </row>
    <row r="414" spans="1:8" x14ac:dyDescent="0.15">
      <c r="A414" s="19"/>
      <c r="B414" s="19"/>
      <c r="C414" s="19"/>
      <c r="D414" s="19"/>
      <c r="E414" s="19"/>
      <c r="F414" s="19"/>
      <c r="G414" s="19"/>
      <c r="H414" s="19"/>
    </row>
    <row r="415" spans="1:8" x14ac:dyDescent="0.15">
      <c r="A415" s="19"/>
      <c r="B415" s="19"/>
      <c r="C415" s="19"/>
      <c r="D415" s="19"/>
      <c r="E415" s="19"/>
      <c r="F415" s="19"/>
      <c r="G415" s="19"/>
      <c r="H415" s="19"/>
    </row>
    <row r="416" spans="1:8" x14ac:dyDescent="0.15">
      <c r="A416" s="19"/>
      <c r="B416" s="19"/>
      <c r="C416" s="19"/>
      <c r="D416" s="19"/>
      <c r="E416" s="19"/>
      <c r="F416" s="19"/>
      <c r="G416" s="19"/>
      <c r="H416" s="19"/>
    </row>
    <row r="417" spans="1:8" x14ac:dyDescent="0.15">
      <c r="A417" s="19"/>
      <c r="B417" s="19"/>
      <c r="C417" s="19"/>
      <c r="D417" s="19"/>
      <c r="E417" s="19"/>
      <c r="F417" s="19"/>
      <c r="G417" s="19"/>
      <c r="H417" s="19"/>
    </row>
    <row r="418" spans="1:8" x14ac:dyDescent="0.15">
      <c r="A418" s="19"/>
      <c r="B418" s="19"/>
      <c r="C418" s="19"/>
      <c r="D418" s="19"/>
      <c r="E418" s="19"/>
      <c r="F418" s="19"/>
      <c r="G418" s="19"/>
      <c r="H418" s="19"/>
    </row>
    <row r="419" spans="1:8" x14ac:dyDescent="0.15">
      <c r="A419" s="19"/>
      <c r="B419" s="19"/>
      <c r="C419" s="19"/>
      <c r="D419" s="19"/>
      <c r="E419" s="19"/>
      <c r="F419" s="19"/>
      <c r="G419" s="19"/>
      <c r="H419" s="19"/>
    </row>
    <row r="420" spans="1:8" x14ac:dyDescent="0.15">
      <c r="A420" s="19"/>
      <c r="B420" s="19"/>
      <c r="C420" s="19"/>
      <c r="D420" s="19"/>
      <c r="E420" s="19"/>
      <c r="F420" s="19"/>
      <c r="G420" s="19"/>
      <c r="H420" s="19"/>
    </row>
    <row r="421" spans="1:8" x14ac:dyDescent="0.15">
      <c r="A421" s="19"/>
      <c r="B421" s="19"/>
      <c r="C421" s="19"/>
      <c r="D421" s="19"/>
      <c r="E421" s="19"/>
      <c r="F421" s="19"/>
      <c r="G421" s="19"/>
      <c r="H421" s="19"/>
    </row>
    <row r="422" spans="1:8" x14ac:dyDescent="0.15">
      <c r="A422" s="19"/>
      <c r="B422" s="19"/>
      <c r="C422" s="19"/>
      <c r="D422" s="19"/>
      <c r="E422" s="19"/>
      <c r="F422" s="19"/>
      <c r="G422" s="19"/>
      <c r="H422" s="19"/>
    </row>
    <row r="423" spans="1:8" x14ac:dyDescent="0.15">
      <c r="A423" s="19"/>
      <c r="B423" s="19"/>
      <c r="C423" s="19"/>
      <c r="D423" s="19"/>
      <c r="E423" s="19"/>
      <c r="F423" s="19"/>
      <c r="G423" s="19"/>
      <c r="H423" s="19"/>
    </row>
    <row r="424" spans="1:8" x14ac:dyDescent="0.15">
      <c r="A424" s="19"/>
      <c r="B424" s="19"/>
      <c r="C424" s="19"/>
      <c r="D424" s="19"/>
      <c r="E424" s="19"/>
      <c r="F424" s="19"/>
      <c r="G424" s="19"/>
      <c r="H424" s="19"/>
    </row>
    <row r="425" spans="1:8" x14ac:dyDescent="0.15">
      <c r="A425" s="19"/>
      <c r="B425" s="19"/>
      <c r="C425" s="19"/>
      <c r="D425" s="19"/>
      <c r="E425" s="19"/>
      <c r="F425" s="19"/>
      <c r="G425" s="19"/>
      <c r="H425" s="19"/>
    </row>
    <row r="426" spans="1:8" x14ac:dyDescent="0.15">
      <c r="A426" s="19"/>
      <c r="B426" s="19"/>
      <c r="C426" s="19"/>
      <c r="D426" s="19"/>
      <c r="E426" s="19"/>
      <c r="F426" s="19"/>
      <c r="G426" s="19"/>
      <c r="H426" s="19"/>
    </row>
    <row r="427" spans="1:8" x14ac:dyDescent="0.15">
      <c r="A427" s="19"/>
      <c r="B427" s="19"/>
      <c r="C427" s="19"/>
      <c r="D427" s="19"/>
      <c r="E427" s="19"/>
      <c r="F427" s="19"/>
      <c r="G427" s="19"/>
      <c r="H427" s="19"/>
    </row>
    <row r="428" spans="1:8" x14ac:dyDescent="0.15">
      <c r="A428" s="19"/>
      <c r="B428" s="19"/>
      <c r="C428" s="19"/>
      <c r="D428" s="19"/>
      <c r="E428" s="19"/>
      <c r="F428" s="19"/>
      <c r="G428" s="19"/>
      <c r="H428" s="19"/>
    </row>
    <row r="429" spans="1:8" x14ac:dyDescent="0.15">
      <c r="A429" s="19"/>
      <c r="B429" s="19"/>
      <c r="C429" s="19"/>
      <c r="D429" s="19"/>
      <c r="E429" s="19"/>
      <c r="F429" s="19"/>
      <c r="G429" s="19"/>
      <c r="H429" s="19"/>
    </row>
    <row r="430" spans="1:8" x14ac:dyDescent="0.15">
      <c r="A430" s="19"/>
      <c r="B430" s="19"/>
      <c r="C430" s="19"/>
      <c r="D430" s="19"/>
      <c r="E430" s="19"/>
      <c r="F430" s="19"/>
      <c r="G430" s="19"/>
      <c r="H430" s="19"/>
    </row>
    <row r="431" spans="1:8" x14ac:dyDescent="0.15">
      <c r="A431" s="19"/>
      <c r="B431" s="19"/>
      <c r="C431" s="19"/>
      <c r="D431" s="19"/>
      <c r="E431" s="19"/>
      <c r="F431" s="19"/>
      <c r="G431" s="19"/>
      <c r="H431" s="19"/>
    </row>
    <row r="432" spans="1:8" x14ac:dyDescent="0.15">
      <c r="A432" s="19"/>
      <c r="B432" s="19"/>
      <c r="C432" s="19"/>
      <c r="D432" s="19"/>
      <c r="E432" s="19"/>
      <c r="F432" s="19"/>
      <c r="G432" s="19"/>
      <c r="H432" s="19"/>
    </row>
    <row r="433" spans="1:8" x14ac:dyDescent="0.15">
      <c r="A433" s="19"/>
      <c r="B433" s="19"/>
      <c r="C433" s="19"/>
      <c r="D433" s="19"/>
      <c r="E433" s="19"/>
      <c r="F433" s="19"/>
      <c r="G433" s="19"/>
      <c r="H433" s="19"/>
    </row>
    <row r="434" spans="1:8" x14ac:dyDescent="0.15">
      <c r="A434" s="19"/>
      <c r="B434" s="19"/>
      <c r="C434" s="19"/>
      <c r="D434" s="19"/>
      <c r="E434" s="19"/>
      <c r="F434" s="19"/>
      <c r="G434" s="19"/>
      <c r="H434" s="19"/>
    </row>
    <row r="435" spans="1:8" x14ac:dyDescent="0.15">
      <c r="A435" s="19"/>
      <c r="B435" s="19"/>
      <c r="C435" s="19"/>
      <c r="D435" s="19"/>
      <c r="E435" s="19"/>
      <c r="F435" s="19"/>
      <c r="G435" s="19"/>
      <c r="H435" s="19"/>
    </row>
    <row r="436" spans="1:8" x14ac:dyDescent="0.15">
      <c r="A436" s="19"/>
      <c r="B436" s="19"/>
      <c r="C436" s="19"/>
      <c r="D436" s="19"/>
      <c r="E436" s="19"/>
      <c r="F436" s="19"/>
      <c r="G436" s="19"/>
      <c r="H436" s="19"/>
    </row>
    <row r="437" spans="1:8" x14ac:dyDescent="0.15">
      <c r="A437" s="19"/>
      <c r="B437" s="19"/>
      <c r="C437" s="19"/>
      <c r="D437" s="19"/>
      <c r="E437" s="19"/>
      <c r="F437" s="19"/>
      <c r="G437" s="19"/>
      <c r="H437" s="19"/>
    </row>
    <row r="438" spans="1:8" x14ac:dyDescent="0.15">
      <c r="A438" s="19"/>
      <c r="B438" s="19"/>
      <c r="C438" s="19"/>
      <c r="D438" s="19"/>
      <c r="E438" s="19"/>
      <c r="F438" s="19"/>
      <c r="G438" s="19"/>
      <c r="H438" s="19"/>
    </row>
    <row r="439" spans="1:8" x14ac:dyDescent="0.15">
      <c r="A439" s="19"/>
      <c r="B439" s="19"/>
      <c r="C439" s="19"/>
      <c r="D439" s="19"/>
      <c r="E439" s="19"/>
      <c r="F439" s="19"/>
      <c r="G439" s="19"/>
      <c r="H439" s="19"/>
    </row>
    <row r="440" spans="1:8" x14ac:dyDescent="0.15">
      <c r="A440" s="19"/>
      <c r="B440" s="19"/>
      <c r="C440" s="19"/>
      <c r="D440" s="19"/>
      <c r="E440" s="19"/>
      <c r="F440" s="19"/>
      <c r="G440" s="19"/>
      <c r="H440" s="19"/>
    </row>
    <row r="441" spans="1:8" x14ac:dyDescent="0.15">
      <c r="A441" s="19"/>
      <c r="B441" s="19"/>
      <c r="C441" s="19"/>
      <c r="D441" s="19"/>
      <c r="E441" s="19"/>
      <c r="F441" s="19"/>
      <c r="G441" s="19"/>
      <c r="H441" s="19"/>
    </row>
    <row r="442" spans="1:8" x14ac:dyDescent="0.15">
      <c r="A442" s="19"/>
      <c r="B442" s="19"/>
      <c r="C442" s="19"/>
      <c r="D442" s="19"/>
      <c r="E442" s="19"/>
      <c r="F442" s="19"/>
      <c r="G442" s="19"/>
      <c r="H442" s="19"/>
    </row>
    <row r="443" spans="1:8" x14ac:dyDescent="0.15">
      <c r="A443" s="19"/>
      <c r="B443" s="19"/>
      <c r="C443" s="19"/>
      <c r="D443" s="19"/>
      <c r="E443" s="19"/>
      <c r="F443" s="19"/>
      <c r="G443" s="19"/>
      <c r="H443" s="19"/>
    </row>
    <row r="444" spans="1:8" x14ac:dyDescent="0.15">
      <c r="A444" s="19"/>
      <c r="B444" s="19"/>
      <c r="C444" s="19"/>
      <c r="D444" s="19"/>
      <c r="E444" s="19"/>
      <c r="F444" s="19"/>
      <c r="G444" s="19"/>
      <c r="H444" s="19"/>
    </row>
    <row r="445" spans="1:8" x14ac:dyDescent="0.15">
      <c r="A445" s="19"/>
      <c r="B445" s="19"/>
      <c r="C445" s="19"/>
      <c r="D445" s="19"/>
      <c r="E445" s="19"/>
      <c r="F445" s="19"/>
      <c r="G445" s="19"/>
      <c r="H445" s="19"/>
    </row>
    <row r="446" spans="1:8" x14ac:dyDescent="0.15">
      <c r="A446" s="19"/>
      <c r="B446" s="19"/>
      <c r="C446" s="19"/>
      <c r="D446" s="19"/>
      <c r="E446" s="19"/>
      <c r="F446" s="19"/>
      <c r="G446" s="19"/>
      <c r="H446" s="19"/>
    </row>
    <row r="447" spans="1:8" x14ac:dyDescent="0.15">
      <c r="A447" s="19"/>
      <c r="B447" s="19"/>
      <c r="C447" s="19"/>
      <c r="D447" s="19"/>
      <c r="E447" s="19"/>
      <c r="F447" s="19"/>
      <c r="G447" s="19"/>
      <c r="H447" s="19"/>
    </row>
    <row r="448" spans="1:8" x14ac:dyDescent="0.15">
      <c r="A448" s="19"/>
      <c r="B448" s="19"/>
      <c r="C448" s="19"/>
      <c r="D448" s="19"/>
      <c r="E448" s="19"/>
      <c r="F448" s="19"/>
      <c r="G448" s="19"/>
      <c r="H448" s="19"/>
    </row>
    <row r="449" spans="1:8" x14ac:dyDescent="0.15">
      <c r="A449" s="19"/>
      <c r="B449" s="19"/>
      <c r="C449" s="19"/>
      <c r="D449" s="19"/>
      <c r="E449" s="19"/>
      <c r="F449" s="19"/>
      <c r="G449" s="19"/>
      <c r="H449" s="19"/>
    </row>
    <row r="450" spans="1:8" x14ac:dyDescent="0.15">
      <c r="A450" s="19"/>
      <c r="B450" s="19"/>
      <c r="C450" s="19"/>
      <c r="D450" s="19"/>
      <c r="E450" s="19"/>
      <c r="F450" s="19"/>
      <c r="G450" s="19"/>
      <c r="H450" s="19"/>
    </row>
    <row r="451" spans="1:8" x14ac:dyDescent="0.15">
      <c r="A451" s="19"/>
      <c r="B451" s="19"/>
      <c r="C451" s="19"/>
      <c r="D451" s="19"/>
      <c r="E451" s="19"/>
      <c r="F451" s="19"/>
      <c r="G451" s="19"/>
      <c r="H451" s="19"/>
    </row>
    <row r="452" spans="1:8" x14ac:dyDescent="0.15">
      <c r="A452" s="19"/>
      <c r="B452" s="19"/>
      <c r="C452" s="19"/>
      <c r="D452" s="19"/>
      <c r="E452" s="19"/>
      <c r="F452" s="19"/>
      <c r="G452" s="19"/>
      <c r="H452" s="19"/>
    </row>
    <row r="453" spans="1:8" x14ac:dyDescent="0.15">
      <c r="A453" s="19"/>
      <c r="B453" s="19"/>
      <c r="C453" s="19"/>
      <c r="D453" s="19"/>
      <c r="E453" s="19"/>
      <c r="F453" s="19"/>
      <c r="G453" s="19"/>
      <c r="H453" s="19"/>
    </row>
    <row r="454" spans="1:8" x14ac:dyDescent="0.15">
      <c r="A454" s="19"/>
      <c r="B454" s="19"/>
      <c r="C454" s="19"/>
      <c r="D454" s="19"/>
      <c r="E454" s="19"/>
      <c r="F454" s="19"/>
      <c r="G454" s="19"/>
      <c r="H454" s="19"/>
    </row>
    <row r="455" spans="1:8" x14ac:dyDescent="0.15">
      <c r="A455" s="19"/>
      <c r="B455" s="19"/>
      <c r="C455" s="19"/>
      <c r="D455" s="19"/>
      <c r="E455" s="19"/>
      <c r="F455" s="19"/>
      <c r="G455" s="19"/>
      <c r="H455" s="19"/>
    </row>
    <row r="456" spans="1:8" x14ac:dyDescent="0.15">
      <c r="A456" s="19"/>
      <c r="B456" s="19"/>
      <c r="C456" s="19"/>
      <c r="D456" s="19"/>
      <c r="E456" s="19"/>
      <c r="F456" s="19"/>
      <c r="G456" s="19"/>
      <c r="H456" s="19"/>
    </row>
    <row r="457" spans="1:8" x14ac:dyDescent="0.15">
      <c r="A457" s="19"/>
      <c r="B457" s="19"/>
      <c r="C457" s="19"/>
      <c r="D457" s="19"/>
      <c r="E457" s="19"/>
      <c r="F457" s="19"/>
      <c r="G457" s="19"/>
      <c r="H457" s="19"/>
    </row>
    <row r="458" spans="1:8" x14ac:dyDescent="0.15">
      <c r="A458" s="19"/>
      <c r="B458" s="19"/>
      <c r="C458" s="19"/>
      <c r="D458" s="19"/>
      <c r="E458" s="19"/>
      <c r="F458" s="19"/>
      <c r="G458" s="19"/>
      <c r="H458" s="19"/>
    </row>
    <row r="459" spans="1:8" x14ac:dyDescent="0.15">
      <c r="A459" s="19"/>
      <c r="B459" s="19"/>
      <c r="C459" s="19"/>
      <c r="D459" s="19"/>
      <c r="E459" s="19"/>
      <c r="F459" s="19"/>
      <c r="G459" s="19"/>
      <c r="H459" s="19"/>
    </row>
    <row r="460" spans="1:8" x14ac:dyDescent="0.15">
      <c r="A460" s="19"/>
      <c r="B460" s="19"/>
      <c r="C460" s="19"/>
      <c r="D460" s="19"/>
      <c r="E460" s="19"/>
      <c r="F460" s="19"/>
      <c r="G460" s="19"/>
      <c r="H460" s="19"/>
    </row>
    <row r="461" spans="1:8" x14ac:dyDescent="0.15">
      <c r="A461" s="19"/>
      <c r="B461" s="19"/>
      <c r="C461" s="19"/>
      <c r="D461" s="19"/>
      <c r="E461" s="19"/>
      <c r="F461" s="19"/>
      <c r="G461" s="19"/>
      <c r="H461" s="19"/>
    </row>
    <row r="462" spans="1:8" x14ac:dyDescent="0.15">
      <c r="A462" s="19"/>
      <c r="B462" s="19"/>
      <c r="C462" s="19"/>
      <c r="D462" s="19"/>
      <c r="E462" s="19"/>
      <c r="F462" s="19"/>
      <c r="G462" s="19"/>
      <c r="H462" s="19"/>
    </row>
    <row r="463" spans="1:8" x14ac:dyDescent="0.15">
      <c r="A463" s="19"/>
      <c r="B463" s="19"/>
      <c r="C463" s="19"/>
      <c r="D463" s="19"/>
      <c r="E463" s="19"/>
      <c r="F463" s="19"/>
      <c r="G463" s="19"/>
      <c r="H463" s="19"/>
    </row>
    <row r="464" spans="1:8" x14ac:dyDescent="0.15">
      <c r="A464" s="19"/>
      <c r="B464" s="19"/>
      <c r="C464" s="19"/>
      <c r="D464" s="19"/>
      <c r="E464" s="19"/>
      <c r="F464" s="19"/>
      <c r="G464" s="19"/>
      <c r="H464" s="19"/>
    </row>
    <row r="465" spans="1:8" x14ac:dyDescent="0.15">
      <c r="A465" s="19"/>
      <c r="B465" s="19"/>
      <c r="C465" s="19"/>
      <c r="D465" s="19"/>
      <c r="E465" s="19"/>
      <c r="F465" s="19"/>
      <c r="G465" s="19"/>
      <c r="H465" s="19"/>
    </row>
    <row r="466" spans="1:8" x14ac:dyDescent="0.15">
      <c r="A466" s="19"/>
      <c r="B466" s="19"/>
      <c r="C466" s="19"/>
      <c r="D466" s="19"/>
      <c r="E466" s="19"/>
      <c r="F466" s="19"/>
      <c r="G466" s="19"/>
      <c r="H466" s="19"/>
    </row>
    <row r="467" spans="1:8" x14ac:dyDescent="0.15">
      <c r="A467" s="19"/>
      <c r="B467" s="19"/>
      <c r="C467" s="19"/>
      <c r="D467" s="19"/>
      <c r="E467" s="19"/>
      <c r="F467" s="19"/>
      <c r="G467" s="19"/>
      <c r="H467" s="19"/>
    </row>
    <row r="468" spans="1:8" x14ac:dyDescent="0.15">
      <c r="A468" s="19"/>
      <c r="B468" s="19"/>
      <c r="C468" s="19"/>
      <c r="D468" s="19"/>
      <c r="E468" s="19"/>
      <c r="F468" s="19"/>
      <c r="G468" s="19"/>
      <c r="H468" s="19"/>
    </row>
    <row r="469" spans="1:8" x14ac:dyDescent="0.15">
      <c r="A469" s="19"/>
      <c r="B469" s="19"/>
      <c r="C469" s="19"/>
      <c r="D469" s="19"/>
      <c r="E469" s="19"/>
      <c r="F469" s="19"/>
      <c r="G469" s="19"/>
      <c r="H469" s="19"/>
    </row>
    <row r="470" spans="1:8" x14ac:dyDescent="0.15">
      <c r="A470" s="19"/>
      <c r="B470" s="19"/>
      <c r="C470" s="19"/>
      <c r="D470" s="19"/>
      <c r="E470" s="19"/>
      <c r="F470" s="19"/>
      <c r="G470" s="19"/>
      <c r="H470" s="19"/>
    </row>
    <row r="471" spans="1:8" x14ac:dyDescent="0.15">
      <c r="A471" s="19"/>
      <c r="B471" s="19"/>
      <c r="C471" s="19"/>
      <c r="D471" s="19"/>
      <c r="E471" s="19"/>
      <c r="F471" s="19"/>
      <c r="G471" s="19"/>
      <c r="H471" s="19"/>
    </row>
    <row r="472" spans="1:8" x14ac:dyDescent="0.15">
      <c r="A472" s="19"/>
      <c r="B472" s="19"/>
      <c r="C472" s="19"/>
      <c r="D472" s="19"/>
      <c r="E472" s="19"/>
      <c r="F472" s="19"/>
      <c r="G472" s="19"/>
      <c r="H472" s="19"/>
    </row>
    <row r="473" spans="1:8" x14ac:dyDescent="0.15">
      <c r="A473" s="19"/>
      <c r="B473" s="19"/>
      <c r="C473" s="19"/>
      <c r="D473" s="19"/>
      <c r="E473" s="19"/>
      <c r="F473" s="19"/>
      <c r="G473" s="19"/>
      <c r="H473" s="19"/>
    </row>
    <row r="474" spans="1:8" x14ac:dyDescent="0.15">
      <c r="A474" s="19"/>
      <c r="B474" s="19"/>
      <c r="C474" s="19"/>
      <c r="D474" s="19"/>
      <c r="E474" s="19"/>
      <c r="F474" s="19"/>
      <c r="G474" s="19"/>
      <c r="H474" s="19"/>
    </row>
    <row r="475" spans="1:8" x14ac:dyDescent="0.15">
      <c r="A475" s="19"/>
      <c r="B475" s="19"/>
      <c r="C475" s="19"/>
      <c r="D475" s="19"/>
      <c r="E475" s="19"/>
      <c r="F475" s="19"/>
      <c r="G475" s="19"/>
      <c r="H475" s="19"/>
    </row>
    <row r="476" spans="1:8" x14ac:dyDescent="0.15">
      <c r="A476" s="19"/>
      <c r="B476" s="19"/>
      <c r="C476" s="19"/>
      <c r="D476" s="19"/>
      <c r="E476" s="19"/>
      <c r="F476" s="19"/>
      <c r="G476" s="19"/>
      <c r="H476" s="19"/>
    </row>
    <row r="477" spans="1:8" x14ac:dyDescent="0.15">
      <c r="A477" s="19"/>
      <c r="B477" s="19"/>
      <c r="C477" s="19"/>
      <c r="D477" s="19"/>
      <c r="E477" s="19"/>
      <c r="F477" s="19"/>
      <c r="G477" s="19"/>
      <c r="H477" s="19"/>
    </row>
    <row r="478" spans="1:8" x14ac:dyDescent="0.15">
      <c r="A478" s="19"/>
      <c r="B478" s="19"/>
      <c r="C478" s="19"/>
      <c r="D478" s="19"/>
      <c r="E478" s="19"/>
      <c r="F478" s="19"/>
      <c r="G478" s="19"/>
      <c r="H478" s="19"/>
    </row>
    <row r="479" spans="1:8" x14ac:dyDescent="0.15">
      <c r="A479" s="19"/>
      <c r="B479" s="19"/>
      <c r="C479" s="19"/>
      <c r="D479" s="19"/>
      <c r="E479" s="19"/>
      <c r="F479" s="19"/>
      <c r="G479" s="19"/>
      <c r="H479" s="19"/>
    </row>
    <row r="480" spans="1:8" x14ac:dyDescent="0.15">
      <c r="A480" s="19"/>
      <c r="B480" s="19"/>
      <c r="C480" s="19"/>
      <c r="D480" s="19"/>
      <c r="E480" s="19"/>
      <c r="F480" s="19"/>
      <c r="G480" s="19"/>
      <c r="H480" s="19"/>
    </row>
    <row r="481" spans="1:8" x14ac:dyDescent="0.15">
      <c r="A481" s="19"/>
      <c r="B481" s="19"/>
      <c r="C481" s="19"/>
      <c r="D481" s="19"/>
      <c r="E481" s="19"/>
      <c r="F481" s="19"/>
      <c r="G481" s="19"/>
      <c r="H481" s="19"/>
    </row>
    <row r="482" spans="1:8" x14ac:dyDescent="0.15">
      <c r="A482" s="19"/>
      <c r="B482" s="19"/>
      <c r="C482" s="19"/>
      <c r="D482" s="19"/>
      <c r="E482" s="19"/>
      <c r="F482" s="19"/>
      <c r="G482" s="19"/>
      <c r="H482" s="19"/>
    </row>
    <row r="483" spans="1:8" x14ac:dyDescent="0.15">
      <c r="A483" s="19"/>
      <c r="B483" s="19"/>
      <c r="C483" s="19"/>
      <c r="D483" s="19"/>
      <c r="E483" s="19"/>
      <c r="F483" s="19"/>
      <c r="G483" s="19"/>
      <c r="H483" s="19"/>
    </row>
    <row r="484" spans="1:8" x14ac:dyDescent="0.15">
      <c r="A484" s="19"/>
      <c r="B484" s="19"/>
      <c r="C484" s="19"/>
      <c r="D484" s="19"/>
      <c r="E484" s="19"/>
      <c r="F484" s="19"/>
      <c r="G484" s="19"/>
      <c r="H484" s="19"/>
    </row>
    <row r="485" spans="1:8" x14ac:dyDescent="0.15">
      <c r="A485" s="19"/>
      <c r="B485" s="19"/>
      <c r="C485" s="19"/>
      <c r="D485" s="19"/>
      <c r="E485" s="19"/>
      <c r="F485" s="19"/>
      <c r="G485" s="19"/>
      <c r="H485" s="19"/>
    </row>
    <row r="486" spans="1:8" x14ac:dyDescent="0.15">
      <c r="A486" s="19"/>
      <c r="B486" s="19"/>
      <c r="C486" s="19"/>
      <c r="D486" s="19"/>
      <c r="E486" s="19"/>
      <c r="F486" s="19"/>
      <c r="G486" s="19"/>
      <c r="H486" s="19"/>
    </row>
    <row r="487" spans="1:8" x14ac:dyDescent="0.15">
      <c r="A487" s="19"/>
      <c r="B487" s="19"/>
      <c r="C487" s="19"/>
      <c r="D487" s="19"/>
      <c r="E487" s="19"/>
      <c r="F487" s="19"/>
      <c r="G487" s="19"/>
      <c r="H487" s="19"/>
    </row>
    <row r="488" spans="1:8" x14ac:dyDescent="0.15">
      <c r="A488" s="19"/>
      <c r="B488" s="19"/>
      <c r="C488" s="19"/>
      <c r="D488" s="19"/>
      <c r="E488" s="19"/>
      <c r="F488" s="19"/>
      <c r="G488" s="19"/>
      <c r="H488" s="19"/>
    </row>
    <row r="489" spans="1:8" x14ac:dyDescent="0.15">
      <c r="A489" s="19"/>
      <c r="B489" s="19"/>
      <c r="C489" s="19"/>
      <c r="D489" s="19"/>
      <c r="E489" s="19"/>
      <c r="F489" s="19"/>
      <c r="G489" s="19"/>
      <c r="H489" s="19"/>
    </row>
    <row r="490" spans="1:8" x14ac:dyDescent="0.15">
      <c r="A490" s="19"/>
      <c r="B490" s="19"/>
      <c r="C490" s="19"/>
      <c r="D490" s="19"/>
      <c r="E490" s="19"/>
      <c r="F490" s="19"/>
      <c r="G490" s="19"/>
      <c r="H490" s="19"/>
    </row>
    <row r="491" spans="1:8" x14ac:dyDescent="0.15">
      <c r="A491" s="19"/>
      <c r="B491" s="19"/>
      <c r="C491" s="19"/>
      <c r="D491" s="19"/>
      <c r="E491" s="19"/>
      <c r="F491" s="19"/>
      <c r="G491" s="19"/>
      <c r="H491" s="19"/>
    </row>
    <row r="492" spans="1:8" x14ac:dyDescent="0.15">
      <c r="A492" s="19"/>
      <c r="B492" s="19"/>
      <c r="C492" s="19"/>
      <c r="D492" s="19"/>
      <c r="E492" s="19"/>
      <c r="F492" s="19"/>
      <c r="G492" s="19"/>
      <c r="H492" s="19"/>
    </row>
    <row r="493" spans="1:8" x14ac:dyDescent="0.15">
      <c r="A493" s="19"/>
      <c r="B493" s="19"/>
      <c r="C493" s="19"/>
      <c r="D493" s="19"/>
      <c r="E493" s="19"/>
      <c r="F493" s="19"/>
      <c r="G493" s="19"/>
      <c r="H493" s="19"/>
    </row>
    <row r="494" spans="1:8" x14ac:dyDescent="0.15">
      <c r="A494" s="19"/>
      <c r="B494" s="19"/>
      <c r="C494" s="19"/>
      <c r="D494" s="19"/>
      <c r="E494" s="19"/>
      <c r="F494" s="19"/>
      <c r="G494" s="19"/>
      <c r="H494" s="19"/>
    </row>
    <row r="495" spans="1:8" x14ac:dyDescent="0.15">
      <c r="A495" s="19"/>
      <c r="B495" s="19"/>
      <c r="C495" s="19"/>
      <c r="D495" s="19"/>
      <c r="E495" s="19"/>
      <c r="F495" s="19"/>
      <c r="G495" s="19"/>
      <c r="H495" s="19"/>
    </row>
    <row r="496" spans="1:8" x14ac:dyDescent="0.15">
      <c r="A496" s="19"/>
      <c r="B496" s="19"/>
      <c r="C496" s="19"/>
      <c r="D496" s="19"/>
      <c r="E496" s="19"/>
      <c r="F496" s="19"/>
      <c r="G496" s="19"/>
      <c r="H496" s="19"/>
    </row>
    <row r="497" spans="1:8" x14ac:dyDescent="0.15">
      <c r="A497" s="19"/>
      <c r="B497" s="19"/>
      <c r="C497" s="19"/>
      <c r="D497" s="19"/>
      <c r="E497" s="19"/>
      <c r="F497" s="19"/>
      <c r="G497" s="19"/>
      <c r="H497" s="19"/>
    </row>
    <row r="498" spans="1:8" x14ac:dyDescent="0.15">
      <c r="A498" s="19"/>
      <c r="B498" s="19"/>
      <c r="C498" s="19"/>
      <c r="D498" s="19"/>
      <c r="E498" s="19"/>
      <c r="F498" s="19"/>
      <c r="G498" s="19"/>
      <c r="H498" s="19"/>
    </row>
    <row r="499" spans="1:8" x14ac:dyDescent="0.15">
      <c r="A499" s="19"/>
      <c r="B499" s="19"/>
      <c r="C499" s="19"/>
      <c r="D499" s="19"/>
      <c r="E499" s="19"/>
      <c r="F499" s="19"/>
      <c r="G499" s="19"/>
      <c r="H499" s="19"/>
    </row>
    <row r="500" spans="1:8" x14ac:dyDescent="0.15">
      <c r="A500" s="19"/>
      <c r="B500" s="19"/>
      <c r="C500" s="19"/>
      <c r="D500" s="19"/>
      <c r="E500" s="19"/>
      <c r="F500" s="19"/>
      <c r="G500" s="19"/>
      <c r="H500" s="19"/>
    </row>
    <row r="501" spans="1:8" x14ac:dyDescent="0.15">
      <c r="A501" s="19"/>
      <c r="B501" s="19"/>
      <c r="C501" s="19"/>
      <c r="D501" s="19"/>
      <c r="E501" s="19"/>
      <c r="F501" s="19"/>
      <c r="G501" s="19"/>
      <c r="H501" s="19"/>
    </row>
    <row r="502" spans="1:8" x14ac:dyDescent="0.15">
      <c r="A502" s="19"/>
      <c r="B502" s="19"/>
      <c r="C502" s="19"/>
      <c r="D502" s="19"/>
      <c r="E502" s="19"/>
      <c r="F502" s="19"/>
      <c r="G502" s="19"/>
      <c r="H502" s="19"/>
    </row>
    <row r="503" spans="1:8" x14ac:dyDescent="0.15">
      <c r="A503" s="19"/>
      <c r="B503" s="19"/>
      <c r="C503" s="19"/>
      <c r="D503" s="19"/>
      <c r="E503" s="19"/>
      <c r="F503" s="19"/>
      <c r="G503" s="19"/>
      <c r="H503" s="19"/>
    </row>
    <row r="504" spans="1:8" x14ac:dyDescent="0.15">
      <c r="A504" s="19"/>
      <c r="B504" s="19"/>
      <c r="C504" s="19"/>
      <c r="D504" s="19"/>
      <c r="E504" s="19"/>
      <c r="F504" s="19"/>
      <c r="G504" s="19"/>
      <c r="H504" s="19"/>
    </row>
    <row r="505" spans="1:8" x14ac:dyDescent="0.15">
      <c r="A505" s="19"/>
      <c r="B505" s="19"/>
      <c r="C505" s="19"/>
      <c r="D505" s="19"/>
      <c r="E505" s="19"/>
      <c r="F505" s="19"/>
      <c r="G505" s="19"/>
      <c r="H505" s="19"/>
    </row>
    <row r="506" spans="1:8" x14ac:dyDescent="0.15">
      <c r="A506" s="19"/>
      <c r="B506" s="19"/>
      <c r="C506" s="19"/>
      <c r="D506" s="19"/>
      <c r="E506" s="19"/>
      <c r="F506" s="19"/>
      <c r="G506" s="19"/>
      <c r="H506" s="19"/>
    </row>
    <row r="507" spans="1:8" x14ac:dyDescent="0.15">
      <c r="A507" s="19"/>
      <c r="B507" s="19"/>
      <c r="C507" s="19"/>
      <c r="D507" s="19"/>
      <c r="E507" s="19"/>
      <c r="F507" s="19"/>
      <c r="G507" s="19"/>
      <c r="H507" s="19"/>
    </row>
    <row r="508" spans="1:8" x14ac:dyDescent="0.15">
      <c r="A508" s="19"/>
      <c r="B508" s="19"/>
      <c r="C508" s="19"/>
      <c r="D508" s="19"/>
      <c r="E508" s="19"/>
      <c r="F508" s="19"/>
      <c r="G508" s="19"/>
      <c r="H508" s="19"/>
    </row>
    <row r="509" spans="1:8" x14ac:dyDescent="0.15">
      <c r="A509" s="19"/>
      <c r="B509" s="19"/>
      <c r="C509" s="19"/>
      <c r="D509" s="19"/>
      <c r="E509" s="19"/>
      <c r="F509" s="19"/>
      <c r="G509" s="19"/>
      <c r="H509" s="19"/>
    </row>
    <row r="510" spans="1:8" x14ac:dyDescent="0.15">
      <c r="A510" s="19"/>
      <c r="B510" s="19"/>
      <c r="C510" s="19"/>
      <c r="D510" s="19"/>
      <c r="E510" s="19"/>
      <c r="F510" s="19"/>
      <c r="G510" s="19"/>
      <c r="H510" s="19"/>
    </row>
    <row r="511" spans="1:8" x14ac:dyDescent="0.15">
      <c r="A511" s="19"/>
      <c r="B511" s="19"/>
      <c r="C511" s="19"/>
      <c r="D511" s="19"/>
      <c r="E511" s="19"/>
      <c r="F511" s="19"/>
      <c r="G511" s="19"/>
      <c r="H511" s="19"/>
    </row>
    <row r="512" spans="1:8" x14ac:dyDescent="0.15">
      <c r="A512" s="19"/>
      <c r="B512" s="19"/>
      <c r="C512" s="19"/>
      <c r="D512" s="19"/>
      <c r="E512" s="19"/>
      <c r="F512" s="19"/>
      <c r="G512" s="19"/>
      <c r="H512" s="19"/>
    </row>
    <row r="513" spans="1:8" x14ac:dyDescent="0.15">
      <c r="A513" s="19"/>
      <c r="B513" s="19"/>
      <c r="C513" s="19"/>
      <c r="D513" s="19"/>
      <c r="E513" s="19"/>
      <c r="F513" s="19"/>
      <c r="G513" s="19"/>
      <c r="H513" s="19"/>
    </row>
    <row r="514" spans="1:8" x14ac:dyDescent="0.15">
      <c r="A514" s="19"/>
      <c r="B514" s="19"/>
      <c r="C514" s="19"/>
      <c r="D514" s="19"/>
      <c r="E514" s="19"/>
      <c r="F514" s="19"/>
      <c r="G514" s="19"/>
      <c r="H514" s="19"/>
    </row>
    <row r="515" spans="1:8" x14ac:dyDescent="0.15">
      <c r="A515" s="19"/>
      <c r="B515" s="19"/>
      <c r="C515" s="19"/>
      <c r="D515" s="19"/>
      <c r="E515" s="19"/>
      <c r="F515" s="19"/>
      <c r="G515" s="19"/>
      <c r="H515" s="19"/>
    </row>
    <row r="516" spans="1:8" x14ac:dyDescent="0.15">
      <c r="A516" s="19"/>
      <c r="B516" s="19"/>
      <c r="C516" s="19"/>
      <c r="D516" s="19"/>
      <c r="E516" s="19"/>
      <c r="F516" s="19"/>
      <c r="G516" s="19"/>
      <c r="H516" s="19"/>
    </row>
    <row r="517" spans="1:8" x14ac:dyDescent="0.15">
      <c r="A517" s="19"/>
      <c r="B517" s="19"/>
      <c r="C517" s="19"/>
      <c r="D517" s="19"/>
      <c r="E517" s="19"/>
      <c r="F517" s="19"/>
      <c r="G517" s="19"/>
      <c r="H517" s="19"/>
    </row>
    <row r="518" spans="1:8" x14ac:dyDescent="0.15">
      <c r="A518" s="19"/>
      <c r="B518" s="19"/>
      <c r="C518" s="19"/>
      <c r="D518" s="19"/>
      <c r="E518" s="19"/>
      <c r="F518" s="19"/>
      <c r="G518" s="19"/>
      <c r="H518" s="19"/>
    </row>
    <row r="519" spans="1:8" x14ac:dyDescent="0.15">
      <c r="A519" s="19"/>
      <c r="B519" s="19"/>
      <c r="C519" s="19"/>
      <c r="D519" s="19"/>
      <c r="E519" s="19"/>
      <c r="F519" s="19"/>
      <c r="G519" s="19"/>
      <c r="H519" s="19"/>
    </row>
    <row r="520" spans="1:8" x14ac:dyDescent="0.15">
      <c r="A520" s="19"/>
      <c r="B520" s="19"/>
      <c r="C520" s="19"/>
      <c r="D520" s="19"/>
      <c r="E520" s="19"/>
      <c r="F520" s="19"/>
      <c r="G520" s="19"/>
      <c r="H520" s="19"/>
    </row>
    <row r="521" spans="1:8" x14ac:dyDescent="0.15">
      <c r="A521" s="19"/>
      <c r="B521" s="19"/>
      <c r="C521" s="19"/>
      <c r="D521" s="19"/>
      <c r="E521" s="19"/>
      <c r="F521" s="19"/>
      <c r="G521" s="19"/>
      <c r="H521" s="19"/>
    </row>
    <row r="522" spans="1:8" x14ac:dyDescent="0.15">
      <c r="A522" s="19"/>
      <c r="B522" s="19"/>
      <c r="C522" s="19"/>
      <c r="D522" s="19"/>
      <c r="E522" s="19"/>
      <c r="F522" s="19"/>
      <c r="G522" s="19"/>
      <c r="H522" s="19"/>
    </row>
    <row r="523" spans="1:8" x14ac:dyDescent="0.15">
      <c r="A523" s="19"/>
      <c r="B523" s="19"/>
      <c r="C523" s="19"/>
      <c r="D523" s="19"/>
      <c r="E523" s="19"/>
      <c r="F523" s="19"/>
      <c r="G523" s="19"/>
      <c r="H523" s="19"/>
    </row>
    <row r="524" spans="1:8" x14ac:dyDescent="0.15">
      <c r="A524" s="19"/>
      <c r="B524" s="19"/>
      <c r="C524" s="19"/>
      <c r="D524" s="19"/>
      <c r="E524" s="19"/>
      <c r="F524" s="19"/>
      <c r="G524" s="19"/>
      <c r="H524" s="19"/>
    </row>
    <row r="525" spans="1:8" x14ac:dyDescent="0.15">
      <c r="A525" s="19"/>
      <c r="B525" s="19"/>
      <c r="C525" s="19"/>
      <c r="D525" s="19"/>
      <c r="E525" s="19"/>
      <c r="F525" s="19"/>
      <c r="G525" s="19"/>
      <c r="H525" s="19"/>
    </row>
    <row r="526" spans="1:8" x14ac:dyDescent="0.15">
      <c r="A526" s="19"/>
      <c r="B526" s="19"/>
      <c r="C526" s="19"/>
      <c r="D526" s="19"/>
      <c r="E526" s="19"/>
      <c r="F526" s="19"/>
      <c r="G526" s="19"/>
      <c r="H526" s="19"/>
    </row>
    <row r="527" spans="1:8" x14ac:dyDescent="0.15">
      <c r="A527" s="19"/>
      <c r="B527" s="19"/>
      <c r="C527" s="19"/>
      <c r="D527" s="19"/>
      <c r="E527" s="19"/>
      <c r="F527" s="19"/>
      <c r="G527" s="19"/>
      <c r="H527" s="19"/>
    </row>
    <row r="528" spans="1:8" x14ac:dyDescent="0.15">
      <c r="A528" s="19"/>
      <c r="B528" s="19"/>
      <c r="C528" s="19"/>
      <c r="D528" s="19"/>
      <c r="E528" s="19"/>
      <c r="F528" s="19"/>
      <c r="G528" s="19"/>
      <c r="H528" s="19"/>
    </row>
    <row r="529" spans="1:8" x14ac:dyDescent="0.15">
      <c r="A529" s="19"/>
      <c r="B529" s="19"/>
      <c r="C529" s="19"/>
      <c r="D529" s="19"/>
      <c r="E529" s="19"/>
      <c r="F529" s="19"/>
      <c r="G529" s="19"/>
      <c r="H529" s="19"/>
    </row>
    <row r="530" spans="1:8" x14ac:dyDescent="0.15">
      <c r="A530" s="19"/>
      <c r="B530" s="19"/>
      <c r="C530" s="19"/>
      <c r="D530" s="19"/>
      <c r="E530" s="19"/>
      <c r="F530" s="19"/>
      <c r="G530" s="19"/>
      <c r="H530" s="19"/>
    </row>
    <row r="531" spans="1:8" x14ac:dyDescent="0.15">
      <c r="A531" s="19"/>
      <c r="B531" s="19"/>
      <c r="C531" s="19"/>
      <c r="D531" s="19"/>
      <c r="E531" s="19"/>
      <c r="F531" s="19"/>
      <c r="G531" s="19"/>
      <c r="H531" s="19"/>
    </row>
    <row r="532" spans="1:8" x14ac:dyDescent="0.15">
      <c r="A532" s="19"/>
      <c r="B532" s="19"/>
      <c r="C532" s="19"/>
      <c r="D532" s="19"/>
      <c r="E532" s="19"/>
      <c r="F532" s="19"/>
      <c r="G532" s="19"/>
      <c r="H532" s="19"/>
    </row>
    <row r="533" spans="1:8" x14ac:dyDescent="0.15">
      <c r="A533" s="19"/>
      <c r="B533" s="19"/>
      <c r="C533" s="19"/>
      <c r="D533" s="19"/>
      <c r="E533" s="19"/>
      <c r="F533" s="19"/>
      <c r="G533" s="19"/>
      <c r="H533" s="19"/>
    </row>
    <row r="534" spans="1:8" x14ac:dyDescent="0.15">
      <c r="A534" s="19"/>
      <c r="B534" s="19"/>
      <c r="C534" s="19"/>
      <c r="D534" s="19"/>
      <c r="E534" s="19"/>
      <c r="F534" s="19"/>
      <c r="G534" s="19"/>
      <c r="H534" s="19"/>
    </row>
    <row r="535" spans="1:8" x14ac:dyDescent="0.15">
      <c r="A535" s="19"/>
      <c r="B535" s="19"/>
      <c r="C535" s="19"/>
      <c r="D535" s="19"/>
      <c r="E535" s="19"/>
      <c r="F535" s="19"/>
      <c r="G535" s="19"/>
      <c r="H535" s="19"/>
    </row>
    <row r="536" spans="1:8" x14ac:dyDescent="0.15">
      <c r="A536" s="19"/>
      <c r="B536" s="19"/>
      <c r="C536" s="19"/>
      <c r="D536" s="19"/>
      <c r="E536" s="19"/>
      <c r="F536" s="19"/>
      <c r="G536" s="19"/>
      <c r="H536" s="19"/>
    </row>
    <row r="537" spans="1:8" x14ac:dyDescent="0.15">
      <c r="A537" s="19"/>
      <c r="B537" s="19"/>
      <c r="C537" s="19"/>
      <c r="D537" s="19"/>
      <c r="E537" s="19"/>
      <c r="F537" s="19"/>
      <c r="G537" s="19"/>
      <c r="H537" s="19"/>
    </row>
    <row r="538" spans="1:8" x14ac:dyDescent="0.15">
      <c r="A538" s="19"/>
      <c r="B538" s="19"/>
      <c r="C538" s="19"/>
      <c r="D538" s="19"/>
      <c r="E538" s="19"/>
      <c r="F538" s="19"/>
      <c r="G538" s="19"/>
      <c r="H538" s="19"/>
    </row>
    <row r="539" spans="1:8" x14ac:dyDescent="0.15">
      <c r="A539" s="19"/>
      <c r="B539" s="19"/>
      <c r="C539" s="19"/>
      <c r="D539" s="19"/>
      <c r="E539" s="19"/>
      <c r="F539" s="19"/>
      <c r="G539" s="19"/>
      <c r="H539" s="19"/>
    </row>
    <row r="540" spans="1:8" x14ac:dyDescent="0.15">
      <c r="A540" s="19"/>
      <c r="B540" s="19"/>
      <c r="C540" s="19"/>
      <c r="D540" s="19"/>
      <c r="E540" s="19"/>
      <c r="F540" s="19"/>
      <c r="G540" s="19"/>
      <c r="H540" s="19"/>
    </row>
    <row r="541" spans="1:8" x14ac:dyDescent="0.15">
      <c r="A541" s="19"/>
      <c r="B541" s="19"/>
      <c r="C541" s="19"/>
      <c r="D541" s="19"/>
      <c r="E541" s="19"/>
      <c r="F541" s="19"/>
      <c r="G541" s="19"/>
      <c r="H541" s="19"/>
    </row>
    <row r="542" spans="1:8" x14ac:dyDescent="0.15">
      <c r="A542" s="19"/>
      <c r="B542" s="19"/>
      <c r="C542" s="19"/>
      <c r="D542" s="19"/>
      <c r="E542" s="19"/>
      <c r="F542" s="19"/>
      <c r="G542" s="19"/>
      <c r="H542" s="19"/>
    </row>
    <row r="543" spans="1:8" x14ac:dyDescent="0.15">
      <c r="A543" s="19"/>
      <c r="B543" s="19"/>
      <c r="C543" s="19"/>
      <c r="D543" s="19"/>
      <c r="E543" s="19"/>
      <c r="F543" s="19"/>
      <c r="G543" s="19"/>
      <c r="H543" s="19"/>
    </row>
    <row r="544" spans="1:8" x14ac:dyDescent="0.15">
      <c r="A544" s="19"/>
      <c r="B544" s="19"/>
      <c r="C544" s="19"/>
      <c r="D544" s="19"/>
      <c r="E544" s="19"/>
      <c r="F544" s="19"/>
      <c r="G544" s="19"/>
      <c r="H544" s="19"/>
    </row>
    <row r="545" spans="1:8" x14ac:dyDescent="0.15">
      <c r="A545" s="19"/>
      <c r="B545" s="19"/>
      <c r="C545" s="19"/>
      <c r="D545" s="19"/>
      <c r="E545" s="19"/>
      <c r="F545" s="19"/>
      <c r="G545" s="19"/>
      <c r="H545" s="19"/>
    </row>
    <row r="546" spans="1:8" x14ac:dyDescent="0.15">
      <c r="A546" s="19"/>
      <c r="B546" s="19"/>
      <c r="C546" s="19"/>
      <c r="D546" s="19"/>
      <c r="E546" s="19"/>
      <c r="F546" s="19"/>
      <c r="G546" s="19"/>
      <c r="H546" s="19"/>
    </row>
    <row r="547" spans="1:8" x14ac:dyDescent="0.15">
      <c r="A547" s="19"/>
      <c r="B547" s="19"/>
      <c r="C547" s="19"/>
      <c r="D547" s="19"/>
      <c r="E547" s="19"/>
      <c r="F547" s="19"/>
      <c r="G547" s="19"/>
      <c r="H547" s="19"/>
    </row>
    <row r="548" spans="1:8" x14ac:dyDescent="0.15">
      <c r="A548" s="19"/>
      <c r="B548" s="19"/>
      <c r="C548" s="19"/>
      <c r="D548" s="19"/>
      <c r="E548" s="19"/>
      <c r="F548" s="19"/>
      <c r="G548" s="19"/>
      <c r="H548" s="19"/>
    </row>
    <row r="549" spans="1:8" x14ac:dyDescent="0.15">
      <c r="A549" s="19"/>
      <c r="B549" s="19"/>
      <c r="C549" s="19"/>
      <c r="D549" s="19"/>
      <c r="E549" s="19"/>
      <c r="F549" s="19"/>
      <c r="G549" s="19"/>
      <c r="H549" s="19"/>
    </row>
    <row r="550" spans="1:8" x14ac:dyDescent="0.15">
      <c r="A550" s="19"/>
      <c r="B550" s="19"/>
      <c r="C550" s="19"/>
      <c r="D550" s="19"/>
      <c r="E550" s="19"/>
      <c r="F550" s="19"/>
      <c r="G550" s="19"/>
      <c r="H550" s="19"/>
    </row>
    <row r="551" spans="1:8" x14ac:dyDescent="0.15">
      <c r="A551" s="19"/>
      <c r="B551" s="19"/>
      <c r="C551" s="19"/>
      <c r="D551" s="19"/>
      <c r="E551" s="19"/>
      <c r="F551" s="19"/>
      <c r="G551" s="19"/>
      <c r="H551" s="19"/>
    </row>
    <row r="552" spans="1:8" x14ac:dyDescent="0.15">
      <c r="A552" s="19"/>
      <c r="B552" s="19"/>
      <c r="C552" s="19"/>
      <c r="D552" s="19"/>
      <c r="E552" s="19"/>
      <c r="F552" s="19"/>
      <c r="G552" s="19"/>
      <c r="H552" s="19"/>
    </row>
    <row r="553" spans="1:8" x14ac:dyDescent="0.15">
      <c r="A553" s="19"/>
      <c r="B553" s="19"/>
      <c r="C553" s="19"/>
      <c r="D553" s="19"/>
      <c r="E553" s="19"/>
      <c r="F553" s="19"/>
      <c r="G553" s="19"/>
      <c r="H553" s="19"/>
    </row>
    <row r="554" spans="1:8" x14ac:dyDescent="0.15">
      <c r="A554" s="19"/>
      <c r="B554" s="19"/>
      <c r="C554" s="19"/>
      <c r="D554" s="19"/>
      <c r="E554" s="19"/>
      <c r="F554" s="19"/>
      <c r="G554" s="19"/>
      <c r="H554" s="19"/>
    </row>
    <row r="555" spans="1:8" x14ac:dyDescent="0.15">
      <c r="A555" s="19"/>
      <c r="B555" s="19"/>
      <c r="C555" s="19"/>
      <c r="D555" s="19"/>
      <c r="E555" s="19"/>
      <c r="F555" s="19"/>
      <c r="G555" s="19"/>
      <c r="H555" s="19"/>
    </row>
    <row r="556" spans="1:8" x14ac:dyDescent="0.15">
      <c r="A556" s="19"/>
      <c r="B556" s="19"/>
      <c r="C556" s="19"/>
      <c r="D556" s="19"/>
      <c r="E556" s="19"/>
      <c r="F556" s="19"/>
      <c r="G556" s="19"/>
      <c r="H556" s="19"/>
    </row>
    <row r="557" spans="1:8" x14ac:dyDescent="0.15">
      <c r="A557" s="19"/>
      <c r="B557" s="19"/>
      <c r="C557" s="19"/>
      <c r="D557" s="19"/>
      <c r="E557" s="19"/>
      <c r="F557" s="19"/>
      <c r="G557" s="19"/>
      <c r="H557" s="19"/>
    </row>
    <row r="558" spans="1:8" x14ac:dyDescent="0.15">
      <c r="A558" s="19"/>
      <c r="B558" s="19"/>
      <c r="C558" s="19"/>
      <c r="D558" s="19"/>
      <c r="E558" s="19"/>
      <c r="F558" s="19"/>
      <c r="G558" s="19"/>
      <c r="H558" s="19"/>
    </row>
    <row r="559" spans="1:8" x14ac:dyDescent="0.15">
      <c r="A559" s="19"/>
      <c r="B559" s="19"/>
      <c r="C559" s="19"/>
      <c r="D559" s="19"/>
      <c r="E559" s="19"/>
      <c r="F559" s="19"/>
      <c r="G559" s="19"/>
      <c r="H559" s="19"/>
    </row>
    <row r="560" spans="1:8" x14ac:dyDescent="0.15">
      <c r="A560" s="19"/>
      <c r="B560" s="19"/>
      <c r="C560" s="19"/>
      <c r="D560" s="19"/>
      <c r="E560" s="19"/>
      <c r="F560" s="19"/>
      <c r="G560" s="19"/>
      <c r="H560" s="19"/>
    </row>
    <row r="561" spans="1:8" x14ac:dyDescent="0.15">
      <c r="A561" s="19"/>
      <c r="B561" s="19"/>
      <c r="C561" s="19"/>
      <c r="D561" s="19"/>
      <c r="E561" s="19"/>
      <c r="F561" s="19"/>
      <c r="G561" s="19"/>
      <c r="H561" s="19"/>
    </row>
    <row r="562" spans="1:8" x14ac:dyDescent="0.15">
      <c r="A562" s="19"/>
      <c r="B562" s="19"/>
      <c r="C562" s="19"/>
      <c r="D562" s="19"/>
      <c r="E562" s="19"/>
      <c r="F562" s="19"/>
      <c r="G562" s="19"/>
      <c r="H562" s="19"/>
    </row>
    <row r="563" spans="1:8" x14ac:dyDescent="0.15">
      <c r="A563" s="19"/>
      <c r="B563" s="19"/>
      <c r="C563" s="19"/>
      <c r="D563" s="19"/>
      <c r="E563" s="19"/>
      <c r="F563" s="19"/>
      <c r="G563" s="19"/>
      <c r="H563" s="19"/>
    </row>
    <row r="564" spans="1:8" x14ac:dyDescent="0.15">
      <c r="A564" s="19"/>
      <c r="B564" s="19"/>
      <c r="C564" s="19"/>
      <c r="D564" s="19"/>
      <c r="E564" s="19"/>
      <c r="F564" s="19"/>
      <c r="G564" s="19"/>
      <c r="H564" s="19"/>
    </row>
    <row r="565" spans="1:8" x14ac:dyDescent="0.15">
      <c r="A565" s="19"/>
      <c r="B565" s="19"/>
      <c r="C565" s="19"/>
      <c r="D565" s="19"/>
      <c r="E565" s="19"/>
      <c r="F565" s="19"/>
      <c r="G565" s="19"/>
      <c r="H565" s="19"/>
    </row>
    <row r="566" spans="1:8" x14ac:dyDescent="0.15">
      <c r="A566" s="19"/>
      <c r="B566" s="19"/>
      <c r="C566" s="19"/>
      <c r="D566" s="19"/>
      <c r="E566" s="19"/>
      <c r="F566" s="19"/>
      <c r="G566" s="19"/>
      <c r="H566" s="19"/>
    </row>
    <row r="567" spans="1:8" x14ac:dyDescent="0.15">
      <c r="A567" s="19"/>
      <c r="B567" s="19"/>
      <c r="C567" s="19"/>
      <c r="D567" s="19"/>
      <c r="E567" s="19"/>
      <c r="F567" s="19"/>
      <c r="G567" s="19"/>
      <c r="H567" s="19"/>
    </row>
    <row r="568" spans="1:8" x14ac:dyDescent="0.15">
      <c r="A568" s="19"/>
      <c r="B568" s="19"/>
      <c r="C568" s="19"/>
      <c r="D568" s="19"/>
      <c r="E568" s="19"/>
      <c r="F568" s="19"/>
      <c r="G568" s="19"/>
      <c r="H568" s="19"/>
    </row>
    <row r="569" spans="1:8" x14ac:dyDescent="0.15">
      <c r="A569" s="19"/>
      <c r="B569" s="19"/>
      <c r="C569" s="19"/>
      <c r="D569" s="19"/>
      <c r="E569" s="19"/>
      <c r="F569" s="19"/>
      <c r="G569" s="19"/>
      <c r="H569" s="19"/>
    </row>
    <row r="570" spans="1:8" x14ac:dyDescent="0.15">
      <c r="A570" s="19"/>
      <c r="B570" s="19"/>
      <c r="C570" s="19"/>
      <c r="D570" s="19"/>
      <c r="E570" s="19"/>
      <c r="F570" s="19"/>
      <c r="G570" s="19"/>
      <c r="H570" s="19"/>
    </row>
    <row r="571" spans="1:8" x14ac:dyDescent="0.15">
      <c r="A571" s="19"/>
      <c r="B571" s="19"/>
      <c r="C571" s="19"/>
      <c r="D571" s="19"/>
      <c r="E571" s="19"/>
      <c r="F571" s="19"/>
      <c r="G571" s="19"/>
      <c r="H571" s="19"/>
    </row>
    <row r="572" spans="1:8" x14ac:dyDescent="0.15">
      <c r="A572" s="19"/>
      <c r="B572" s="19"/>
      <c r="C572" s="19"/>
      <c r="D572" s="19"/>
      <c r="E572" s="19"/>
      <c r="F572" s="19"/>
      <c r="G572" s="19"/>
      <c r="H572" s="19"/>
    </row>
    <row r="573" spans="1:8" x14ac:dyDescent="0.15">
      <c r="A573" s="19"/>
      <c r="B573" s="19"/>
      <c r="C573" s="19"/>
      <c r="D573" s="19"/>
      <c r="E573" s="19"/>
      <c r="F573" s="19"/>
      <c r="G573" s="19"/>
      <c r="H573" s="19"/>
    </row>
    <row r="574" spans="1:8" x14ac:dyDescent="0.15">
      <c r="A574" s="19"/>
      <c r="B574" s="19"/>
      <c r="C574" s="19"/>
      <c r="D574" s="19"/>
      <c r="E574" s="19"/>
      <c r="F574" s="19"/>
      <c r="G574" s="19"/>
      <c r="H574" s="19"/>
    </row>
    <row r="575" spans="1:8" x14ac:dyDescent="0.15">
      <c r="A575" s="19"/>
      <c r="B575" s="19"/>
      <c r="C575" s="19"/>
      <c r="D575" s="19"/>
      <c r="E575" s="19"/>
      <c r="F575" s="19"/>
      <c r="G575" s="19"/>
      <c r="H575" s="19"/>
    </row>
    <row r="576" spans="1:8" x14ac:dyDescent="0.15">
      <c r="A576" s="19"/>
      <c r="B576" s="19"/>
      <c r="C576" s="19"/>
      <c r="D576" s="19"/>
      <c r="E576" s="19"/>
      <c r="F576" s="19"/>
      <c r="G576" s="19"/>
      <c r="H576" s="19"/>
    </row>
    <row r="577" spans="1:8" x14ac:dyDescent="0.15">
      <c r="A577" s="19"/>
      <c r="B577" s="19"/>
      <c r="C577" s="19"/>
      <c r="D577" s="19"/>
      <c r="E577" s="19"/>
      <c r="F577" s="19"/>
      <c r="G577" s="19"/>
      <c r="H577" s="19"/>
    </row>
    <row r="578" spans="1:8" x14ac:dyDescent="0.15">
      <c r="A578" s="19"/>
      <c r="B578" s="19"/>
      <c r="C578" s="19"/>
      <c r="D578" s="19"/>
      <c r="E578" s="19"/>
      <c r="F578" s="19"/>
      <c r="G578" s="19"/>
      <c r="H578" s="19"/>
    </row>
    <row r="579" spans="1:8" x14ac:dyDescent="0.15">
      <c r="A579" s="19"/>
      <c r="B579" s="19"/>
      <c r="C579" s="19"/>
      <c r="D579" s="19"/>
      <c r="E579" s="19"/>
      <c r="F579" s="19"/>
      <c r="G579" s="19"/>
      <c r="H579" s="19"/>
    </row>
    <row r="580" spans="1:8" x14ac:dyDescent="0.15">
      <c r="A580" s="19"/>
      <c r="B580" s="19"/>
      <c r="C580" s="19"/>
      <c r="D580" s="19"/>
      <c r="E580" s="19"/>
      <c r="F580" s="19"/>
      <c r="G580" s="19"/>
      <c r="H580" s="19"/>
    </row>
    <row r="581" spans="1:8" x14ac:dyDescent="0.15">
      <c r="A581" s="19"/>
      <c r="B581" s="19"/>
      <c r="C581" s="19"/>
      <c r="D581" s="19"/>
      <c r="E581" s="19"/>
      <c r="F581" s="19"/>
      <c r="G581" s="19"/>
      <c r="H581" s="19"/>
    </row>
    <row r="582" spans="1:8" x14ac:dyDescent="0.15">
      <c r="A582" s="19"/>
      <c r="B582" s="19"/>
      <c r="C582" s="19"/>
      <c r="D582" s="19"/>
      <c r="E582" s="19"/>
      <c r="F582" s="19"/>
      <c r="G582" s="19"/>
      <c r="H582" s="19"/>
    </row>
    <row r="583" spans="1:8" x14ac:dyDescent="0.15">
      <c r="A583" s="19"/>
      <c r="B583" s="19"/>
      <c r="C583" s="19"/>
      <c r="D583" s="19"/>
      <c r="E583" s="19"/>
      <c r="F583" s="19"/>
      <c r="G583" s="19"/>
      <c r="H583" s="19"/>
    </row>
    <row r="584" spans="1:8" x14ac:dyDescent="0.15">
      <c r="A584" s="19"/>
      <c r="B584" s="19"/>
      <c r="C584" s="19"/>
      <c r="D584" s="19"/>
      <c r="E584" s="19"/>
      <c r="F584" s="19"/>
      <c r="G584" s="19"/>
      <c r="H584" s="19"/>
    </row>
    <row r="585" spans="1:8" x14ac:dyDescent="0.15">
      <c r="A585" s="19"/>
      <c r="B585" s="19"/>
      <c r="C585" s="19"/>
      <c r="D585" s="19"/>
      <c r="E585" s="19"/>
      <c r="F585" s="19"/>
      <c r="G585" s="19"/>
      <c r="H585" s="19"/>
    </row>
    <row r="586" spans="1:8" x14ac:dyDescent="0.15">
      <c r="A586" s="19"/>
      <c r="B586" s="19"/>
      <c r="C586" s="19"/>
      <c r="D586" s="19"/>
      <c r="E586" s="19"/>
      <c r="F586" s="19"/>
      <c r="G586" s="19"/>
      <c r="H586" s="19"/>
    </row>
    <row r="587" spans="1:8" x14ac:dyDescent="0.15">
      <c r="A587" s="19"/>
      <c r="B587" s="19"/>
      <c r="C587" s="19"/>
      <c r="D587" s="19"/>
      <c r="E587" s="19"/>
      <c r="F587" s="19"/>
      <c r="G587" s="19"/>
      <c r="H587" s="19"/>
    </row>
    <row r="588" spans="1:8" x14ac:dyDescent="0.15">
      <c r="A588" s="19"/>
      <c r="B588" s="19"/>
      <c r="C588" s="19"/>
      <c r="D588" s="19"/>
      <c r="E588" s="19"/>
      <c r="F588" s="19"/>
      <c r="G588" s="19"/>
      <c r="H588" s="19"/>
    </row>
    <row r="589" spans="1:8" x14ac:dyDescent="0.15">
      <c r="A589" s="19"/>
      <c r="B589" s="19"/>
      <c r="C589" s="19"/>
      <c r="D589" s="19"/>
      <c r="E589" s="19"/>
      <c r="F589" s="19"/>
      <c r="G589" s="19"/>
      <c r="H589" s="19"/>
    </row>
    <row r="590" spans="1:8" x14ac:dyDescent="0.15">
      <c r="A590" s="19"/>
      <c r="B590" s="19"/>
      <c r="C590" s="19"/>
      <c r="D590" s="19"/>
      <c r="E590" s="19"/>
      <c r="F590" s="19"/>
      <c r="G590" s="19"/>
      <c r="H590" s="19"/>
    </row>
    <row r="591" spans="1:8" x14ac:dyDescent="0.15">
      <c r="A591" s="19"/>
      <c r="B591" s="19"/>
      <c r="C591" s="19"/>
      <c r="D591" s="19"/>
      <c r="E591" s="19"/>
      <c r="F591" s="19"/>
      <c r="G591" s="19"/>
      <c r="H591" s="19"/>
    </row>
    <row r="592" spans="1:8" x14ac:dyDescent="0.15">
      <c r="A592" s="19"/>
      <c r="B592" s="19"/>
      <c r="C592" s="19"/>
      <c r="D592" s="19"/>
      <c r="E592" s="19"/>
      <c r="F592" s="19"/>
      <c r="G592" s="19"/>
      <c r="H592" s="19"/>
    </row>
    <row r="593" spans="1:8" x14ac:dyDescent="0.15">
      <c r="A593" s="19"/>
      <c r="B593" s="19"/>
      <c r="C593" s="19"/>
      <c r="D593" s="19"/>
      <c r="E593" s="19"/>
      <c r="F593" s="19"/>
      <c r="G593" s="19"/>
      <c r="H593" s="19"/>
    </row>
    <row r="594" spans="1:8" x14ac:dyDescent="0.15">
      <c r="A594" s="19"/>
      <c r="B594" s="19"/>
      <c r="C594" s="19"/>
      <c r="D594" s="19"/>
      <c r="E594" s="19"/>
      <c r="F594" s="19"/>
      <c r="G594" s="19"/>
      <c r="H594" s="19"/>
    </row>
    <row r="595" spans="1:8" x14ac:dyDescent="0.15">
      <c r="A595" s="19"/>
      <c r="B595" s="19"/>
      <c r="C595" s="19"/>
      <c r="D595" s="19"/>
      <c r="E595" s="19"/>
      <c r="F595" s="19"/>
      <c r="G595" s="19"/>
      <c r="H595" s="19"/>
    </row>
    <row r="596" spans="1:8" x14ac:dyDescent="0.15">
      <c r="A596" s="19"/>
      <c r="B596" s="19"/>
      <c r="C596" s="19"/>
      <c r="D596" s="19"/>
      <c r="E596" s="19"/>
      <c r="F596" s="19"/>
      <c r="G596" s="19"/>
      <c r="H596" s="19"/>
    </row>
    <row r="597" spans="1:8" x14ac:dyDescent="0.15">
      <c r="A597" s="19"/>
      <c r="B597" s="19"/>
      <c r="C597" s="19"/>
      <c r="D597" s="19"/>
      <c r="E597" s="19"/>
      <c r="F597" s="19"/>
      <c r="G597" s="19"/>
      <c r="H597" s="19"/>
    </row>
    <row r="598" spans="1:8" x14ac:dyDescent="0.15">
      <c r="A598" s="19"/>
      <c r="B598" s="19"/>
      <c r="C598" s="19"/>
      <c r="D598" s="19"/>
      <c r="E598" s="19"/>
      <c r="F598" s="19"/>
      <c r="G598" s="19"/>
      <c r="H598" s="19"/>
    </row>
    <row r="599" spans="1:8" x14ac:dyDescent="0.15">
      <c r="A599" s="19"/>
      <c r="B599" s="19"/>
      <c r="C599" s="19"/>
      <c r="D599" s="19"/>
      <c r="E599" s="19"/>
      <c r="F599" s="19"/>
      <c r="G599" s="19"/>
      <c r="H599" s="19"/>
    </row>
    <row r="600" spans="1:8" x14ac:dyDescent="0.15">
      <c r="A600" s="19"/>
      <c r="B600" s="19"/>
      <c r="C600" s="19"/>
      <c r="D600" s="19"/>
      <c r="E600" s="19"/>
      <c r="F600" s="19"/>
      <c r="G600" s="19"/>
      <c r="H600" s="19"/>
    </row>
    <row r="601" spans="1:8" x14ac:dyDescent="0.15">
      <c r="A601" s="19"/>
      <c r="B601" s="19"/>
      <c r="C601" s="19"/>
      <c r="D601" s="19"/>
      <c r="E601" s="19"/>
      <c r="F601" s="19"/>
      <c r="G601" s="19"/>
      <c r="H601" s="19"/>
    </row>
    <row r="602" spans="1:8" x14ac:dyDescent="0.15">
      <c r="A602" s="19"/>
      <c r="B602" s="19"/>
      <c r="C602" s="19"/>
      <c r="D602" s="19"/>
      <c r="E602" s="19"/>
      <c r="F602" s="19"/>
      <c r="G602" s="19"/>
      <c r="H602" s="19"/>
    </row>
    <row r="603" spans="1:8" x14ac:dyDescent="0.15">
      <c r="A603" s="19"/>
      <c r="B603" s="19"/>
      <c r="C603" s="19"/>
      <c r="D603" s="19"/>
      <c r="E603" s="19"/>
      <c r="F603" s="19"/>
      <c r="G603" s="19"/>
      <c r="H603" s="19"/>
    </row>
    <row r="604" spans="1:8" x14ac:dyDescent="0.15">
      <c r="A604" s="19"/>
      <c r="B604" s="19"/>
      <c r="C604" s="19"/>
      <c r="D604" s="19"/>
      <c r="E604" s="19"/>
      <c r="F604" s="19"/>
      <c r="G604" s="19"/>
      <c r="H604" s="19"/>
    </row>
    <row r="605" spans="1:8" x14ac:dyDescent="0.15">
      <c r="A605" s="19"/>
      <c r="B605" s="19"/>
      <c r="C605" s="19"/>
      <c r="D605" s="19"/>
      <c r="E605" s="19"/>
      <c r="F605" s="19"/>
      <c r="G605" s="19"/>
      <c r="H605" s="19"/>
    </row>
    <row r="606" spans="1:8" x14ac:dyDescent="0.15">
      <c r="A606" s="19"/>
      <c r="B606" s="19"/>
      <c r="C606" s="19"/>
      <c r="D606" s="19"/>
      <c r="E606" s="19"/>
      <c r="F606" s="19"/>
      <c r="G606" s="19"/>
      <c r="H606" s="19"/>
    </row>
    <row r="607" spans="1:8" x14ac:dyDescent="0.15">
      <c r="A607" s="19"/>
      <c r="B607" s="19"/>
      <c r="C607" s="19"/>
      <c r="D607" s="19"/>
      <c r="E607" s="19"/>
      <c r="F607" s="19"/>
      <c r="G607" s="19"/>
      <c r="H607" s="19"/>
    </row>
    <row r="608" spans="1:8" x14ac:dyDescent="0.15">
      <c r="A608" s="19"/>
      <c r="B608" s="19"/>
      <c r="C608" s="19"/>
      <c r="D608" s="19"/>
      <c r="E608" s="19"/>
      <c r="F608" s="19"/>
      <c r="G608" s="19"/>
      <c r="H608" s="19"/>
    </row>
    <row r="609" spans="1:8" x14ac:dyDescent="0.15">
      <c r="A609" s="19"/>
      <c r="B609" s="19"/>
      <c r="C609" s="19"/>
      <c r="D609" s="19"/>
      <c r="E609" s="19"/>
      <c r="F609" s="19"/>
      <c r="G609" s="19"/>
      <c r="H609" s="19"/>
    </row>
    <row r="610" spans="1:8" x14ac:dyDescent="0.15">
      <c r="A610" s="19"/>
      <c r="B610" s="19"/>
      <c r="C610" s="19"/>
      <c r="D610" s="19"/>
      <c r="E610" s="19"/>
      <c r="F610" s="19"/>
      <c r="G610" s="19"/>
      <c r="H610" s="19"/>
    </row>
    <row r="611" spans="1:8" x14ac:dyDescent="0.15">
      <c r="A611" s="19"/>
      <c r="B611" s="19"/>
      <c r="C611" s="19"/>
      <c r="D611" s="19"/>
      <c r="E611" s="19"/>
      <c r="F611" s="19"/>
      <c r="G611" s="19"/>
      <c r="H611" s="19"/>
    </row>
    <row r="612" spans="1:8" x14ac:dyDescent="0.15">
      <c r="A612" s="19"/>
      <c r="B612" s="19"/>
      <c r="C612" s="19"/>
      <c r="D612" s="19"/>
      <c r="E612" s="19"/>
      <c r="F612" s="19"/>
      <c r="G612" s="19"/>
      <c r="H612" s="19"/>
    </row>
    <row r="613" spans="1:8" x14ac:dyDescent="0.15">
      <c r="A613" s="19"/>
      <c r="B613" s="19"/>
      <c r="C613" s="19"/>
      <c r="D613" s="19"/>
      <c r="E613" s="19"/>
      <c r="F613" s="19"/>
      <c r="G613" s="19"/>
      <c r="H613" s="19"/>
    </row>
    <row r="614" spans="1:8" x14ac:dyDescent="0.15">
      <c r="A614" s="19"/>
      <c r="B614" s="19"/>
      <c r="C614" s="19"/>
      <c r="D614" s="19"/>
      <c r="E614" s="19"/>
      <c r="F614" s="19"/>
      <c r="G614" s="19"/>
      <c r="H614" s="19"/>
    </row>
    <row r="615" spans="1:8" x14ac:dyDescent="0.15">
      <c r="A615" s="19"/>
      <c r="B615" s="19"/>
      <c r="C615" s="19"/>
      <c r="D615" s="19"/>
      <c r="E615" s="19"/>
      <c r="F615" s="19"/>
      <c r="G615" s="19"/>
      <c r="H615" s="19"/>
    </row>
    <row r="616" spans="1:8" x14ac:dyDescent="0.15">
      <c r="A616" s="19"/>
      <c r="B616" s="19"/>
      <c r="C616" s="19"/>
      <c r="D616" s="19"/>
      <c r="E616" s="19"/>
      <c r="F616" s="19"/>
      <c r="G616" s="19"/>
      <c r="H616" s="19"/>
    </row>
    <row r="617" spans="1:8" x14ac:dyDescent="0.15">
      <c r="A617" s="19"/>
      <c r="B617" s="19"/>
      <c r="C617" s="19"/>
      <c r="D617" s="19"/>
      <c r="E617" s="19"/>
      <c r="F617" s="19"/>
      <c r="G617" s="19"/>
      <c r="H617" s="19"/>
    </row>
    <row r="618" spans="1:8" x14ac:dyDescent="0.15">
      <c r="A618" s="19"/>
      <c r="B618" s="19"/>
      <c r="C618" s="19"/>
      <c r="D618" s="19"/>
      <c r="E618" s="19"/>
      <c r="F618" s="19"/>
      <c r="G618" s="19"/>
      <c r="H618" s="19"/>
    </row>
    <row r="619" spans="1:8" x14ac:dyDescent="0.15">
      <c r="A619" s="19"/>
      <c r="B619" s="19"/>
      <c r="C619" s="19"/>
      <c r="D619" s="19"/>
      <c r="E619" s="19"/>
      <c r="F619" s="19"/>
      <c r="G619" s="19"/>
      <c r="H619" s="19"/>
    </row>
    <row r="620" spans="1:8" x14ac:dyDescent="0.15">
      <c r="A620" s="19"/>
      <c r="B620" s="19"/>
      <c r="C620" s="19"/>
      <c r="D620" s="19"/>
      <c r="E620" s="19"/>
      <c r="F620" s="19"/>
      <c r="G620" s="19"/>
      <c r="H620" s="19"/>
    </row>
    <row r="621" spans="1:8" x14ac:dyDescent="0.15">
      <c r="A621" s="19"/>
      <c r="B621" s="19"/>
      <c r="C621" s="19"/>
      <c r="D621" s="19"/>
      <c r="E621" s="19"/>
      <c r="F621" s="19"/>
      <c r="G621" s="19"/>
      <c r="H621" s="19"/>
    </row>
    <row r="622" spans="1:8" x14ac:dyDescent="0.15">
      <c r="A622" s="19"/>
      <c r="B622" s="19"/>
      <c r="C622" s="19"/>
      <c r="D622" s="19"/>
      <c r="E622" s="19"/>
      <c r="F622" s="19"/>
      <c r="G622" s="19"/>
      <c r="H622" s="19"/>
    </row>
    <row r="623" spans="1:8" x14ac:dyDescent="0.15">
      <c r="A623" s="19"/>
      <c r="B623" s="19"/>
      <c r="C623" s="19"/>
      <c r="D623" s="19"/>
      <c r="E623" s="19"/>
      <c r="F623" s="19"/>
      <c r="G623" s="19"/>
      <c r="H623" s="19"/>
    </row>
    <row r="624" spans="1:8" x14ac:dyDescent="0.15">
      <c r="A624" s="19"/>
      <c r="B624" s="19"/>
      <c r="C624" s="19"/>
      <c r="D624" s="19"/>
      <c r="E624" s="19"/>
      <c r="F624" s="19"/>
      <c r="G624" s="19"/>
      <c r="H624" s="19"/>
    </row>
    <row r="625" spans="1:8" x14ac:dyDescent="0.15">
      <c r="A625" s="19"/>
      <c r="B625" s="19"/>
      <c r="C625" s="19"/>
      <c r="D625" s="19"/>
      <c r="E625" s="19"/>
      <c r="F625" s="19"/>
      <c r="G625" s="19"/>
      <c r="H625" s="19"/>
    </row>
    <row r="626" spans="1:8" x14ac:dyDescent="0.15">
      <c r="A626" s="19"/>
      <c r="B626" s="19"/>
      <c r="C626" s="19"/>
      <c r="D626" s="19"/>
      <c r="E626" s="19"/>
      <c r="F626" s="19"/>
      <c r="G626" s="19"/>
      <c r="H626" s="19"/>
    </row>
    <row r="627" spans="1:8" x14ac:dyDescent="0.15">
      <c r="A627" s="19"/>
      <c r="B627" s="19"/>
      <c r="C627" s="19"/>
      <c r="D627" s="19"/>
      <c r="E627" s="19"/>
      <c r="F627" s="19"/>
      <c r="G627" s="19"/>
      <c r="H627" s="19"/>
    </row>
    <row r="628" spans="1:8" x14ac:dyDescent="0.15">
      <c r="A628" s="19"/>
      <c r="B628" s="19"/>
      <c r="C628" s="19"/>
      <c r="D628" s="19"/>
      <c r="E628" s="19"/>
      <c r="F628" s="19"/>
      <c r="G628" s="19"/>
      <c r="H628" s="19"/>
    </row>
    <row r="629" spans="1:8" x14ac:dyDescent="0.15">
      <c r="A629" s="19"/>
      <c r="B629" s="19"/>
      <c r="C629" s="19"/>
      <c r="D629" s="19"/>
      <c r="E629" s="19"/>
      <c r="F629" s="19"/>
      <c r="G629" s="19"/>
      <c r="H629" s="19"/>
    </row>
    <row r="630" spans="1:8" x14ac:dyDescent="0.15">
      <c r="A630" s="19"/>
      <c r="B630" s="19"/>
      <c r="C630" s="19"/>
      <c r="D630" s="19"/>
      <c r="E630" s="19"/>
      <c r="F630" s="19"/>
      <c r="G630" s="19"/>
      <c r="H630" s="19"/>
    </row>
    <row r="631" spans="1:8" x14ac:dyDescent="0.15">
      <c r="A631" s="19"/>
      <c r="B631" s="19"/>
      <c r="C631" s="19"/>
      <c r="D631" s="19"/>
      <c r="E631" s="19"/>
      <c r="F631" s="19"/>
      <c r="G631" s="19"/>
      <c r="H631" s="19"/>
    </row>
    <row r="632" spans="1:8" x14ac:dyDescent="0.15">
      <c r="A632" s="19"/>
      <c r="B632" s="19"/>
      <c r="C632" s="19"/>
      <c r="D632" s="19"/>
      <c r="E632" s="19"/>
      <c r="F632" s="19"/>
      <c r="G632" s="19"/>
      <c r="H632" s="19"/>
    </row>
    <row r="633" spans="1:8" x14ac:dyDescent="0.15">
      <c r="A633" s="19"/>
      <c r="B633" s="19"/>
      <c r="C633" s="19"/>
      <c r="D633" s="19"/>
      <c r="E633" s="19"/>
      <c r="F633" s="19"/>
      <c r="G633" s="19"/>
      <c r="H633" s="19"/>
    </row>
    <row r="634" spans="1:8" x14ac:dyDescent="0.15">
      <c r="A634" s="19"/>
      <c r="B634" s="19"/>
      <c r="C634" s="19"/>
      <c r="D634" s="19"/>
      <c r="E634" s="19"/>
      <c r="F634" s="19"/>
      <c r="G634" s="19"/>
      <c r="H634" s="19"/>
    </row>
    <row r="635" spans="1:8" x14ac:dyDescent="0.15">
      <c r="A635" s="19"/>
      <c r="B635" s="19"/>
      <c r="C635" s="19"/>
      <c r="D635" s="19"/>
      <c r="E635" s="19"/>
      <c r="F635" s="19"/>
      <c r="G635" s="19"/>
      <c r="H635" s="19"/>
    </row>
    <row r="636" spans="1:8" x14ac:dyDescent="0.15">
      <c r="A636" s="19"/>
      <c r="B636" s="19"/>
      <c r="C636" s="19"/>
      <c r="D636" s="19"/>
      <c r="E636" s="19"/>
      <c r="F636" s="19"/>
      <c r="G636" s="19"/>
      <c r="H636" s="19"/>
    </row>
    <row r="637" spans="1:8" x14ac:dyDescent="0.15">
      <c r="A637" s="19"/>
      <c r="B637" s="19"/>
      <c r="C637" s="19"/>
      <c r="D637" s="19"/>
      <c r="E637" s="19"/>
      <c r="F637" s="19"/>
      <c r="G637" s="19"/>
      <c r="H637" s="19"/>
    </row>
    <row r="638" spans="1:8" x14ac:dyDescent="0.15">
      <c r="A638" s="19"/>
      <c r="B638" s="19"/>
      <c r="C638" s="19"/>
      <c r="D638" s="19"/>
      <c r="E638" s="19"/>
      <c r="F638" s="19"/>
      <c r="G638" s="19"/>
      <c r="H638" s="19"/>
    </row>
    <row r="639" spans="1:8" x14ac:dyDescent="0.15">
      <c r="A639" s="19"/>
      <c r="B639" s="19"/>
      <c r="C639" s="19"/>
      <c r="D639" s="19"/>
      <c r="E639" s="19"/>
      <c r="F639" s="19"/>
      <c r="G639" s="19"/>
      <c r="H639" s="19"/>
    </row>
    <row r="640" spans="1:8" x14ac:dyDescent="0.15">
      <c r="A640" s="19"/>
      <c r="B640" s="19"/>
      <c r="C640" s="19"/>
      <c r="D640" s="19"/>
      <c r="E640" s="19"/>
      <c r="F640" s="19"/>
      <c r="G640" s="19"/>
      <c r="H640" s="19"/>
    </row>
    <row r="641" spans="1:8" x14ac:dyDescent="0.15">
      <c r="A641" s="19"/>
      <c r="B641" s="19"/>
      <c r="C641" s="19"/>
      <c r="D641" s="19"/>
      <c r="E641" s="19"/>
      <c r="F641" s="19"/>
      <c r="G641" s="19"/>
      <c r="H641" s="19"/>
    </row>
    <row r="642" spans="1:8" x14ac:dyDescent="0.15">
      <c r="A642" s="19"/>
      <c r="B642" s="19"/>
      <c r="C642" s="19"/>
      <c r="D642" s="19"/>
      <c r="E642" s="19"/>
      <c r="F642" s="19"/>
      <c r="G642" s="19"/>
      <c r="H642" s="19"/>
    </row>
    <row r="643" spans="1:8" x14ac:dyDescent="0.15">
      <c r="A643" s="19"/>
      <c r="B643" s="19"/>
      <c r="C643" s="19"/>
      <c r="D643" s="19"/>
      <c r="E643" s="19"/>
      <c r="F643" s="19"/>
      <c r="G643" s="19"/>
      <c r="H643" s="19"/>
    </row>
    <row r="644" spans="1:8" x14ac:dyDescent="0.15">
      <c r="A644" s="19"/>
      <c r="B644" s="19"/>
      <c r="C644" s="19"/>
      <c r="D644" s="19"/>
      <c r="E644" s="19"/>
      <c r="F644" s="19"/>
      <c r="G644" s="19"/>
      <c r="H644" s="19"/>
    </row>
    <row r="645" spans="1:8" x14ac:dyDescent="0.15">
      <c r="A645" s="19"/>
      <c r="B645" s="19"/>
      <c r="C645" s="19"/>
      <c r="D645" s="19"/>
      <c r="E645" s="19"/>
      <c r="F645" s="19"/>
      <c r="G645" s="19"/>
      <c r="H645" s="19"/>
    </row>
    <row r="646" spans="1:8" x14ac:dyDescent="0.15">
      <c r="A646" s="19"/>
      <c r="B646" s="19"/>
      <c r="C646" s="19"/>
      <c r="D646" s="19"/>
      <c r="E646" s="19"/>
      <c r="F646" s="19"/>
      <c r="G646" s="19"/>
      <c r="H646" s="19"/>
    </row>
    <row r="647" spans="1:8" x14ac:dyDescent="0.15">
      <c r="A647" s="19"/>
      <c r="B647" s="19"/>
      <c r="C647" s="19"/>
      <c r="D647" s="19"/>
      <c r="E647" s="19"/>
      <c r="F647" s="19"/>
      <c r="G647" s="19"/>
      <c r="H647" s="19"/>
    </row>
    <row r="648" spans="1:8" x14ac:dyDescent="0.15">
      <c r="A648" s="19"/>
      <c r="B648" s="19"/>
      <c r="C648" s="19"/>
      <c r="D648" s="19"/>
      <c r="E648" s="19"/>
      <c r="F648" s="19"/>
      <c r="G648" s="19"/>
      <c r="H648" s="19"/>
    </row>
    <row r="649" spans="1:8" x14ac:dyDescent="0.15">
      <c r="A649" s="19"/>
      <c r="B649" s="19"/>
      <c r="C649" s="19"/>
      <c r="D649" s="19"/>
      <c r="E649" s="19"/>
      <c r="F649" s="19"/>
      <c r="G649" s="19"/>
      <c r="H649" s="19"/>
    </row>
    <row r="650" spans="1:8" x14ac:dyDescent="0.15">
      <c r="A650" s="19"/>
      <c r="B650" s="19"/>
      <c r="C650" s="19"/>
      <c r="D650" s="19"/>
      <c r="E650" s="19"/>
      <c r="F650" s="19"/>
      <c r="G650" s="19"/>
      <c r="H650" s="19"/>
    </row>
    <row r="651" spans="1:8" x14ac:dyDescent="0.15">
      <c r="A651" s="19"/>
      <c r="B651" s="19"/>
      <c r="C651" s="19"/>
      <c r="D651" s="19"/>
      <c r="E651" s="19"/>
      <c r="F651" s="19"/>
      <c r="G651" s="19"/>
      <c r="H651" s="19"/>
    </row>
    <row r="652" spans="1:8" x14ac:dyDescent="0.15">
      <c r="A652" s="19"/>
      <c r="B652" s="19"/>
      <c r="C652" s="19"/>
      <c r="D652" s="19"/>
      <c r="E652" s="19"/>
      <c r="F652" s="19"/>
      <c r="G652" s="19"/>
      <c r="H652" s="19"/>
    </row>
    <row r="653" spans="1:8" x14ac:dyDescent="0.15">
      <c r="A653" s="19"/>
      <c r="B653" s="19"/>
      <c r="C653" s="19"/>
      <c r="D653" s="19"/>
      <c r="E653" s="19"/>
      <c r="F653" s="19"/>
      <c r="G653" s="19"/>
      <c r="H653" s="19"/>
    </row>
    <row r="654" spans="1:8" x14ac:dyDescent="0.15">
      <c r="A654" s="19"/>
      <c r="B654" s="19"/>
      <c r="C654" s="19"/>
      <c r="D654" s="19"/>
      <c r="E654" s="19"/>
      <c r="F654" s="19"/>
      <c r="G654" s="19"/>
      <c r="H654" s="19"/>
    </row>
    <row r="655" spans="1:8" x14ac:dyDescent="0.15">
      <c r="A655" s="19"/>
      <c r="B655" s="19"/>
      <c r="C655" s="19"/>
      <c r="D655" s="19"/>
      <c r="E655" s="19"/>
      <c r="F655" s="19"/>
      <c r="G655" s="19"/>
      <c r="H655" s="19"/>
    </row>
    <row r="656" spans="1:8" x14ac:dyDescent="0.15">
      <c r="A656" s="19"/>
      <c r="B656" s="19"/>
      <c r="C656" s="19"/>
      <c r="D656" s="19"/>
      <c r="E656" s="19"/>
      <c r="F656" s="19"/>
      <c r="G656" s="19"/>
      <c r="H656" s="19"/>
    </row>
    <row r="657" spans="1:8" x14ac:dyDescent="0.15">
      <c r="A657" s="19"/>
      <c r="B657" s="19"/>
      <c r="C657" s="19"/>
      <c r="D657" s="19"/>
      <c r="E657" s="19"/>
      <c r="F657" s="19"/>
      <c r="G657" s="19"/>
      <c r="H657" s="19"/>
    </row>
    <row r="658" spans="1:8" x14ac:dyDescent="0.15">
      <c r="A658" s="19"/>
      <c r="B658" s="19"/>
      <c r="C658" s="19"/>
      <c r="D658" s="19"/>
      <c r="E658" s="19"/>
      <c r="F658" s="19"/>
      <c r="G658" s="19"/>
      <c r="H658" s="19"/>
    </row>
    <row r="659" spans="1:8" x14ac:dyDescent="0.15">
      <c r="A659" s="19"/>
      <c r="B659" s="19"/>
      <c r="C659" s="19"/>
      <c r="D659" s="19"/>
      <c r="E659" s="19"/>
      <c r="F659" s="19"/>
      <c r="G659" s="19"/>
      <c r="H659" s="19"/>
    </row>
    <row r="660" spans="1:8" x14ac:dyDescent="0.15">
      <c r="A660" s="19"/>
      <c r="B660" s="19"/>
      <c r="C660" s="19"/>
      <c r="D660" s="19"/>
      <c r="E660" s="19"/>
      <c r="F660" s="19"/>
      <c r="G660" s="19"/>
      <c r="H660" s="19"/>
    </row>
    <row r="661" spans="1:8" x14ac:dyDescent="0.15">
      <c r="A661" s="19"/>
      <c r="B661" s="19"/>
      <c r="C661" s="19"/>
      <c r="D661" s="19"/>
      <c r="E661" s="19"/>
      <c r="F661" s="19"/>
      <c r="G661" s="19"/>
      <c r="H661" s="19"/>
    </row>
    <row r="662" spans="1:8" x14ac:dyDescent="0.15">
      <c r="A662" s="19"/>
      <c r="B662" s="19"/>
      <c r="C662" s="19"/>
      <c r="D662" s="19"/>
      <c r="E662" s="19"/>
      <c r="F662" s="19"/>
      <c r="G662" s="19"/>
      <c r="H662" s="19"/>
    </row>
    <row r="663" spans="1:8" x14ac:dyDescent="0.15">
      <c r="A663" s="19"/>
      <c r="B663" s="19"/>
      <c r="C663" s="19"/>
      <c r="D663" s="19"/>
      <c r="E663" s="19"/>
      <c r="F663" s="19"/>
      <c r="G663" s="19"/>
      <c r="H663" s="19"/>
    </row>
    <row r="664" spans="1:8" x14ac:dyDescent="0.15">
      <c r="A664" s="19"/>
      <c r="B664" s="19"/>
      <c r="C664" s="19"/>
      <c r="D664" s="19"/>
      <c r="E664" s="19"/>
      <c r="F664" s="19"/>
      <c r="G664" s="19"/>
      <c r="H664" s="19"/>
    </row>
    <row r="665" spans="1:8" x14ac:dyDescent="0.15">
      <c r="A665" s="19"/>
      <c r="B665" s="19"/>
      <c r="C665" s="19"/>
      <c r="D665" s="19"/>
      <c r="E665" s="19"/>
      <c r="F665" s="19"/>
      <c r="G665" s="19"/>
      <c r="H665" s="19"/>
    </row>
    <row r="666" spans="1:8" x14ac:dyDescent="0.15">
      <c r="A666" s="19"/>
      <c r="B666" s="19"/>
      <c r="C666" s="19"/>
      <c r="D666" s="19"/>
      <c r="E666" s="19"/>
      <c r="F666" s="19"/>
      <c r="G666" s="19"/>
      <c r="H666" s="19"/>
    </row>
    <row r="667" spans="1:8" x14ac:dyDescent="0.15">
      <c r="A667" s="19"/>
      <c r="B667" s="19"/>
      <c r="C667" s="19"/>
      <c r="D667" s="19"/>
      <c r="E667" s="19"/>
      <c r="F667" s="19"/>
      <c r="G667" s="19"/>
      <c r="H667" s="19"/>
    </row>
    <row r="668" spans="1:8" x14ac:dyDescent="0.15">
      <c r="A668" s="19"/>
      <c r="B668" s="19"/>
      <c r="C668" s="19"/>
      <c r="D668" s="19"/>
      <c r="E668" s="19"/>
      <c r="F668" s="19"/>
      <c r="G668" s="19"/>
      <c r="H668" s="19"/>
    </row>
    <row r="669" spans="1:8" x14ac:dyDescent="0.15">
      <c r="A669" s="19"/>
      <c r="B669" s="19"/>
      <c r="C669" s="19"/>
      <c r="D669" s="19"/>
      <c r="E669" s="19"/>
      <c r="F669" s="19"/>
      <c r="G669" s="19"/>
      <c r="H669" s="19"/>
    </row>
    <row r="670" spans="1:8" x14ac:dyDescent="0.15">
      <c r="A670" s="19"/>
      <c r="B670" s="19"/>
      <c r="C670" s="19"/>
      <c r="D670" s="19"/>
      <c r="E670" s="19"/>
      <c r="F670" s="19"/>
      <c r="G670" s="19"/>
      <c r="H670" s="19"/>
    </row>
    <row r="671" spans="1:8" x14ac:dyDescent="0.15">
      <c r="A671" s="19"/>
      <c r="B671" s="19"/>
      <c r="C671" s="19"/>
      <c r="D671" s="19"/>
      <c r="E671" s="19"/>
      <c r="F671" s="19"/>
      <c r="G671" s="19"/>
      <c r="H671" s="19"/>
    </row>
    <row r="672" spans="1:8" x14ac:dyDescent="0.15">
      <c r="A672" s="19"/>
      <c r="B672" s="19"/>
      <c r="C672" s="19"/>
      <c r="D672" s="19"/>
      <c r="E672" s="19"/>
      <c r="F672" s="19"/>
      <c r="G672" s="19"/>
      <c r="H672" s="19"/>
    </row>
    <row r="673" spans="1:8" x14ac:dyDescent="0.15">
      <c r="A673" s="19"/>
      <c r="B673" s="19"/>
      <c r="C673" s="19"/>
      <c r="D673" s="19"/>
      <c r="E673" s="19"/>
      <c r="F673" s="19"/>
      <c r="G673" s="19"/>
      <c r="H673" s="19"/>
    </row>
    <row r="674" spans="1:8" x14ac:dyDescent="0.15">
      <c r="A674" s="19"/>
      <c r="B674" s="19"/>
      <c r="C674" s="19"/>
      <c r="D674" s="19"/>
      <c r="E674" s="19"/>
      <c r="F674" s="19"/>
      <c r="G674" s="19"/>
      <c r="H674" s="19"/>
    </row>
    <row r="675" spans="1:8" x14ac:dyDescent="0.15">
      <c r="A675" s="19"/>
      <c r="B675" s="19"/>
      <c r="C675" s="19"/>
      <c r="D675" s="19"/>
      <c r="E675" s="19"/>
      <c r="F675" s="19"/>
      <c r="G675" s="19"/>
      <c r="H675" s="19"/>
    </row>
    <row r="676" spans="1:8" x14ac:dyDescent="0.15">
      <c r="A676" s="19"/>
      <c r="B676" s="19"/>
      <c r="C676" s="19"/>
      <c r="D676" s="19"/>
      <c r="E676" s="19"/>
      <c r="F676" s="19"/>
      <c r="G676" s="19"/>
      <c r="H676" s="19"/>
    </row>
    <row r="677" spans="1:8" x14ac:dyDescent="0.15">
      <c r="A677" s="19"/>
      <c r="B677" s="19"/>
      <c r="C677" s="19"/>
      <c r="D677" s="19"/>
      <c r="E677" s="19"/>
      <c r="F677" s="19"/>
      <c r="G677" s="19"/>
      <c r="H677" s="19"/>
    </row>
    <row r="678" spans="1:8" x14ac:dyDescent="0.15">
      <c r="A678" s="19"/>
      <c r="B678" s="19"/>
      <c r="C678" s="19"/>
      <c r="D678" s="19"/>
      <c r="E678" s="19"/>
      <c r="F678" s="19"/>
      <c r="G678" s="19"/>
      <c r="H678" s="19"/>
    </row>
    <row r="679" spans="1:8" x14ac:dyDescent="0.15">
      <c r="A679" s="19"/>
      <c r="B679" s="19"/>
      <c r="C679" s="19"/>
      <c r="D679" s="19"/>
      <c r="E679" s="19"/>
      <c r="F679" s="19"/>
      <c r="G679" s="19"/>
      <c r="H679" s="19"/>
    </row>
    <row r="680" spans="1:8" x14ac:dyDescent="0.15">
      <c r="A680" s="19"/>
      <c r="B680" s="19"/>
      <c r="C680" s="19"/>
      <c r="D680" s="19"/>
      <c r="E680" s="19"/>
      <c r="F680" s="19"/>
      <c r="G680" s="19"/>
      <c r="H680" s="19"/>
    </row>
    <row r="681" spans="1:8" x14ac:dyDescent="0.15">
      <c r="A681" s="19"/>
      <c r="B681" s="19"/>
      <c r="C681" s="19"/>
      <c r="D681" s="19"/>
      <c r="E681" s="19"/>
      <c r="F681" s="19"/>
      <c r="G681" s="19"/>
      <c r="H681" s="19"/>
    </row>
    <row r="682" spans="1:8" x14ac:dyDescent="0.15">
      <c r="A682" s="19"/>
      <c r="B682" s="19"/>
      <c r="C682" s="19"/>
      <c r="D682" s="19"/>
      <c r="E682" s="19"/>
      <c r="F682" s="19"/>
      <c r="G682" s="19"/>
      <c r="H682" s="19"/>
    </row>
    <row r="683" spans="1:8" x14ac:dyDescent="0.15">
      <c r="A683" s="19"/>
      <c r="B683" s="19"/>
      <c r="C683" s="19"/>
      <c r="D683" s="19"/>
      <c r="E683" s="19"/>
      <c r="F683" s="19"/>
      <c r="G683" s="19"/>
      <c r="H683" s="19"/>
    </row>
    <row r="684" spans="1:8" x14ac:dyDescent="0.15">
      <c r="A684" s="19"/>
      <c r="B684" s="19"/>
      <c r="C684" s="19"/>
      <c r="D684" s="19"/>
      <c r="E684" s="19"/>
      <c r="F684" s="19"/>
      <c r="G684" s="19"/>
      <c r="H684" s="19"/>
    </row>
    <row r="685" spans="1:8" x14ac:dyDescent="0.15">
      <c r="A685" s="19"/>
      <c r="B685" s="19"/>
      <c r="C685" s="19"/>
      <c r="D685" s="19"/>
      <c r="E685" s="19"/>
      <c r="F685" s="19"/>
      <c r="G685" s="19"/>
      <c r="H685" s="19"/>
    </row>
    <row r="686" spans="1:8" x14ac:dyDescent="0.15">
      <c r="A686" s="19"/>
      <c r="B686" s="19"/>
      <c r="C686" s="19"/>
      <c r="D686" s="19"/>
      <c r="E686" s="19"/>
      <c r="F686" s="19"/>
      <c r="G686" s="19"/>
      <c r="H686" s="19"/>
    </row>
    <row r="687" spans="1:8" x14ac:dyDescent="0.15">
      <c r="A687" s="19"/>
      <c r="B687" s="19"/>
      <c r="C687" s="19"/>
      <c r="D687" s="19"/>
      <c r="E687" s="19"/>
      <c r="F687" s="19"/>
      <c r="G687" s="19"/>
      <c r="H687" s="19"/>
    </row>
    <row r="688" spans="1:8" x14ac:dyDescent="0.15">
      <c r="A688" s="19"/>
      <c r="B688" s="19"/>
      <c r="C688" s="19"/>
      <c r="D688" s="19"/>
      <c r="E688" s="19"/>
      <c r="F688" s="19"/>
      <c r="G688" s="19"/>
      <c r="H688" s="19"/>
    </row>
    <row r="689" spans="1:8" x14ac:dyDescent="0.15">
      <c r="A689" s="19"/>
      <c r="B689" s="19"/>
      <c r="C689" s="19"/>
      <c r="D689" s="19"/>
      <c r="E689" s="19"/>
      <c r="F689" s="19"/>
      <c r="G689" s="19"/>
      <c r="H689" s="19"/>
    </row>
    <row r="690" spans="1:8" x14ac:dyDescent="0.15">
      <c r="A690" s="19"/>
      <c r="B690" s="19"/>
      <c r="C690" s="19"/>
      <c r="D690" s="19"/>
      <c r="E690" s="19"/>
      <c r="F690" s="19"/>
      <c r="G690" s="19"/>
      <c r="H690" s="19"/>
    </row>
    <row r="691" spans="1:8" x14ac:dyDescent="0.15">
      <c r="A691" s="19"/>
      <c r="B691" s="19"/>
      <c r="C691" s="19"/>
      <c r="D691" s="19"/>
      <c r="E691" s="19"/>
      <c r="F691" s="19"/>
      <c r="G691" s="19"/>
      <c r="H691" s="19"/>
    </row>
    <row r="692" spans="1:8" x14ac:dyDescent="0.15">
      <c r="A692" s="19"/>
      <c r="B692" s="19"/>
      <c r="C692" s="19"/>
      <c r="D692" s="19"/>
      <c r="E692" s="19"/>
      <c r="F692" s="19"/>
      <c r="G692" s="19"/>
      <c r="H692" s="19"/>
    </row>
    <row r="693" spans="1:8" x14ac:dyDescent="0.15">
      <c r="A693" s="19"/>
      <c r="B693" s="19"/>
      <c r="C693" s="19"/>
      <c r="D693" s="19"/>
      <c r="E693" s="19"/>
      <c r="F693" s="19"/>
      <c r="G693" s="19"/>
      <c r="H693" s="19"/>
    </row>
    <row r="694" spans="1:8" x14ac:dyDescent="0.15">
      <c r="A694" s="19"/>
      <c r="B694" s="19"/>
      <c r="C694" s="19"/>
      <c r="D694" s="19"/>
      <c r="E694" s="19"/>
      <c r="F694" s="19"/>
      <c r="G694" s="19"/>
      <c r="H694" s="19"/>
    </row>
    <row r="695" spans="1:8" x14ac:dyDescent="0.15">
      <c r="A695" s="19"/>
      <c r="B695" s="19"/>
      <c r="C695" s="19"/>
      <c r="D695" s="19"/>
      <c r="E695" s="19"/>
      <c r="F695" s="19"/>
      <c r="G695" s="19"/>
      <c r="H695" s="19"/>
    </row>
    <row r="696" spans="1:8" x14ac:dyDescent="0.15">
      <c r="A696" s="19"/>
      <c r="B696" s="19"/>
      <c r="C696" s="19"/>
      <c r="D696" s="19"/>
      <c r="E696" s="19"/>
      <c r="F696" s="19"/>
      <c r="G696" s="19"/>
      <c r="H696" s="19"/>
    </row>
    <row r="697" spans="1:8" x14ac:dyDescent="0.15">
      <c r="A697" s="19"/>
      <c r="B697" s="19"/>
      <c r="C697" s="19"/>
      <c r="D697" s="19"/>
      <c r="E697" s="19"/>
      <c r="F697" s="19"/>
      <c r="G697" s="19"/>
      <c r="H697" s="19"/>
    </row>
    <row r="698" spans="1:8" x14ac:dyDescent="0.15">
      <c r="A698" s="19"/>
      <c r="B698" s="19"/>
      <c r="C698" s="19"/>
      <c r="D698" s="19"/>
      <c r="E698" s="19"/>
      <c r="F698" s="19"/>
      <c r="G698" s="19"/>
      <c r="H698" s="19"/>
    </row>
    <row r="699" spans="1:8" x14ac:dyDescent="0.15">
      <c r="A699" s="19"/>
      <c r="B699" s="19"/>
      <c r="C699" s="19"/>
      <c r="D699" s="19"/>
      <c r="E699" s="19"/>
      <c r="F699" s="19"/>
      <c r="G699" s="19"/>
      <c r="H699" s="19"/>
    </row>
    <row r="700" spans="1:8" x14ac:dyDescent="0.15">
      <c r="A700" s="19"/>
      <c r="B700" s="19"/>
      <c r="C700" s="19"/>
      <c r="D700" s="19"/>
      <c r="E700" s="19"/>
      <c r="F700" s="19"/>
      <c r="G700" s="19"/>
      <c r="H700" s="19"/>
    </row>
    <row r="701" spans="1:8" x14ac:dyDescent="0.15">
      <c r="A701" s="19"/>
      <c r="B701" s="19"/>
      <c r="C701" s="19"/>
      <c r="D701" s="19"/>
      <c r="E701" s="19"/>
      <c r="F701" s="19"/>
      <c r="G701" s="19"/>
      <c r="H701" s="19"/>
    </row>
    <row r="702" spans="1:8" x14ac:dyDescent="0.15">
      <c r="A702" s="19"/>
      <c r="B702" s="19"/>
      <c r="C702" s="19"/>
      <c r="D702" s="19"/>
      <c r="E702" s="19"/>
      <c r="F702" s="19"/>
      <c r="G702" s="19"/>
      <c r="H702" s="19"/>
    </row>
    <row r="703" spans="1:8" x14ac:dyDescent="0.15">
      <c r="A703" s="19"/>
      <c r="B703" s="19"/>
      <c r="C703" s="19"/>
      <c r="D703" s="19"/>
      <c r="E703" s="19"/>
      <c r="F703" s="19"/>
      <c r="G703" s="19"/>
      <c r="H703" s="19"/>
    </row>
    <row r="704" spans="1:8" x14ac:dyDescent="0.15">
      <c r="A704" s="19"/>
      <c r="B704" s="19"/>
      <c r="C704" s="19"/>
      <c r="D704" s="19"/>
      <c r="E704" s="19"/>
      <c r="F704" s="19"/>
      <c r="G704" s="19"/>
      <c r="H704" s="19"/>
    </row>
    <row r="705" spans="1:8" x14ac:dyDescent="0.15">
      <c r="A705" s="19"/>
      <c r="B705" s="19"/>
      <c r="C705" s="19"/>
      <c r="D705" s="19"/>
      <c r="E705" s="19"/>
      <c r="F705" s="19"/>
      <c r="G705" s="19"/>
      <c r="H705" s="19"/>
    </row>
    <row r="706" spans="1:8" x14ac:dyDescent="0.15">
      <c r="A706" s="19"/>
      <c r="B706" s="19"/>
      <c r="C706" s="19"/>
      <c r="D706" s="19"/>
      <c r="E706" s="19"/>
      <c r="F706" s="19"/>
      <c r="G706" s="19"/>
      <c r="H706" s="19"/>
    </row>
    <row r="707" spans="1:8" x14ac:dyDescent="0.15">
      <c r="A707" s="19"/>
      <c r="B707" s="19"/>
      <c r="C707" s="19"/>
      <c r="D707" s="19"/>
      <c r="E707" s="19"/>
      <c r="F707" s="19"/>
      <c r="G707" s="19"/>
      <c r="H707" s="19"/>
    </row>
    <row r="708" spans="1:8" x14ac:dyDescent="0.15">
      <c r="A708" s="19"/>
      <c r="B708" s="19"/>
      <c r="C708" s="19"/>
      <c r="D708" s="19"/>
      <c r="E708" s="19"/>
      <c r="F708" s="19"/>
      <c r="G708" s="19"/>
      <c r="H708" s="19"/>
    </row>
    <row r="709" spans="1:8" x14ac:dyDescent="0.15">
      <c r="A709" s="19"/>
      <c r="B709" s="19"/>
      <c r="C709" s="19"/>
      <c r="D709" s="19"/>
      <c r="E709" s="19"/>
      <c r="F709" s="19"/>
      <c r="G709" s="19"/>
      <c r="H709" s="19"/>
    </row>
    <row r="710" spans="1:8" x14ac:dyDescent="0.15">
      <c r="A710" s="19"/>
      <c r="B710" s="19"/>
      <c r="C710" s="19"/>
      <c r="D710" s="19"/>
      <c r="E710" s="19"/>
      <c r="F710" s="19"/>
      <c r="G710" s="19"/>
      <c r="H710" s="19"/>
    </row>
    <row r="711" spans="1:8" x14ac:dyDescent="0.15">
      <c r="A711" s="19"/>
      <c r="B711" s="19"/>
      <c r="C711" s="19"/>
      <c r="D711" s="19"/>
      <c r="E711" s="19"/>
      <c r="F711" s="19"/>
      <c r="G711" s="19"/>
      <c r="H711" s="19"/>
    </row>
    <row r="712" spans="1:8" x14ac:dyDescent="0.15">
      <c r="A712" s="19"/>
      <c r="B712" s="19"/>
      <c r="C712" s="19"/>
      <c r="D712" s="19"/>
      <c r="E712" s="19"/>
      <c r="F712" s="19"/>
      <c r="G712" s="19"/>
      <c r="H712" s="19"/>
    </row>
    <row r="713" spans="1:8" x14ac:dyDescent="0.15">
      <c r="A713" s="19"/>
      <c r="B713" s="19"/>
      <c r="C713" s="19"/>
      <c r="D713" s="19"/>
      <c r="E713" s="19"/>
      <c r="F713" s="19"/>
      <c r="G713" s="19"/>
      <c r="H713" s="19"/>
    </row>
    <row r="714" spans="1:8" x14ac:dyDescent="0.15">
      <c r="A714" s="19"/>
      <c r="B714" s="19"/>
      <c r="C714" s="19"/>
      <c r="D714" s="19"/>
      <c r="E714" s="19"/>
      <c r="F714" s="19"/>
      <c r="G714" s="19"/>
      <c r="H714" s="19"/>
    </row>
    <row r="715" spans="1:8" x14ac:dyDescent="0.15">
      <c r="A715" s="19"/>
      <c r="B715" s="19"/>
      <c r="C715" s="19"/>
      <c r="D715" s="19"/>
      <c r="E715" s="19"/>
      <c r="F715" s="19"/>
      <c r="G715" s="19"/>
      <c r="H715" s="19"/>
    </row>
    <row r="716" spans="1:8" x14ac:dyDescent="0.15">
      <c r="A716" s="19"/>
      <c r="B716" s="19"/>
      <c r="C716" s="19"/>
      <c r="D716" s="19"/>
      <c r="E716" s="19"/>
      <c r="F716" s="19"/>
      <c r="G716" s="19"/>
      <c r="H716" s="19"/>
    </row>
    <row r="717" spans="1:8" x14ac:dyDescent="0.15">
      <c r="A717" s="19"/>
      <c r="B717" s="19"/>
      <c r="C717" s="19"/>
      <c r="D717" s="19"/>
      <c r="E717" s="19"/>
      <c r="F717" s="19"/>
      <c r="G717" s="19"/>
      <c r="H717" s="19"/>
    </row>
    <row r="718" spans="1:8" x14ac:dyDescent="0.15">
      <c r="A718" s="19"/>
      <c r="B718" s="19"/>
      <c r="C718" s="19"/>
      <c r="D718" s="19"/>
      <c r="E718" s="19"/>
      <c r="F718" s="19"/>
      <c r="G718" s="19"/>
      <c r="H718" s="19"/>
    </row>
    <row r="719" spans="1:8" x14ac:dyDescent="0.15">
      <c r="A719" s="19"/>
      <c r="B719" s="19"/>
      <c r="C719" s="19"/>
      <c r="D719" s="19"/>
      <c r="E719" s="19"/>
      <c r="F719" s="19"/>
      <c r="G719" s="19"/>
      <c r="H719" s="19"/>
    </row>
    <row r="720" spans="1:8" x14ac:dyDescent="0.15">
      <c r="A720" s="19"/>
      <c r="B720" s="19"/>
      <c r="C720" s="19"/>
      <c r="D720" s="19"/>
      <c r="E720" s="19"/>
      <c r="F720" s="19"/>
      <c r="G720" s="19"/>
      <c r="H720" s="19"/>
    </row>
    <row r="721" spans="1:8" x14ac:dyDescent="0.15">
      <c r="A721" s="19"/>
      <c r="B721" s="19"/>
      <c r="C721" s="19"/>
      <c r="D721" s="19"/>
      <c r="E721" s="19"/>
      <c r="F721" s="19"/>
      <c r="G721" s="19"/>
      <c r="H721" s="19"/>
    </row>
    <row r="722" spans="1:8" x14ac:dyDescent="0.15">
      <c r="A722" s="19"/>
      <c r="B722" s="19"/>
      <c r="C722" s="19"/>
      <c r="D722" s="19"/>
      <c r="E722" s="19"/>
      <c r="F722" s="19"/>
      <c r="G722" s="19"/>
      <c r="H722" s="19"/>
    </row>
    <row r="723" spans="1:8" x14ac:dyDescent="0.15">
      <c r="A723" s="19"/>
      <c r="B723" s="19"/>
      <c r="C723" s="19"/>
      <c r="D723" s="19"/>
      <c r="E723" s="19"/>
      <c r="F723" s="19"/>
      <c r="G723" s="19"/>
      <c r="H723" s="19"/>
    </row>
    <row r="724" spans="1:8" x14ac:dyDescent="0.15">
      <c r="A724" s="19"/>
      <c r="B724" s="19"/>
      <c r="C724" s="19"/>
      <c r="D724" s="19"/>
      <c r="E724" s="19"/>
      <c r="F724" s="19"/>
      <c r="G724" s="19"/>
      <c r="H724" s="19"/>
    </row>
    <row r="725" spans="1:8" x14ac:dyDescent="0.15">
      <c r="A725" s="19"/>
      <c r="B725" s="19"/>
      <c r="C725" s="19"/>
      <c r="D725" s="19"/>
      <c r="E725" s="19"/>
      <c r="F725" s="19"/>
      <c r="G725" s="19"/>
      <c r="H725" s="19"/>
    </row>
    <row r="726" spans="1:8" x14ac:dyDescent="0.15">
      <c r="A726" s="19"/>
      <c r="B726" s="19"/>
      <c r="C726" s="19"/>
      <c r="D726" s="19"/>
      <c r="E726" s="19"/>
      <c r="F726" s="19"/>
      <c r="G726" s="19"/>
      <c r="H726" s="19"/>
    </row>
    <row r="727" spans="1:8" x14ac:dyDescent="0.15">
      <c r="A727" s="19"/>
      <c r="B727" s="19"/>
      <c r="C727" s="19"/>
      <c r="D727" s="19"/>
      <c r="E727" s="19"/>
      <c r="F727" s="19"/>
      <c r="G727" s="19"/>
      <c r="H727" s="19"/>
    </row>
    <row r="728" spans="1:8" x14ac:dyDescent="0.15">
      <c r="A728" s="19"/>
      <c r="B728" s="19"/>
      <c r="C728" s="19"/>
      <c r="D728" s="19"/>
      <c r="E728" s="19"/>
      <c r="F728" s="19"/>
      <c r="G728" s="19"/>
      <c r="H728" s="19"/>
    </row>
    <row r="729" spans="1:8" x14ac:dyDescent="0.15">
      <c r="A729" s="19"/>
      <c r="B729" s="19"/>
      <c r="C729" s="19"/>
      <c r="D729" s="19"/>
      <c r="E729" s="19"/>
      <c r="F729" s="19"/>
      <c r="G729" s="19"/>
      <c r="H729" s="19"/>
    </row>
    <row r="730" spans="1:8" x14ac:dyDescent="0.15">
      <c r="A730" s="19"/>
      <c r="B730" s="19"/>
      <c r="C730" s="19"/>
      <c r="D730" s="19"/>
      <c r="E730" s="19"/>
      <c r="F730" s="19"/>
      <c r="G730" s="19"/>
      <c r="H730" s="19"/>
    </row>
    <row r="731" spans="1:8" x14ac:dyDescent="0.15">
      <c r="A731" s="19"/>
      <c r="B731" s="19"/>
      <c r="C731" s="19"/>
      <c r="D731" s="19"/>
      <c r="E731" s="19"/>
      <c r="F731" s="19"/>
      <c r="G731" s="19"/>
      <c r="H731" s="19"/>
    </row>
    <row r="732" spans="1:8" x14ac:dyDescent="0.15">
      <c r="A732" s="19"/>
      <c r="B732" s="19"/>
      <c r="C732" s="19"/>
      <c r="D732" s="19"/>
      <c r="E732" s="19"/>
      <c r="F732" s="19"/>
      <c r="G732" s="19"/>
      <c r="H732" s="19"/>
    </row>
    <row r="733" spans="1:8" x14ac:dyDescent="0.15">
      <c r="A733" s="19"/>
      <c r="B733" s="19"/>
      <c r="C733" s="19"/>
      <c r="D733" s="19"/>
      <c r="E733" s="19"/>
      <c r="F733" s="19"/>
      <c r="G733" s="19"/>
      <c r="H733" s="19"/>
    </row>
    <row r="734" spans="1:8" x14ac:dyDescent="0.15">
      <c r="A734" s="19"/>
      <c r="B734" s="19"/>
      <c r="C734" s="19"/>
      <c r="D734" s="19"/>
      <c r="E734" s="19"/>
      <c r="F734" s="19"/>
      <c r="G734" s="19"/>
      <c r="H734" s="19"/>
    </row>
    <row r="735" spans="1:8" x14ac:dyDescent="0.15">
      <c r="A735" s="19"/>
      <c r="B735" s="19"/>
      <c r="C735" s="19"/>
      <c r="D735" s="19"/>
      <c r="E735" s="19"/>
      <c r="F735" s="19"/>
      <c r="G735" s="19"/>
      <c r="H735" s="19"/>
    </row>
    <row r="736" spans="1:8" x14ac:dyDescent="0.15">
      <c r="A736" s="19"/>
      <c r="B736" s="19"/>
      <c r="C736" s="19"/>
      <c r="D736" s="19"/>
      <c r="E736" s="19"/>
      <c r="F736" s="19"/>
      <c r="G736" s="19"/>
      <c r="H736" s="19"/>
    </row>
    <row r="737" spans="1:8" x14ac:dyDescent="0.15">
      <c r="A737" s="19"/>
      <c r="B737" s="19"/>
      <c r="C737" s="19"/>
      <c r="D737" s="19"/>
      <c r="E737" s="19"/>
      <c r="F737" s="19"/>
      <c r="G737" s="19"/>
      <c r="H737" s="19"/>
    </row>
    <row r="738" spans="1:8" x14ac:dyDescent="0.15">
      <c r="A738" s="19"/>
      <c r="B738" s="19"/>
      <c r="C738" s="19"/>
      <c r="D738" s="19"/>
      <c r="E738" s="19"/>
      <c r="F738" s="19"/>
      <c r="G738" s="19"/>
      <c r="H738" s="19"/>
    </row>
    <row r="739" spans="1:8" x14ac:dyDescent="0.15">
      <c r="A739" s="19"/>
      <c r="B739" s="19"/>
      <c r="C739" s="19"/>
      <c r="D739" s="19"/>
      <c r="E739" s="19"/>
      <c r="F739" s="19"/>
      <c r="G739" s="19"/>
      <c r="H739" s="19"/>
    </row>
    <row r="740" spans="1:8" x14ac:dyDescent="0.15">
      <c r="A740" s="19"/>
      <c r="B740" s="19"/>
      <c r="C740" s="19"/>
      <c r="D740" s="19"/>
      <c r="E740" s="19"/>
      <c r="F740" s="19"/>
      <c r="G740" s="19"/>
      <c r="H740" s="19"/>
    </row>
    <row r="741" spans="1:8" x14ac:dyDescent="0.15">
      <c r="A741" s="19"/>
      <c r="B741" s="19"/>
      <c r="C741" s="19"/>
      <c r="D741" s="19"/>
      <c r="E741" s="19"/>
      <c r="F741" s="19"/>
      <c r="G741" s="19"/>
      <c r="H741" s="19"/>
    </row>
    <row r="742" spans="1:8" x14ac:dyDescent="0.15">
      <c r="A742" s="19"/>
      <c r="B742" s="19"/>
      <c r="C742" s="19"/>
      <c r="D742" s="19"/>
      <c r="E742" s="19"/>
      <c r="F742" s="19"/>
      <c r="G742" s="19"/>
      <c r="H742" s="19"/>
    </row>
    <row r="743" spans="1:8" x14ac:dyDescent="0.15">
      <c r="A743" s="19"/>
      <c r="B743" s="19"/>
      <c r="C743" s="19"/>
      <c r="D743" s="19"/>
      <c r="E743" s="19"/>
      <c r="F743" s="19"/>
      <c r="G743" s="19"/>
      <c r="H743" s="19"/>
    </row>
    <row r="744" spans="1:8" x14ac:dyDescent="0.15">
      <c r="A744" s="19"/>
      <c r="B744" s="19"/>
      <c r="C744" s="19"/>
      <c r="D744" s="19"/>
      <c r="E744" s="19"/>
      <c r="F744" s="19"/>
      <c r="G744" s="19"/>
      <c r="H744" s="19"/>
    </row>
    <row r="745" spans="1:8" x14ac:dyDescent="0.15">
      <c r="A745" s="19"/>
      <c r="B745" s="19"/>
      <c r="C745" s="19"/>
      <c r="D745" s="19"/>
      <c r="E745" s="19"/>
      <c r="F745" s="19"/>
      <c r="G745" s="19"/>
      <c r="H745" s="19"/>
    </row>
    <row r="746" spans="1:8" x14ac:dyDescent="0.15">
      <c r="A746" s="19"/>
      <c r="B746" s="19"/>
      <c r="C746" s="19"/>
      <c r="D746" s="19"/>
      <c r="E746" s="19"/>
      <c r="F746" s="19"/>
      <c r="G746" s="19"/>
      <c r="H746" s="19"/>
    </row>
    <row r="747" spans="1:8" x14ac:dyDescent="0.15">
      <c r="A747" s="19"/>
      <c r="B747" s="19"/>
      <c r="C747" s="19"/>
      <c r="D747" s="19"/>
      <c r="E747" s="19"/>
      <c r="F747" s="19"/>
      <c r="G747" s="19"/>
      <c r="H747" s="19"/>
    </row>
    <row r="748" spans="1:8" x14ac:dyDescent="0.15">
      <c r="A748" s="19"/>
      <c r="B748" s="19"/>
      <c r="C748" s="19"/>
      <c r="D748" s="19"/>
      <c r="E748" s="19"/>
      <c r="F748" s="19"/>
      <c r="G748" s="19"/>
      <c r="H748" s="19"/>
    </row>
    <row r="749" spans="1:8" x14ac:dyDescent="0.15">
      <c r="A749" s="19"/>
      <c r="B749" s="19"/>
      <c r="C749" s="19"/>
      <c r="D749" s="19"/>
      <c r="E749" s="19"/>
      <c r="F749" s="19"/>
      <c r="G749" s="19"/>
      <c r="H749" s="19"/>
    </row>
    <row r="750" spans="1:8" x14ac:dyDescent="0.15">
      <c r="A750" s="19"/>
      <c r="B750" s="19"/>
      <c r="C750" s="19"/>
      <c r="D750" s="19"/>
      <c r="E750" s="19"/>
      <c r="F750" s="19"/>
      <c r="G750" s="19"/>
      <c r="H750" s="19"/>
    </row>
    <row r="751" spans="1:8" x14ac:dyDescent="0.15">
      <c r="A751" s="19"/>
      <c r="B751" s="19"/>
      <c r="C751" s="19"/>
      <c r="D751" s="19"/>
      <c r="E751" s="19"/>
      <c r="F751" s="19"/>
      <c r="G751" s="19"/>
      <c r="H751" s="19"/>
    </row>
    <row r="752" spans="1:8" x14ac:dyDescent="0.15">
      <c r="A752" s="19"/>
      <c r="B752" s="19"/>
      <c r="C752" s="19"/>
      <c r="D752" s="19"/>
      <c r="E752" s="19"/>
      <c r="F752" s="19"/>
      <c r="G752" s="19"/>
      <c r="H752" s="19"/>
    </row>
    <row r="753" spans="1:8" x14ac:dyDescent="0.15">
      <c r="A753" s="19"/>
      <c r="B753" s="19"/>
      <c r="C753" s="19"/>
      <c r="D753" s="19"/>
      <c r="E753" s="19"/>
      <c r="F753" s="19"/>
      <c r="G753" s="19"/>
      <c r="H753" s="19"/>
    </row>
    <row r="754" spans="1:8" x14ac:dyDescent="0.15">
      <c r="A754" s="19"/>
      <c r="B754" s="19"/>
      <c r="C754" s="19"/>
      <c r="D754" s="19"/>
      <c r="E754" s="19"/>
      <c r="F754" s="19"/>
      <c r="G754" s="19"/>
      <c r="H754" s="19"/>
    </row>
    <row r="755" spans="1:8" x14ac:dyDescent="0.15">
      <c r="A755" s="19"/>
      <c r="B755" s="19"/>
      <c r="C755" s="19"/>
      <c r="D755" s="19"/>
      <c r="E755" s="19"/>
      <c r="F755" s="19"/>
      <c r="G755" s="19"/>
      <c r="H755" s="19"/>
    </row>
    <row r="756" spans="1:8" x14ac:dyDescent="0.15">
      <c r="A756" s="19"/>
      <c r="B756" s="19"/>
      <c r="C756" s="19"/>
      <c r="D756" s="19"/>
      <c r="E756" s="19"/>
      <c r="F756" s="19"/>
      <c r="G756" s="19"/>
      <c r="H756" s="19"/>
    </row>
    <row r="757" spans="1:8" x14ac:dyDescent="0.15">
      <c r="A757" s="19"/>
      <c r="B757" s="19"/>
      <c r="C757" s="19"/>
      <c r="D757" s="19"/>
      <c r="E757" s="19"/>
      <c r="F757" s="19"/>
      <c r="G757" s="19"/>
      <c r="H757" s="19"/>
    </row>
    <row r="758" spans="1:8" x14ac:dyDescent="0.15">
      <c r="A758" s="19"/>
      <c r="B758" s="19"/>
      <c r="C758" s="19"/>
      <c r="D758" s="19"/>
      <c r="E758" s="19"/>
      <c r="F758" s="19"/>
      <c r="G758" s="19"/>
      <c r="H758" s="19"/>
    </row>
    <row r="759" spans="1:8" x14ac:dyDescent="0.15">
      <c r="A759" s="19"/>
      <c r="B759" s="19"/>
      <c r="C759" s="19"/>
      <c r="D759" s="19"/>
      <c r="E759" s="19"/>
      <c r="F759" s="19"/>
      <c r="G759" s="19"/>
      <c r="H759" s="19"/>
    </row>
    <row r="760" spans="1:8" x14ac:dyDescent="0.15">
      <c r="A760" s="19"/>
      <c r="B760" s="19"/>
      <c r="C760" s="19"/>
      <c r="D760" s="19"/>
      <c r="E760" s="19"/>
      <c r="F760" s="19"/>
      <c r="G760" s="19"/>
      <c r="H760" s="19"/>
    </row>
    <row r="761" spans="1:8" x14ac:dyDescent="0.15">
      <c r="A761" s="19"/>
      <c r="B761" s="19"/>
      <c r="C761" s="19"/>
      <c r="D761" s="19"/>
      <c r="E761" s="19"/>
      <c r="F761" s="19"/>
      <c r="G761" s="19"/>
      <c r="H761" s="19"/>
    </row>
    <row r="762" spans="1:8" x14ac:dyDescent="0.15">
      <c r="A762" s="19"/>
      <c r="B762" s="19"/>
      <c r="C762" s="19"/>
      <c r="D762" s="19"/>
      <c r="E762" s="19"/>
      <c r="F762" s="19"/>
      <c r="G762" s="19"/>
      <c r="H762" s="19"/>
    </row>
    <row r="763" spans="1:8" x14ac:dyDescent="0.15">
      <c r="A763" s="19"/>
      <c r="B763" s="19"/>
      <c r="C763" s="19"/>
      <c r="D763" s="19"/>
      <c r="E763" s="19"/>
      <c r="F763" s="19"/>
      <c r="G763" s="19"/>
      <c r="H763" s="19"/>
    </row>
    <row r="764" spans="1:8" x14ac:dyDescent="0.15">
      <c r="A764" s="19"/>
      <c r="B764" s="19"/>
      <c r="C764" s="19"/>
      <c r="D764" s="19"/>
      <c r="E764" s="19"/>
      <c r="F764" s="19"/>
      <c r="G764" s="19"/>
      <c r="H764" s="19"/>
    </row>
    <row r="765" spans="1:8" x14ac:dyDescent="0.15">
      <c r="A765" s="19"/>
      <c r="B765" s="19"/>
      <c r="C765" s="19"/>
      <c r="D765" s="19"/>
      <c r="E765" s="19"/>
      <c r="F765" s="19"/>
      <c r="G765" s="19"/>
      <c r="H765" s="19"/>
    </row>
    <row r="766" spans="1:8" x14ac:dyDescent="0.15">
      <c r="A766" s="19"/>
      <c r="B766" s="19"/>
      <c r="C766" s="19"/>
      <c r="D766" s="19"/>
      <c r="E766" s="19"/>
      <c r="F766" s="19"/>
      <c r="G766" s="19"/>
      <c r="H766" s="19"/>
    </row>
    <row r="767" spans="1:8" x14ac:dyDescent="0.15">
      <c r="A767" s="19"/>
      <c r="B767" s="19"/>
      <c r="C767" s="19"/>
      <c r="D767" s="19"/>
      <c r="E767" s="19"/>
      <c r="F767" s="19"/>
      <c r="G767" s="19"/>
      <c r="H767" s="19"/>
    </row>
    <row r="768" spans="1:8" x14ac:dyDescent="0.15">
      <c r="A768" s="19"/>
      <c r="B768" s="19"/>
      <c r="C768" s="19"/>
      <c r="D768" s="19"/>
      <c r="E768" s="19"/>
      <c r="F768" s="19"/>
      <c r="G768" s="19"/>
      <c r="H768" s="19"/>
    </row>
    <row r="769" spans="1:8" x14ac:dyDescent="0.15">
      <c r="A769" s="19"/>
      <c r="B769" s="19"/>
      <c r="C769" s="19"/>
      <c r="D769" s="19"/>
      <c r="E769" s="19"/>
      <c r="F769" s="19"/>
      <c r="G769" s="19"/>
      <c r="H769" s="19"/>
    </row>
    <row r="770" spans="1:8" x14ac:dyDescent="0.15">
      <c r="A770" s="19"/>
      <c r="B770" s="19"/>
      <c r="C770" s="19"/>
      <c r="D770" s="19"/>
      <c r="E770" s="19"/>
      <c r="F770" s="19"/>
      <c r="G770" s="19"/>
      <c r="H770" s="19"/>
    </row>
    <row r="771" spans="1:8" x14ac:dyDescent="0.15">
      <c r="A771" s="19"/>
      <c r="B771" s="19"/>
      <c r="C771" s="19"/>
      <c r="D771" s="19"/>
      <c r="E771" s="19"/>
      <c r="F771" s="19"/>
      <c r="G771" s="19"/>
      <c r="H771" s="19"/>
    </row>
    <row r="772" spans="1:8" x14ac:dyDescent="0.15">
      <c r="A772" s="19"/>
      <c r="B772" s="19"/>
      <c r="C772" s="19"/>
      <c r="D772" s="19"/>
      <c r="E772" s="19"/>
      <c r="F772" s="19"/>
      <c r="G772" s="19"/>
      <c r="H772" s="19"/>
    </row>
    <row r="773" spans="1:8" x14ac:dyDescent="0.15">
      <c r="A773" s="19"/>
      <c r="B773" s="19"/>
      <c r="C773" s="19"/>
      <c r="D773" s="19"/>
      <c r="E773" s="19"/>
      <c r="F773" s="19"/>
      <c r="G773" s="19"/>
      <c r="H773" s="19"/>
    </row>
    <row r="774" spans="1:8" x14ac:dyDescent="0.15">
      <c r="A774" s="19"/>
      <c r="B774" s="19"/>
      <c r="C774" s="19"/>
      <c r="D774" s="19"/>
      <c r="E774" s="19"/>
      <c r="F774" s="19"/>
      <c r="G774" s="19"/>
      <c r="H774" s="19"/>
    </row>
    <row r="775" spans="1:8" x14ac:dyDescent="0.15">
      <c r="A775" s="19"/>
      <c r="B775" s="19"/>
      <c r="C775" s="19"/>
      <c r="D775" s="19"/>
      <c r="E775" s="19"/>
      <c r="F775" s="19"/>
      <c r="G775" s="19"/>
      <c r="H775" s="19"/>
    </row>
    <row r="776" spans="1:8" x14ac:dyDescent="0.15">
      <c r="A776" s="19"/>
      <c r="B776" s="19"/>
      <c r="C776" s="19"/>
      <c r="D776" s="19"/>
      <c r="E776" s="19"/>
      <c r="F776" s="19"/>
      <c r="G776" s="19"/>
      <c r="H776" s="19"/>
    </row>
    <row r="777" spans="1:8" x14ac:dyDescent="0.15">
      <c r="A777" s="19"/>
      <c r="B777" s="19"/>
      <c r="C777" s="19"/>
      <c r="D777" s="19"/>
      <c r="E777" s="19"/>
      <c r="F777" s="19"/>
      <c r="G777" s="19"/>
      <c r="H777" s="19"/>
    </row>
    <row r="778" spans="1:8" x14ac:dyDescent="0.15">
      <c r="A778" s="19"/>
      <c r="B778" s="19"/>
      <c r="C778" s="19"/>
      <c r="D778" s="19"/>
      <c r="E778" s="19"/>
      <c r="F778" s="19"/>
      <c r="G778" s="19"/>
      <c r="H778" s="19"/>
    </row>
    <row r="779" spans="1:8" x14ac:dyDescent="0.15">
      <c r="A779" s="19"/>
      <c r="B779" s="19"/>
      <c r="C779" s="19"/>
      <c r="D779" s="19"/>
      <c r="E779" s="19"/>
      <c r="F779" s="19"/>
      <c r="G779" s="19"/>
      <c r="H779" s="19"/>
    </row>
    <row r="780" spans="1:8" x14ac:dyDescent="0.15">
      <c r="A780" s="19"/>
      <c r="B780" s="19"/>
      <c r="C780" s="19"/>
      <c r="D780" s="19"/>
      <c r="E780" s="19"/>
      <c r="F780" s="19"/>
      <c r="G780" s="19"/>
      <c r="H780" s="19"/>
    </row>
    <row r="781" spans="1:8" x14ac:dyDescent="0.15">
      <c r="A781" s="19"/>
      <c r="B781" s="19"/>
      <c r="C781" s="19"/>
      <c r="D781" s="19"/>
      <c r="E781" s="19"/>
      <c r="F781" s="19"/>
      <c r="G781" s="19"/>
      <c r="H781" s="19"/>
    </row>
    <row r="782" spans="1:8" x14ac:dyDescent="0.15">
      <c r="A782" s="19"/>
      <c r="B782" s="19"/>
      <c r="C782" s="19"/>
      <c r="D782" s="19"/>
      <c r="E782" s="19"/>
      <c r="F782" s="19"/>
      <c r="G782" s="19"/>
      <c r="H782" s="19"/>
    </row>
    <row r="783" spans="1:8" x14ac:dyDescent="0.15">
      <c r="A783" s="19"/>
      <c r="B783" s="19"/>
      <c r="C783" s="19"/>
      <c r="D783" s="19"/>
      <c r="E783" s="19"/>
      <c r="F783" s="19"/>
      <c r="G783" s="19"/>
      <c r="H783" s="19"/>
    </row>
    <row r="784" spans="1:8" x14ac:dyDescent="0.15">
      <c r="A784" s="19"/>
      <c r="B784" s="19"/>
      <c r="C784" s="19"/>
      <c r="D784" s="19"/>
      <c r="E784" s="19"/>
      <c r="F784" s="19"/>
      <c r="G784" s="19"/>
      <c r="H784" s="19"/>
    </row>
    <row r="785" spans="1:8" x14ac:dyDescent="0.15">
      <c r="A785" s="19"/>
      <c r="B785" s="19"/>
      <c r="C785" s="19"/>
      <c r="D785" s="19"/>
      <c r="E785" s="19"/>
      <c r="F785" s="19"/>
      <c r="G785" s="19"/>
      <c r="H785" s="19"/>
    </row>
    <row r="786" spans="1:8" x14ac:dyDescent="0.15">
      <c r="A786" s="19"/>
      <c r="B786" s="19"/>
      <c r="C786" s="19"/>
      <c r="D786" s="19"/>
      <c r="E786" s="19"/>
      <c r="F786" s="19"/>
      <c r="G786" s="19"/>
      <c r="H786" s="19"/>
    </row>
    <row r="787" spans="1:8" x14ac:dyDescent="0.15">
      <c r="A787" s="19"/>
      <c r="B787" s="19"/>
      <c r="C787" s="19"/>
      <c r="D787" s="19"/>
      <c r="E787" s="19"/>
      <c r="F787" s="19"/>
      <c r="G787" s="19"/>
      <c r="H787" s="19"/>
    </row>
    <row r="788" spans="1:8" x14ac:dyDescent="0.15">
      <c r="A788" s="19"/>
      <c r="B788" s="19"/>
      <c r="C788" s="19"/>
      <c r="D788" s="19"/>
      <c r="E788" s="19"/>
      <c r="F788" s="19"/>
      <c r="G788" s="19"/>
      <c r="H788" s="19"/>
    </row>
    <row r="789" spans="1:8" x14ac:dyDescent="0.15">
      <c r="A789" s="19"/>
      <c r="B789" s="19"/>
      <c r="C789" s="19"/>
      <c r="D789" s="19"/>
      <c r="E789" s="19"/>
      <c r="F789" s="19"/>
      <c r="G789" s="19"/>
      <c r="H789" s="19"/>
    </row>
    <row r="790" spans="1:8" x14ac:dyDescent="0.15">
      <c r="A790" s="19"/>
      <c r="B790" s="19"/>
      <c r="C790" s="19"/>
      <c r="D790" s="19"/>
      <c r="E790" s="19"/>
      <c r="F790" s="19"/>
      <c r="G790" s="19"/>
      <c r="H790" s="19"/>
    </row>
    <row r="791" spans="1:8" x14ac:dyDescent="0.15">
      <c r="A791" s="19"/>
      <c r="B791" s="19"/>
      <c r="C791" s="19"/>
      <c r="D791" s="19"/>
      <c r="E791" s="19"/>
      <c r="F791" s="19"/>
      <c r="G791" s="19"/>
      <c r="H791" s="19"/>
    </row>
    <row r="792" spans="1:8" x14ac:dyDescent="0.15">
      <c r="A792" s="19"/>
      <c r="B792" s="19"/>
      <c r="C792" s="19"/>
      <c r="D792" s="19"/>
      <c r="E792" s="19"/>
      <c r="F792" s="19"/>
      <c r="G792" s="19"/>
      <c r="H792" s="19"/>
    </row>
    <row r="793" spans="1:8" x14ac:dyDescent="0.15">
      <c r="A793" s="19"/>
      <c r="B793" s="19"/>
      <c r="C793" s="19"/>
      <c r="D793" s="19"/>
      <c r="E793" s="19"/>
      <c r="F793" s="19"/>
      <c r="G793" s="19"/>
      <c r="H793" s="19"/>
    </row>
    <row r="794" spans="1:8" x14ac:dyDescent="0.15">
      <c r="A794" s="19"/>
      <c r="B794" s="19"/>
      <c r="C794" s="19"/>
      <c r="D794" s="19"/>
      <c r="E794" s="19"/>
      <c r="F794" s="19"/>
      <c r="G794" s="19"/>
      <c r="H794" s="19"/>
    </row>
    <row r="795" spans="1:8" x14ac:dyDescent="0.15">
      <c r="A795" s="19"/>
      <c r="B795" s="19"/>
      <c r="C795" s="19"/>
      <c r="D795" s="19"/>
      <c r="E795" s="19"/>
      <c r="F795" s="19"/>
      <c r="G795" s="19"/>
      <c r="H795" s="19"/>
    </row>
    <row r="796" spans="1:8" x14ac:dyDescent="0.15">
      <c r="A796" s="19"/>
      <c r="B796" s="19"/>
      <c r="C796" s="19"/>
      <c r="D796" s="19"/>
      <c r="E796" s="19"/>
      <c r="F796" s="19"/>
      <c r="G796" s="19"/>
      <c r="H796" s="19"/>
    </row>
    <row r="797" spans="1:8" x14ac:dyDescent="0.15">
      <c r="A797" s="19"/>
      <c r="B797" s="19"/>
      <c r="C797" s="19"/>
      <c r="D797" s="19"/>
      <c r="E797" s="19"/>
      <c r="F797" s="19"/>
      <c r="G797" s="19"/>
      <c r="H797" s="19"/>
    </row>
    <row r="798" spans="1:8" x14ac:dyDescent="0.15">
      <c r="A798" s="19"/>
      <c r="B798" s="19"/>
      <c r="C798" s="19"/>
      <c r="D798" s="19"/>
      <c r="E798" s="19"/>
      <c r="F798" s="19"/>
      <c r="G798" s="19"/>
      <c r="H798" s="19"/>
    </row>
    <row r="799" spans="1:8" x14ac:dyDescent="0.15">
      <c r="A799" s="19"/>
      <c r="B799" s="19"/>
      <c r="C799" s="19"/>
      <c r="D799" s="19"/>
      <c r="E799" s="19"/>
      <c r="F799" s="19"/>
      <c r="G799" s="19"/>
      <c r="H799" s="19"/>
    </row>
    <row r="800" spans="1:8" x14ac:dyDescent="0.15">
      <c r="A800" s="19"/>
      <c r="B800" s="19"/>
      <c r="C800" s="19"/>
      <c r="D800" s="19"/>
      <c r="E800" s="19"/>
      <c r="F800" s="19"/>
      <c r="G800" s="19"/>
      <c r="H800" s="19"/>
    </row>
    <row r="801" spans="1:8" x14ac:dyDescent="0.15">
      <c r="A801" s="19"/>
      <c r="B801" s="19"/>
      <c r="C801" s="19"/>
      <c r="D801" s="19"/>
      <c r="E801" s="19"/>
      <c r="F801" s="19"/>
      <c r="G801" s="19"/>
      <c r="H801" s="19"/>
    </row>
    <row r="802" spans="1:8" x14ac:dyDescent="0.15">
      <c r="A802" s="19"/>
      <c r="B802" s="19"/>
      <c r="C802" s="19"/>
      <c r="D802" s="19"/>
      <c r="E802" s="19"/>
      <c r="F802" s="19"/>
      <c r="G802" s="19"/>
      <c r="H802" s="19"/>
    </row>
    <row r="803" spans="1:8" x14ac:dyDescent="0.15">
      <c r="A803" s="19"/>
      <c r="B803" s="19"/>
      <c r="C803" s="19"/>
      <c r="D803" s="19"/>
      <c r="E803" s="19"/>
      <c r="F803" s="19"/>
      <c r="G803" s="19"/>
      <c r="H803" s="19"/>
    </row>
    <row r="804" spans="1:8" x14ac:dyDescent="0.15">
      <c r="A804" s="19"/>
      <c r="B804" s="19"/>
      <c r="C804" s="19"/>
      <c r="D804" s="19"/>
      <c r="E804" s="19"/>
      <c r="F804" s="19"/>
      <c r="G804" s="19"/>
      <c r="H804" s="19"/>
    </row>
    <row r="805" spans="1:8" x14ac:dyDescent="0.15">
      <c r="A805" s="19"/>
      <c r="B805" s="19"/>
      <c r="C805" s="19"/>
      <c r="D805" s="19"/>
      <c r="E805" s="19"/>
      <c r="F805" s="19"/>
      <c r="G805" s="19"/>
      <c r="H805" s="19"/>
    </row>
    <row r="806" spans="1:8" x14ac:dyDescent="0.15">
      <c r="A806" s="19"/>
      <c r="B806" s="19"/>
      <c r="C806" s="19"/>
      <c r="D806" s="19"/>
      <c r="E806" s="19"/>
      <c r="F806" s="19"/>
      <c r="G806" s="19"/>
      <c r="H806" s="19"/>
    </row>
    <row r="807" spans="1:8" x14ac:dyDescent="0.15">
      <c r="A807" s="19"/>
      <c r="B807" s="19"/>
      <c r="C807" s="19"/>
      <c r="D807" s="19"/>
      <c r="E807" s="19"/>
      <c r="F807" s="19"/>
      <c r="G807" s="19"/>
      <c r="H807" s="19"/>
    </row>
    <row r="808" spans="1:8" x14ac:dyDescent="0.15">
      <c r="A808" s="19"/>
      <c r="B808" s="19"/>
      <c r="C808" s="19"/>
      <c r="D808" s="19"/>
      <c r="E808" s="19"/>
      <c r="F808" s="19"/>
      <c r="G808" s="19"/>
      <c r="H808" s="19"/>
    </row>
    <row r="809" spans="1:8" x14ac:dyDescent="0.15">
      <c r="A809" s="19"/>
      <c r="B809" s="19"/>
      <c r="C809" s="19"/>
      <c r="D809" s="19"/>
      <c r="E809" s="19"/>
      <c r="F809" s="19"/>
      <c r="G809" s="19"/>
      <c r="H809" s="19"/>
    </row>
    <row r="810" spans="1:8" x14ac:dyDescent="0.15">
      <c r="A810" s="19"/>
      <c r="B810" s="19"/>
      <c r="C810" s="19"/>
      <c r="D810" s="19"/>
      <c r="E810" s="19"/>
      <c r="F810" s="19"/>
      <c r="G810" s="19"/>
      <c r="H810" s="19"/>
    </row>
    <row r="811" spans="1:8" x14ac:dyDescent="0.15">
      <c r="A811" s="19"/>
      <c r="B811" s="19"/>
      <c r="C811" s="19"/>
      <c r="D811" s="19"/>
      <c r="E811" s="19"/>
      <c r="F811" s="19"/>
      <c r="G811" s="19"/>
      <c r="H811" s="19"/>
    </row>
    <row r="812" spans="1:8" x14ac:dyDescent="0.15">
      <c r="A812" s="19"/>
      <c r="B812" s="19"/>
      <c r="C812" s="19"/>
      <c r="D812" s="19"/>
      <c r="E812" s="19"/>
      <c r="F812" s="19"/>
      <c r="G812" s="19"/>
      <c r="H812" s="19"/>
    </row>
    <row r="813" spans="1:8" x14ac:dyDescent="0.15">
      <c r="A813" s="19"/>
      <c r="B813" s="19"/>
      <c r="C813" s="19"/>
      <c r="D813" s="19"/>
      <c r="E813" s="19"/>
      <c r="F813" s="19"/>
      <c r="G813" s="19"/>
      <c r="H813" s="19"/>
    </row>
    <row r="814" spans="1:8" x14ac:dyDescent="0.15">
      <c r="A814" s="19"/>
      <c r="B814" s="19"/>
      <c r="C814" s="19"/>
      <c r="D814" s="19"/>
      <c r="E814" s="19"/>
      <c r="F814" s="19"/>
      <c r="G814" s="19"/>
      <c r="H814" s="19"/>
    </row>
    <row r="815" spans="1:8" x14ac:dyDescent="0.15">
      <c r="A815" s="19"/>
      <c r="B815" s="19"/>
      <c r="C815" s="19"/>
      <c r="D815" s="19"/>
      <c r="E815" s="19"/>
      <c r="F815" s="19"/>
      <c r="G815" s="19"/>
      <c r="H815" s="19"/>
    </row>
    <row r="816" spans="1:8" x14ac:dyDescent="0.15">
      <c r="A816" s="19"/>
      <c r="B816" s="19"/>
      <c r="C816" s="19"/>
      <c r="D816" s="19"/>
      <c r="E816" s="19"/>
      <c r="F816" s="19"/>
      <c r="G816" s="19"/>
      <c r="H816" s="19"/>
    </row>
    <row r="817" spans="1:8" x14ac:dyDescent="0.15">
      <c r="A817" s="19"/>
      <c r="B817" s="19"/>
      <c r="C817" s="19"/>
      <c r="D817" s="19"/>
      <c r="E817" s="19"/>
      <c r="F817" s="19"/>
      <c r="G817" s="19"/>
      <c r="H817" s="19"/>
    </row>
    <row r="818" spans="1:8" x14ac:dyDescent="0.15">
      <c r="A818" s="19"/>
      <c r="B818" s="19"/>
      <c r="C818" s="19"/>
      <c r="D818" s="19"/>
      <c r="E818" s="19"/>
      <c r="F818" s="19"/>
      <c r="G818" s="19"/>
      <c r="H818" s="19"/>
    </row>
    <row r="819" spans="1:8" x14ac:dyDescent="0.15">
      <c r="A819" s="19"/>
      <c r="B819" s="19"/>
      <c r="C819" s="19"/>
      <c r="D819" s="19"/>
      <c r="E819" s="19"/>
      <c r="F819" s="19"/>
      <c r="G819" s="19"/>
      <c r="H819" s="19"/>
    </row>
    <row r="820" spans="1:8" x14ac:dyDescent="0.15">
      <c r="A820" s="19"/>
      <c r="B820" s="19"/>
      <c r="C820" s="19"/>
      <c r="D820" s="19"/>
      <c r="E820" s="19"/>
      <c r="F820" s="19"/>
      <c r="G820" s="19"/>
      <c r="H820" s="19"/>
    </row>
    <row r="821" spans="1:8" x14ac:dyDescent="0.15">
      <c r="A821" s="19"/>
      <c r="B821" s="19"/>
      <c r="C821" s="19"/>
      <c r="D821" s="19"/>
      <c r="E821" s="19"/>
      <c r="F821" s="19"/>
      <c r="G821" s="19"/>
      <c r="H821" s="19"/>
    </row>
    <row r="822" spans="1:8" x14ac:dyDescent="0.15">
      <c r="A822" s="19"/>
      <c r="B822" s="19"/>
      <c r="C822" s="19"/>
      <c r="D822" s="19"/>
      <c r="E822" s="19"/>
      <c r="F822" s="19"/>
      <c r="G822" s="19"/>
      <c r="H822" s="19"/>
    </row>
    <row r="823" spans="1:8" x14ac:dyDescent="0.15">
      <c r="A823" s="19"/>
      <c r="B823" s="19"/>
      <c r="C823" s="19"/>
      <c r="D823" s="19"/>
      <c r="E823" s="19"/>
      <c r="F823" s="19"/>
      <c r="G823" s="19"/>
      <c r="H823" s="19"/>
    </row>
    <row r="824" spans="1:8" x14ac:dyDescent="0.15">
      <c r="A824" s="19"/>
      <c r="B824" s="19"/>
      <c r="C824" s="19"/>
      <c r="D824" s="19"/>
      <c r="E824" s="19"/>
      <c r="F824" s="19"/>
      <c r="G824" s="19"/>
      <c r="H824" s="19"/>
    </row>
    <row r="825" spans="1:8" x14ac:dyDescent="0.15">
      <c r="A825" s="19"/>
      <c r="B825" s="19"/>
      <c r="C825" s="19"/>
      <c r="D825" s="19"/>
      <c r="E825" s="19"/>
      <c r="F825" s="19"/>
      <c r="G825" s="19"/>
      <c r="H825" s="19"/>
    </row>
    <row r="826" spans="1:8" x14ac:dyDescent="0.15">
      <c r="A826" s="19"/>
      <c r="B826" s="19"/>
      <c r="C826" s="19"/>
      <c r="D826" s="19"/>
      <c r="E826" s="19"/>
      <c r="F826" s="19"/>
      <c r="G826" s="19"/>
      <c r="H826" s="19"/>
    </row>
    <row r="827" spans="1:8" x14ac:dyDescent="0.15">
      <c r="A827" s="19"/>
      <c r="B827" s="19"/>
      <c r="C827" s="19"/>
      <c r="D827" s="19"/>
      <c r="E827" s="19"/>
      <c r="F827" s="19"/>
      <c r="G827" s="19"/>
      <c r="H827" s="19"/>
    </row>
    <row r="828" spans="1:8" x14ac:dyDescent="0.15">
      <c r="A828" s="19"/>
      <c r="B828" s="19"/>
      <c r="C828" s="19"/>
      <c r="D828" s="19"/>
      <c r="E828" s="19"/>
      <c r="F828" s="19"/>
      <c r="G828" s="19"/>
      <c r="H828" s="19"/>
    </row>
    <row r="829" spans="1:8" x14ac:dyDescent="0.15">
      <c r="A829" s="19"/>
      <c r="B829" s="19"/>
      <c r="C829" s="19"/>
      <c r="D829" s="19"/>
      <c r="E829" s="19"/>
      <c r="F829" s="19"/>
      <c r="G829" s="19"/>
      <c r="H829" s="19"/>
    </row>
    <row r="830" spans="1:8" x14ac:dyDescent="0.15">
      <c r="A830" s="19"/>
      <c r="B830" s="19"/>
      <c r="C830" s="19"/>
      <c r="D830" s="19"/>
      <c r="E830" s="19"/>
      <c r="F830" s="19"/>
      <c r="G830" s="19"/>
      <c r="H830" s="19"/>
    </row>
    <row r="831" spans="1:8" x14ac:dyDescent="0.15">
      <c r="A831" s="19"/>
      <c r="B831" s="19"/>
      <c r="C831" s="19"/>
      <c r="D831" s="19"/>
      <c r="E831" s="19"/>
      <c r="F831" s="19"/>
      <c r="G831" s="19"/>
      <c r="H831" s="19"/>
    </row>
    <row r="832" spans="1:8" x14ac:dyDescent="0.15">
      <c r="A832" s="19"/>
      <c r="B832" s="19"/>
      <c r="C832" s="19"/>
      <c r="D832" s="19"/>
      <c r="E832" s="19"/>
      <c r="F832" s="19"/>
      <c r="G832" s="19"/>
      <c r="H832" s="19"/>
    </row>
    <row r="833" spans="1:8" x14ac:dyDescent="0.15">
      <c r="A833" s="19"/>
      <c r="B833" s="19"/>
      <c r="C833" s="19"/>
      <c r="D833" s="19"/>
      <c r="E833" s="19"/>
      <c r="F833" s="19"/>
      <c r="G833" s="19"/>
      <c r="H833" s="19"/>
    </row>
    <row r="834" spans="1:8" x14ac:dyDescent="0.15">
      <c r="A834" s="19"/>
      <c r="B834" s="19"/>
      <c r="C834" s="19"/>
      <c r="D834" s="19"/>
      <c r="E834" s="19"/>
      <c r="F834" s="19"/>
      <c r="G834" s="19"/>
      <c r="H834" s="19"/>
    </row>
    <row r="835" spans="1:8" x14ac:dyDescent="0.15">
      <c r="A835" s="19"/>
      <c r="B835" s="19"/>
      <c r="C835" s="19"/>
      <c r="D835" s="19"/>
      <c r="E835" s="19"/>
      <c r="F835" s="19"/>
      <c r="G835" s="19"/>
      <c r="H835" s="19"/>
    </row>
    <row r="836" spans="1:8" x14ac:dyDescent="0.15">
      <c r="A836" s="19"/>
      <c r="B836" s="19"/>
      <c r="C836" s="19"/>
      <c r="D836" s="19"/>
      <c r="E836" s="19"/>
      <c r="F836" s="19"/>
      <c r="G836" s="19"/>
      <c r="H836" s="19"/>
    </row>
    <row r="837" spans="1:8" x14ac:dyDescent="0.15">
      <c r="A837" s="19"/>
      <c r="B837" s="19"/>
      <c r="C837" s="19"/>
      <c r="D837" s="19"/>
      <c r="E837" s="19"/>
      <c r="F837" s="19"/>
      <c r="G837" s="19"/>
      <c r="H837" s="19"/>
    </row>
    <row r="838" spans="1:8" x14ac:dyDescent="0.15">
      <c r="A838" s="19"/>
      <c r="B838" s="19"/>
      <c r="C838" s="19"/>
      <c r="D838" s="19"/>
      <c r="E838" s="19"/>
      <c r="F838" s="19"/>
      <c r="G838" s="19"/>
      <c r="H838" s="19"/>
    </row>
    <row r="839" spans="1:8" x14ac:dyDescent="0.15">
      <c r="A839" s="19"/>
      <c r="B839" s="19"/>
      <c r="C839" s="19"/>
      <c r="D839" s="19"/>
      <c r="E839" s="19"/>
      <c r="F839" s="19"/>
      <c r="G839" s="19"/>
      <c r="H839" s="19"/>
    </row>
    <row r="840" spans="1:8" x14ac:dyDescent="0.15">
      <c r="A840" s="19"/>
      <c r="B840" s="19"/>
      <c r="C840" s="19"/>
      <c r="D840" s="19"/>
      <c r="E840" s="19"/>
      <c r="F840" s="19"/>
      <c r="G840" s="19"/>
      <c r="H840" s="19"/>
    </row>
    <row r="841" spans="1:8" x14ac:dyDescent="0.15">
      <c r="A841" s="19"/>
      <c r="B841" s="19"/>
      <c r="C841" s="19"/>
      <c r="D841" s="19"/>
      <c r="E841" s="19"/>
      <c r="F841" s="19"/>
      <c r="G841" s="19"/>
      <c r="H841" s="19"/>
    </row>
    <row r="842" spans="1:8" x14ac:dyDescent="0.15">
      <c r="A842" s="19"/>
      <c r="B842" s="19"/>
      <c r="C842" s="19"/>
      <c r="D842" s="19"/>
      <c r="E842" s="19"/>
      <c r="F842" s="19"/>
      <c r="G842" s="19"/>
      <c r="H842" s="19"/>
    </row>
    <row r="843" spans="1:8" x14ac:dyDescent="0.15">
      <c r="A843" s="19"/>
      <c r="B843" s="19"/>
      <c r="C843" s="19"/>
      <c r="D843" s="19"/>
      <c r="E843" s="19"/>
      <c r="F843" s="19"/>
      <c r="G843" s="19"/>
      <c r="H843" s="19"/>
    </row>
    <row r="844" spans="1:8" x14ac:dyDescent="0.15">
      <c r="A844" s="19"/>
      <c r="B844" s="19"/>
      <c r="C844" s="19"/>
      <c r="D844" s="19"/>
      <c r="E844" s="19"/>
      <c r="F844" s="19"/>
      <c r="G844" s="19"/>
      <c r="H844" s="19"/>
    </row>
    <row r="845" spans="1:8" x14ac:dyDescent="0.15">
      <c r="A845" s="19"/>
      <c r="B845" s="19"/>
      <c r="C845" s="19"/>
      <c r="D845" s="19"/>
      <c r="E845" s="19"/>
      <c r="F845" s="19"/>
      <c r="G845" s="19"/>
      <c r="H845" s="19"/>
    </row>
    <row r="846" spans="1:8" x14ac:dyDescent="0.15">
      <c r="A846" s="19"/>
      <c r="B846" s="19"/>
      <c r="C846" s="19"/>
      <c r="D846" s="19"/>
      <c r="E846" s="19"/>
      <c r="F846" s="19"/>
      <c r="G846" s="19"/>
      <c r="H846" s="19"/>
    </row>
    <row r="847" spans="1:8" x14ac:dyDescent="0.15">
      <c r="A847" s="19"/>
      <c r="B847" s="19"/>
      <c r="C847" s="19"/>
      <c r="D847" s="19"/>
      <c r="E847" s="19"/>
      <c r="F847" s="19"/>
      <c r="G847" s="19"/>
      <c r="H847" s="19"/>
    </row>
    <row r="848" spans="1:8" x14ac:dyDescent="0.15">
      <c r="A848" s="19"/>
      <c r="B848" s="19"/>
      <c r="C848" s="19"/>
      <c r="D848" s="19"/>
      <c r="E848" s="19"/>
      <c r="F848" s="19"/>
      <c r="G848" s="19"/>
      <c r="H848" s="19"/>
    </row>
    <row r="849" spans="1:8" x14ac:dyDescent="0.15">
      <c r="A849" s="19"/>
      <c r="B849" s="19"/>
      <c r="C849" s="19"/>
      <c r="D849" s="19"/>
      <c r="E849" s="19"/>
      <c r="F849" s="19"/>
      <c r="G849" s="19"/>
      <c r="H849" s="19"/>
    </row>
    <row r="850" spans="1:8" x14ac:dyDescent="0.15">
      <c r="A850" s="19"/>
      <c r="B850" s="19"/>
      <c r="C850" s="19"/>
      <c r="D850" s="19"/>
      <c r="E850" s="19"/>
      <c r="F850" s="19"/>
      <c r="G850" s="19"/>
      <c r="H850" s="19"/>
    </row>
    <row r="851" spans="1:8" x14ac:dyDescent="0.15">
      <c r="A851" s="19"/>
      <c r="B851" s="19"/>
      <c r="C851" s="19"/>
      <c r="D851" s="19"/>
      <c r="E851" s="19"/>
      <c r="F851" s="19"/>
      <c r="G851" s="19"/>
      <c r="H851" s="19"/>
    </row>
    <row r="852" spans="1:8" x14ac:dyDescent="0.15">
      <c r="A852" s="19"/>
      <c r="B852" s="19"/>
      <c r="C852" s="19"/>
      <c r="D852" s="19"/>
      <c r="E852" s="19"/>
      <c r="F852" s="19"/>
      <c r="G852" s="19"/>
      <c r="H852" s="19"/>
    </row>
    <row r="853" spans="1:8" x14ac:dyDescent="0.15">
      <c r="A853" s="19"/>
      <c r="B853" s="19"/>
      <c r="C853" s="19"/>
      <c r="D853" s="19"/>
      <c r="E853" s="19"/>
      <c r="F853" s="19"/>
      <c r="G853" s="19"/>
      <c r="H853" s="19"/>
    </row>
    <row r="854" spans="1:8" x14ac:dyDescent="0.15">
      <c r="A854" s="19"/>
      <c r="B854" s="19"/>
      <c r="C854" s="19"/>
      <c r="D854" s="19"/>
      <c r="E854" s="19"/>
      <c r="F854" s="19"/>
      <c r="G854" s="19"/>
      <c r="H854" s="19"/>
    </row>
    <row r="855" spans="1:8" x14ac:dyDescent="0.15">
      <c r="A855" s="19"/>
      <c r="B855" s="19"/>
      <c r="C855" s="19"/>
      <c r="D855" s="19"/>
      <c r="E855" s="19"/>
      <c r="F855" s="19"/>
      <c r="G855" s="19"/>
      <c r="H855" s="19"/>
    </row>
    <row r="856" spans="1:8" x14ac:dyDescent="0.15">
      <c r="A856" s="19"/>
      <c r="B856" s="19"/>
      <c r="C856" s="19"/>
      <c r="D856" s="19"/>
      <c r="E856" s="19"/>
      <c r="F856" s="19"/>
      <c r="G856" s="19"/>
      <c r="H856" s="19"/>
    </row>
    <row r="857" spans="1:8" x14ac:dyDescent="0.15">
      <c r="A857" s="19"/>
      <c r="B857" s="19"/>
      <c r="C857" s="19"/>
      <c r="D857" s="19"/>
      <c r="E857" s="19"/>
      <c r="F857" s="19"/>
      <c r="G857" s="19"/>
      <c r="H857" s="19"/>
    </row>
    <row r="858" spans="1:8" x14ac:dyDescent="0.15">
      <c r="A858" s="19"/>
      <c r="B858" s="19"/>
      <c r="C858" s="19"/>
      <c r="D858" s="19"/>
      <c r="E858" s="19"/>
      <c r="F858" s="19"/>
      <c r="G858" s="19"/>
      <c r="H858" s="19"/>
    </row>
    <row r="859" spans="1:8" x14ac:dyDescent="0.15">
      <c r="A859" s="19"/>
      <c r="B859" s="19"/>
      <c r="C859" s="19"/>
      <c r="D859" s="19"/>
      <c r="E859" s="19"/>
      <c r="F859" s="19"/>
      <c r="G859" s="19"/>
      <c r="H859" s="19"/>
    </row>
    <row r="860" spans="1:8" x14ac:dyDescent="0.15">
      <c r="A860" s="19"/>
      <c r="B860" s="19"/>
      <c r="C860" s="19"/>
      <c r="D860" s="19"/>
      <c r="E860" s="19"/>
      <c r="F860" s="19"/>
      <c r="G860" s="19"/>
      <c r="H860" s="19"/>
    </row>
    <row r="861" spans="1:8" x14ac:dyDescent="0.15">
      <c r="A861" s="19"/>
      <c r="B861" s="19"/>
      <c r="C861" s="19"/>
      <c r="D861" s="19"/>
      <c r="E861" s="19"/>
      <c r="F861" s="19"/>
      <c r="G861" s="19"/>
      <c r="H861" s="19"/>
    </row>
    <row r="862" spans="1:8" x14ac:dyDescent="0.15">
      <c r="A862" s="19"/>
      <c r="B862" s="19"/>
      <c r="C862" s="19"/>
      <c r="D862" s="19"/>
      <c r="E862" s="19"/>
      <c r="F862" s="19"/>
      <c r="G862" s="19"/>
      <c r="H862" s="19"/>
    </row>
    <row r="863" spans="1:8" x14ac:dyDescent="0.15">
      <c r="A863" s="19"/>
      <c r="B863" s="19"/>
      <c r="C863" s="19"/>
      <c r="D863" s="19"/>
      <c r="E863" s="19"/>
      <c r="F863" s="19"/>
      <c r="G863" s="19"/>
      <c r="H863" s="19"/>
    </row>
    <row r="864" spans="1:8" x14ac:dyDescent="0.15">
      <c r="A864" s="19"/>
      <c r="B864" s="19"/>
      <c r="C864" s="19"/>
      <c r="D864" s="19"/>
      <c r="E864" s="19"/>
      <c r="F864" s="19"/>
      <c r="G864" s="19"/>
      <c r="H864" s="19"/>
    </row>
    <row r="865" spans="1:8" x14ac:dyDescent="0.15">
      <c r="A865" s="19"/>
      <c r="B865" s="19"/>
      <c r="C865" s="19"/>
      <c r="D865" s="19"/>
      <c r="E865" s="19"/>
      <c r="F865" s="19"/>
      <c r="G865" s="19"/>
      <c r="H865" s="19"/>
    </row>
    <row r="866" spans="1:8" x14ac:dyDescent="0.15">
      <c r="A866" s="19"/>
      <c r="B866" s="19"/>
      <c r="C866" s="19"/>
      <c r="D866" s="19"/>
      <c r="E866" s="19"/>
      <c r="F866" s="19"/>
      <c r="G866" s="19"/>
      <c r="H866" s="19"/>
    </row>
    <row r="867" spans="1:8" x14ac:dyDescent="0.15">
      <c r="A867" s="19"/>
      <c r="B867" s="19"/>
      <c r="C867" s="19"/>
      <c r="D867" s="19"/>
      <c r="E867" s="19"/>
      <c r="F867" s="19"/>
      <c r="G867" s="19"/>
      <c r="H867" s="19"/>
    </row>
    <row r="868" spans="1:8" x14ac:dyDescent="0.15">
      <c r="A868" s="19"/>
      <c r="B868" s="19"/>
      <c r="C868" s="19"/>
      <c r="D868" s="19"/>
      <c r="E868" s="19"/>
      <c r="F868" s="19"/>
      <c r="G868" s="19"/>
      <c r="H868" s="19"/>
    </row>
    <row r="869" spans="1:8" x14ac:dyDescent="0.15">
      <c r="A869" s="19"/>
      <c r="B869" s="19"/>
      <c r="C869" s="19"/>
      <c r="D869" s="19"/>
      <c r="E869" s="19"/>
      <c r="F869" s="19"/>
      <c r="G869" s="19"/>
      <c r="H869" s="19"/>
    </row>
    <row r="870" spans="1:8" x14ac:dyDescent="0.15">
      <c r="A870" s="19"/>
      <c r="B870" s="19"/>
      <c r="C870" s="19"/>
      <c r="D870" s="19"/>
      <c r="E870" s="19"/>
      <c r="F870" s="19"/>
      <c r="G870" s="19"/>
      <c r="H870" s="19"/>
    </row>
    <row r="871" spans="1:8" x14ac:dyDescent="0.15">
      <c r="A871" s="19"/>
      <c r="B871" s="19"/>
      <c r="C871" s="19"/>
      <c r="D871" s="19"/>
      <c r="E871" s="19"/>
      <c r="F871" s="19"/>
      <c r="G871" s="19"/>
      <c r="H871" s="19"/>
    </row>
    <row r="872" spans="1:8" x14ac:dyDescent="0.15">
      <c r="A872" s="19"/>
      <c r="B872" s="19"/>
      <c r="C872" s="19"/>
      <c r="D872" s="19"/>
      <c r="E872" s="19"/>
      <c r="F872" s="19"/>
      <c r="G872" s="19"/>
      <c r="H872" s="19"/>
    </row>
    <row r="873" spans="1:8" x14ac:dyDescent="0.15">
      <c r="A873" s="19"/>
      <c r="B873" s="19"/>
      <c r="C873" s="19"/>
      <c r="D873" s="19"/>
      <c r="E873" s="19"/>
      <c r="F873" s="19"/>
      <c r="G873" s="19"/>
      <c r="H873" s="19"/>
    </row>
    <row r="874" spans="1:8" x14ac:dyDescent="0.15">
      <c r="A874" s="19"/>
      <c r="B874" s="19"/>
      <c r="C874" s="19"/>
      <c r="D874" s="19"/>
      <c r="E874" s="19"/>
      <c r="F874" s="19"/>
      <c r="G874" s="19"/>
      <c r="H874" s="19"/>
    </row>
    <row r="875" spans="1:8" x14ac:dyDescent="0.15">
      <c r="A875" s="19"/>
      <c r="B875" s="19"/>
      <c r="C875" s="19"/>
      <c r="D875" s="19"/>
      <c r="E875" s="19"/>
      <c r="F875" s="19"/>
      <c r="G875" s="19"/>
      <c r="H875" s="19"/>
    </row>
    <row r="876" spans="1:8" x14ac:dyDescent="0.15">
      <c r="A876" s="19"/>
      <c r="B876" s="19"/>
      <c r="C876" s="19"/>
      <c r="D876" s="19"/>
      <c r="E876" s="19"/>
      <c r="F876" s="19"/>
      <c r="G876" s="19"/>
      <c r="H876" s="19"/>
    </row>
    <row r="877" spans="1:8" x14ac:dyDescent="0.15">
      <c r="A877" s="19"/>
      <c r="B877" s="19"/>
      <c r="C877" s="19"/>
      <c r="D877" s="19"/>
      <c r="E877" s="19"/>
      <c r="F877" s="19"/>
      <c r="G877" s="19"/>
      <c r="H877" s="19"/>
    </row>
    <row r="878" spans="1:8" x14ac:dyDescent="0.15">
      <c r="A878" s="19"/>
      <c r="B878" s="19"/>
      <c r="C878" s="19"/>
      <c r="D878" s="19"/>
      <c r="E878" s="19"/>
      <c r="F878" s="19"/>
      <c r="G878" s="19"/>
      <c r="H878" s="19"/>
    </row>
    <row r="879" spans="1:8" x14ac:dyDescent="0.15">
      <c r="A879" s="19"/>
      <c r="B879" s="19"/>
      <c r="C879" s="19"/>
      <c r="D879" s="19"/>
      <c r="E879" s="19"/>
      <c r="F879" s="19"/>
      <c r="G879" s="19"/>
      <c r="H879" s="19"/>
    </row>
    <row r="880" spans="1:8" x14ac:dyDescent="0.15">
      <c r="A880" s="19"/>
      <c r="B880" s="19"/>
      <c r="C880" s="19"/>
      <c r="D880" s="19"/>
      <c r="E880" s="19"/>
      <c r="F880" s="19"/>
      <c r="G880" s="19"/>
      <c r="H880" s="19"/>
    </row>
    <row r="881" spans="1:8" x14ac:dyDescent="0.15">
      <c r="A881" s="19"/>
      <c r="B881" s="19"/>
      <c r="C881" s="19"/>
      <c r="D881" s="19"/>
      <c r="E881" s="19"/>
      <c r="F881" s="19"/>
      <c r="G881" s="19"/>
      <c r="H881" s="19"/>
    </row>
    <row r="882" spans="1:8" x14ac:dyDescent="0.15">
      <c r="A882" s="19"/>
      <c r="B882" s="19"/>
      <c r="C882" s="19"/>
      <c r="D882" s="19"/>
      <c r="E882" s="19"/>
      <c r="F882" s="19"/>
      <c r="G882" s="19"/>
      <c r="H882" s="19"/>
    </row>
    <row r="883" spans="1:8" x14ac:dyDescent="0.15">
      <c r="A883" s="19"/>
      <c r="B883" s="19"/>
      <c r="C883" s="19"/>
      <c r="D883" s="19"/>
      <c r="E883" s="19"/>
      <c r="F883" s="19"/>
      <c r="G883" s="19"/>
      <c r="H883" s="19"/>
    </row>
    <row r="884" spans="1:8" x14ac:dyDescent="0.15">
      <c r="A884" s="19"/>
      <c r="B884" s="19"/>
      <c r="C884" s="19"/>
      <c r="D884" s="19"/>
      <c r="E884" s="19"/>
      <c r="F884" s="19"/>
      <c r="G884" s="19"/>
      <c r="H884" s="19"/>
    </row>
    <row r="885" spans="1:8" x14ac:dyDescent="0.15">
      <c r="A885" s="19"/>
      <c r="B885" s="19"/>
      <c r="C885" s="19"/>
      <c r="D885" s="19"/>
      <c r="E885" s="19"/>
      <c r="F885" s="19"/>
      <c r="G885" s="19"/>
      <c r="H885" s="19"/>
    </row>
    <row r="886" spans="1:8" x14ac:dyDescent="0.15">
      <c r="A886" s="19"/>
      <c r="B886" s="19"/>
      <c r="C886" s="19"/>
      <c r="D886" s="19"/>
      <c r="E886" s="19"/>
      <c r="F886" s="19"/>
      <c r="G886" s="19"/>
      <c r="H886" s="19"/>
    </row>
    <row r="887" spans="1:8" x14ac:dyDescent="0.15">
      <c r="A887" s="19"/>
      <c r="B887" s="19"/>
      <c r="C887" s="19"/>
      <c r="D887" s="19"/>
      <c r="E887" s="19"/>
      <c r="F887" s="19"/>
      <c r="G887" s="19"/>
      <c r="H887" s="19"/>
    </row>
    <row r="888" spans="1:8" x14ac:dyDescent="0.15">
      <c r="A888" s="19"/>
      <c r="B888" s="19"/>
      <c r="C888" s="19"/>
      <c r="D888" s="19"/>
      <c r="E888" s="19"/>
      <c r="F888" s="19"/>
      <c r="G888" s="19"/>
      <c r="H888" s="19"/>
    </row>
    <row r="889" spans="1:8" x14ac:dyDescent="0.15">
      <c r="A889" s="19"/>
      <c r="B889" s="19"/>
      <c r="C889" s="19"/>
      <c r="D889" s="19"/>
      <c r="E889" s="19"/>
      <c r="F889" s="19"/>
      <c r="G889" s="19"/>
      <c r="H889" s="19"/>
    </row>
    <row r="890" spans="1:8" x14ac:dyDescent="0.15">
      <c r="A890" s="19"/>
      <c r="B890" s="19"/>
      <c r="C890" s="19"/>
      <c r="D890" s="19"/>
      <c r="E890" s="19"/>
      <c r="F890" s="19"/>
      <c r="G890" s="19"/>
      <c r="H890" s="19"/>
    </row>
    <row r="891" spans="1:8" x14ac:dyDescent="0.15">
      <c r="A891" s="19"/>
      <c r="B891" s="19"/>
      <c r="C891" s="19"/>
      <c r="D891" s="19"/>
      <c r="E891" s="19"/>
      <c r="F891" s="19"/>
      <c r="G891" s="19"/>
      <c r="H891" s="19"/>
    </row>
    <row r="892" spans="1:8" x14ac:dyDescent="0.15">
      <c r="A892" s="19"/>
      <c r="B892" s="19"/>
      <c r="C892" s="19"/>
      <c r="D892" s="19"/>
      <c r="E892" s="19"/>
      <c r="F892" s="19"/>
      <c r="G892" s="19"/>
      <c r="H892" s="19"/>
    </row>
    <row r="893" spans="1:8" x14ac:dyDescent="0.15">
      <c r="A893" s="19"/>
      <c r="B893" s="19"/>
      <c r="C893" s="19"/>
      <c r="D893" s="19"/>
      <c r="E893" s="19"/>
      <c r="F893" s="19"/>
      <c r="G893" s="19"/>
      <c r="H893" s="19"/>
    </row>
    <row r="894" spans="1:8" x14ac:dyDescent="0.15">
      <c r="A894" s="19"/>
      <c r="B894" s="19"/>
      <c r="C894" s="19"/>
      <c r="D894" s="19"/>
      <c r="E894" s="19"/>
      <c r="F894" s="19"/>
      <c r="G894" s="19"/>
      <c r="H894" s="19"/>
    </row>
    <row r="895" spans="1:8" x14ac:dyDescent="0.15">
      <c r="A895" s="19"/>
      <c r="B895" s="19"/>
      <c r="C895" s="19"/>
      <c r="D895" s="19"/>
      <c r="E895" s="19"/>
      <c r="F895" s="19"/>
      <c r="G895" s="19"/>
      <c r="H895" s="19"/>
    </row>
    <row r="896" spans="1:8" x14ac:dyDescent="0.15">
      <c r="A896" s="19"/>
      <c r="B896" s="19"/>
      <c r="C896" s="19"/>
      <c r="D896" s="19"/>
      <c r="E896" s="19"/>
      <c r="F896" s="19"/>
      <c r="G896" s="19"/>
      <c r="H896" s="19"/>
    </row>
    <row r="897" spans="1:8" x14ac:dyDescent="0.15">
      <c r="A897" s="19"/>
      <c r="B897" s="19"/>
      <c r="C897" s="19"/>
      <c r="D897" s="19"/>
      <c r="E897" s="19"/>
      <c r="F897" s="19"/>
      <c r="G897" s="19"/>
      <c r="H897" s="19"/>
    </row>
    <row r="898" spans="1:8" x14ac:dyDescent="0.15">
      <c r="A898" s="19"/>
      <c r="B898" s="19"/>
      <c r="C898" s="19"/>
      <c r="D898" s="19"/>
      <c r="E898" s="19"/>
      <c r="F898" s="19"/>
      <c r="G898" s="19"/>
      <c r="H898" s="19"/>
    </row>
    <row r="899" spans="1:8" x14ac:dyDescent="0.15">
      <c r="A899" s="19"/>
      <c r="B899" s="19"/>
      <c r="C899" s="19"/>
      <c r="D899" s="19"/>
      <c r="E899" s="19"/>
      <c r="F899" s="19"/>
      <c r="G899" s="19"/>
      <c r="H899" s="19"/>
    </row>
    <row r="900" spans="1:8" x14ac:dyDescent="0.15">
      <c r="A900" s="19"/>
      <c r="B900" s="19"/>
      <c r="C900" s="19"/>
      <c r="D900" s="19"/>
      <c r="E900" s="19"/>
      <c r="F900" s="19"/>
      <c r="G900" s="19"/>
      <c r="H900" s="19"/>
    </row>
    <row r="901" spans="1:8" x14ac:dyDescent="0.15">
      <c r="A901" s="19"/>
      <c r="B901" s="19"/>
      <c r="C901" s="19"/>
      <c r="D901" s="19"/>
      <c r="E901" s="19"/>
      <c r="F901" s="19"/>
      <c r="G901" s="19"/>
      <c r="H901" s="19"/>
    </row>
    <row r="902" spans="1:8" x14ac:dyDescent="0.15">
      <c r="A902" s="19"/>
      <c r="B902" s="19"/>
      <c r="C902" s="19"/>
      <c r="D902" s="19"/>
      <c r="E902" s="19"/>
      <c r="F902" s="19"/>
      <c r="G902" s="19"/>
      <c r="H902" s="19"/>
    </row>
    <row r="903" spans="1:8" x14ac:dyDescent="0.15">
      <c r="A903" s="19"/>
      <c r="B903" s="19"/>
      <c r="C903" s="19"/>
      <c r="D903" s="19"/>
      <c r="E903" s="19"/>
      <c r="F903" s="19"/>
      <c r="G903" s="19"/>
      <c r="H903" s="19"/>
    </row>
    <row r="904" spans="1:8" x14ac:dyDescent="0.15">
      <c r="A904" s="19"/>
      <c r="B904" s="19"/>
      <c r="C904" s="19"/>
      <c r="D904" s="19"/>
      <c r="E904" s="19"/>
      <c r="F904" s="19"/>
      <c r="G904" s="19"/>
      <c r="H904" s="19"/>
    </row>
    <row r="905" spans="1:8" x14ac:dyDescent="0.15">
      <c r="A905" s="19"/>
      <c r="B905" s="19"/>
      <c r="C905" s="19"/>
      <c r="D905" s="19"/>
      <c r="E905" s="19"/>
      <c r="F905" s="19"/>
      <c r="G905" s="19"/>
      <c r="H905" s="19"/>
    </row>
    <row r="906" spans="1:8" x14ac:dyDescent="0.15">
      <c r="A906" s="19"/>
      <c r="B906" s="19"/>
      <c r="C906" s="19"/>
      <c r="D906" s="19"/>
      <c r="E906" s="19"/>
      <c r="F906" s="19"/>
      <c r="G906" s="19"/>
      <c r="H906" s="19"/>
    </row>
    <row r="907" spans="1:8" x14ac:dyDescent="0.15">
      <c r="A907" s="19"/>
      <c r="B907" s="19"/>
      <c r="C907" s="19"/>
      <c r="D907" s="19"/>
      <c r="E907" s="19"/>
      <c r="F907" s="19"/>
      <c r="G907" s="19"/>
      <c r="H907" s="19"/>
    </row>
    <row r="908" spans="1:8" x14ac:dyDescent="0.15">
      <c r="A908" s="19"/>
      <c r="B908" s="19"/>
      <c r="C908" s="19"/>
      <c r="D908" s="19"/>
      <c r="E908" s="19"/>
      <c r="F908" s="19"/>
      <c r="G908" s="19"/>
      <c r="H908" s="19"/>
    </row>
    <row r="909" spans="1:8" x14ac:dyDescent="0.15">
      <c r="A909" s="19"/>
      <c r="B909" s="19"/>
      <c r="C909" s="19"/>
      <c r="D909" s="19"/>
      <c r="E909" s="19"/>
      <c r="F909" s="19"/>
      <c r="G909" s="19"/>
      <c r="H909" s="19"/>
    </row>
    <row r="910" spans="1:8" x14ac:dyDescent="0.15">
      <c r="A910" s="19"/>
      <c r="B910" s="19"/>
      <c r="C910" s="19"/>
      <c r="D910" s="19"/>
      <c r="E910" s="19"/>
      <c r="F910" s="19"/>
      <c r="G910" s="19"/>
      <c r="H910" s="19"/>
    </row>
    <row r="911" spans="1:8" x14ac:dyDescent="0.15">
      <c r="A911" s="19"/>
      <c r="B911" s="19"/>
      <c r="C911" s="19"/>
      <c r="D911" s="19"/>
      <c r="E911" s="19"/>
      <c r="F911" s="19"/>
      <c r="G911" s="19"/>
      <c r="H911" s="19"/>
    </row>
    <row r="912" spans="1:8" x14ac:dyDescent="0.15">
      <c r="A912" s="19"/>
      <c r="B912" s="19"/>
      <c r="C912" s="19"/>
      <c r="D912" s="19"/>
      <c r="E912" s="19"/>
      <c r="F912" s="19"/>
      <c r="G912" s="19"/>
      <c r="H912" s="19"/>
    </row>
    <row r="913" spans="1:8" x14ac:dyDescent="0.15">
      <c r="A913" s="19"/>
      <c r="B913" s="19"/>
      <c r="C913" s="19"/>
      <c r="D913" s="19"/>
      <c r="E913" s="19"/>
      <c r="F913" s="19"/>
      <c r="G913" s="19"/>
      <c r="H913" s="19"/>
    </row>
    <row r="914" spans="1:8" x14ac:dyDescent="0.15">
      <c r="A914" s="19"/>
      <c r="B914" s="19"/>
      <c r="C914" s="19"/>
      <c r="D914" s="19"/>
      <c r="E914" s="19"/>
      <c r="F914" s="19"/>
      <c r="G914" s="19"/>
      <c r="H914" s="19"/>
    </row>
    <row r="915" spans="1:8" x14ac:dyDescent="0.15">
      <c r="A915" s="19"/>
      <c r="B915" s="19"/>
      <c r="C915" s="19"/>
      <c r="D915" s="19"/>
      <c r="E915" s="19"/>
      <c r="F915" s="19"/>
      <c r="G915" s="19"/>
      <c r="H915" s="19"/>
    </row>
    <row r="916" spans="1:8" x14ac:dyDescent="0.15">
      <c r="A916" s="19"/>
      <c r="B916" s="19"/>
      <c r="C916" s="19"/>
      <c r="D916" s="19"/>
      <c r="E916" s="19"/>
      <c r="F916" s="19"/>
      <c r="G916" s="19"/>
      <c r="H916" s="19"/>
    </row>
    <row r="917" spans="1:8" x14ac:dyDescent="0.15">
      <c r="A917" s="19"/>
      <c r="B917" s="19"/>
      <c r="C917" s="19"/>
      <c r="D917" s="19"/>
      <c r="E917" s="19"/>
      <c r="F917" s="19"/>
      <c r="G917" s="19"/>
      <c r="H917" s="19"/>
    </row>
    <row r="918" spans="1:8" x14ac:dyDescent="0.15">
      <c r="A918" s="19"/>
      <c r="B918" s="19"/>
      <c r="C918" s="19"/>
      <c r="D918" s="19"/>
      <c r="E918" s="19"/>
      <c r="F918" s="19"/>
      <c r="G918" s="19"/>
      <c r="H918" s="19"/>
    </row>
    <row r="919" spans="1:8" x14ac:dyDescent="0.15">
      <c r="A919" s="19"/>
      <c r="B919" s="19"/>
      <c r="C919" s="19"/>
      <c r="D919" s="19"/>
      <c r="E919" s="19"/>
      <c r="F919" s="19"/>
      <c r="G919" s="19"/>
      <c r="H919" s="19"/>
    </row>
    <row r="920" spans="1:8" x14ac:dyDescent="0.15">
      <c r="A920" s="19"/>
      <c r="B920" s="19"/>
      <c r="C920" s="19"/>
      <c r="D920" s="19"/>
      <c r="E920" s="19"/>
      <c r="F920" s="19"/>
      <c r="G920" s="19"/>
      <c r="H920" s="19"/>
    </row>
    <row r="921" spans="1:8" x14ac:dyDescent="0.15">
      <c r="A921" s="19"/>
      <c r="B921" s="19"/>
      <c r="C921" s="19"/>
      <c r="D921" s="19"/>
      <c r="E921" s="19"/>
      <c r="F921" s="19"/>
      <c r="G921" s="19"/>
      <c r="H921" s="19"/>
    </row>
    <row r="922" spans="1:8" x14ac:dyDescent="0.15">
      <c r="A922" s="19"/>
      <c r="B922" s="19"/>
      <c r="C922" s="19"/>
      <c r="D922" s="19"/>
      <c r="E922" s="19"/>
      <c r="F922" s="19"/>
      <c r="G922" s="19"/>
      <c r="H922" s="19"/>
    </row>
    <row r="923" spans="1:8" x14ac:dyDescent="0.15">
      <c r="A923" s="19"/>
      <c r="B923" s="19"/>
      <c r="C923" s="19"/>
      <c r="D923" s="19"/>
      <c r="E923" s="19"/>
      <c r="F923" s="19"/>
      <c r="G923" s="19"/>
      <c r="H923" s="19"/>
    </row>
    <row r="924" spans="1:8" x14ac:dyDescent="0.15">
      <c r="A924" s="19"/>
      <c r="B924" s="19"/>
      <c r="C924" s="19"/>
      <c r="D924" s="19"/>
      <c r="E924" s="19"/>
      <c r="F924" s="19"/>
      <c r="G924" s="19"/>
      <c r="H924" s="19"/>
    </row>
    <row r="925" spans="1:8" x14ac:dyDescent="0.15">
      <c r="A925" s="19"/>
      <c r="B925" s="19"/>
      <c r="C925" s="19"/>
      <c r="D925" s="19"/>
      <c r="E925" s="19"/>
      <c r="F925" s="19"/>
      <c r="G925" s="19"/>
      <c r="H925" s="19"/>
    </row>
    <row r="926" spans="1:8" x14ac:dyDescent="0.15">
      <c r="A926" s="19"/>
      <c r="B926" s="19"/>
      <c r="C926" s="19"/>
      <c r="D926" s="19"/>
      <c r="E926" s="19"/>
      <c r="F926" s="19"/>
      <c r="G926" s="19"/>
      <c r="H926" s="19"/>
    </row>
    <row r="927" spans="1:8" x14ac:dyDescent="0.15">
      <c r="A927" s="19"/>
      <c r="B927" s="19"/>
      <c r="C927" s="19"/>
      <c r="D927" s="19"/>
      <c r="E927" s="19"/>
      <c r="F927" s="19"/>
      <c r="G927" s="19"/>
      <c r="H927" s="19"/>
    </row>
    <row r="928" spans="1:8" x14ac:dyDescent="0.15">
      <c r="A928" s="19"/>
      <c r="B928" s="19"/>
      <c r="C928" s="19"/>
      <c r="D928" s="19"/>
      <c r="E928" s="19"/>
      <c r="F928" s="19"/>
      <c r="G928" s="19"/>
      <c r="H928" s="19"/>
    </row>
    <row r="929" spans="1:8" x14ac:dyDescent="0.15">
      <c r="A929" s="19"/>
      <c r="B929" s="19"/>
      <c r="C929" s="19"/>
      <c r="D929" s="19"/>
      <c r="E929" s="19"/>
      <c r="F929" s="19"/>
      <c r="G929" s="19"/>
      <c r="H929" s="19"/>
    </row>
    <row r="930" spans="1:8" x14ac:dyDescent="0.15">
      <c r="A930" s="19"/>
      <c r="B930" s="19"/>
      <c r="C930" s="19"/>
      <c r="D930" s="19"/>
      <c r="E930" s="19"/>
      <c r="F930" s="19"/>
      <c r="G930" s="19"/>
      <c r="H930" s="19"/>
    </row>
    <row r="931" spans="1:8" x14ac:dyDescent="0.15">
      <c r="A931" s="19"/>
      <c r="B931" s="19"/>
      <c r="C931" s="19"/>
      <c r="D931" s="19"/>
      <c r="E931" s="19"/>
      <c r="F931" s="19"/>
      <c r="G931" s="19"/>
      <c r="H931" s="19"/>
    </row>
    <row r="932" spans="1:8" x14ac:dyDescent="0.15">
      <c r="A932" s="19"/>
      <c r="B932" s="19"/>
      <c r="C932" s="19"/>
      <c r="D932" s="19"/>
      <c r="E932" s="19"/>
      <c r="F932" s="19"/>
      <c r="G932" s="19"/>
      <c r="H932" s="19"/>
    </row>
    <row r="933" spans="1:8" x14ac:dyDescent="0.15">
      <c r="A933" s="19"/>
      <c r="B933" s="19"/>
      <c r="C933" s="19"/>
      <c r="D933" s="19"/>
      <c r="E933" s="19"/>
      <c r="F933" s="19"/>
      <c r="G933" s="19"/>
      <c r="H933" s="19"/>
    </row>
    <row r="934" spans="1:8" x14ac:dyDescent="0.15">
      <c r="A934" s="19"/>
      <c r="B934" s="19"/>
      <c r="C934" s="19"/>
      <c r="D934" s="19"/>
      <c r="E934" s="19"/>
      <c r="F934" s="19"/>
      <c r="G934" s="19"/>
      <c r="H934" s="19"/>
    </row>
    <row r="935" spans="1:8" x14ac:dyDescent="0.15">
      <c r="A935" s="19"/>
      <c r="B935" s="19"/>
      <c r="C935" s="19"/>
      <c r="D935" s="19"/>
      <c r="E935" s="19"/>
      <c r="F935" s="19"/>
      <c r="G935" s="19"/>
      <c r="H935" s="19"/>
    </row>
    <row r="936" spans="1:8" x14ac:dyDescent="0.15">
      <c r="A936" s="19"/>
      <c r="B936" s="19"/>
      <c r="C936" s="19"/>
      <c r="D936" s="19"/>
      <c r="E936" s="19"/>
      <c r="F936" s="19"/>
      <c r="G936" s="19"/>
      <c r="H936" s="19"/>
    </row>
    <row r="937" spans="1:8" x14ac:dyDescent="0.15">
      <c r="A937" s="19"/>
      <c r="B937" s="19"/>
      <c r="C937" s="19"/>
      <c r="D937" s="19"/>
      <c r="E937" s="19"/>
      <c r="F937" s="19"/>
      <c r="G937" s="19"/>
      <c r="H937" s="19"/>
    </row>
    <row r="938" spans="1:8" x14ac:dyDescent="0.15">
      <c r="A938" s="19"/>
      <c r="B938" s="19"/>
      <c r="C938" s="19"/>
      <c r="D938" s="19"/>
      <c r="E938" s="19"/>
      <c r="F938" s="19"/>
      <c r="G938" s="19"/>
      <c r="H938" s="19"/>
    </row>
    <row r="939" spans="1:8" x14ac:dyDescent="0.15">
      <c r="A939" s="19"/>
      <c r="B939" s="19"/>
      <c r="C939" s="19"/>
      <c r="D939" s="19"/>
      <c r="E939" s="19"/>
      <c r="F939" s="19"/>
      <c r="G939" s="19"/>
      <c r="H939" s="19"/>
    </row>
    <row r="940" spans="1:8" x14ac:dyDescent="0.15">
      <c r="A940" s="19"/>
      <c r="B940" s="19"/>
      <c r="C940" s="19"/>
      <c r="D940" s="19"/>
      <c r="E940" s="19"/>
      <c r="F940" s="19"/>
      <c r="G940" s="19"/>
      <c r="H940" s="19"/>
    </row>
    <row r="941" spans="1:8" x14ac:dyDescent="0.15">
      <c r="A941" s="19"/>
      <c r="B941" s="19"/>
      <c r="C941" s="19"/>
      <c r="D941" s="19"/>
      <c r="E941" s="19"/>
      <c r="F941" s="19"/>
      <c r="G941" s="19"/>
      <c r="H941" s="19"/>
    </row>
    <row r="942" spans="1:8" x14ac:dyDescent="0.15">
      <c r="A942" s="19"/>
      <c r="B942" s="19"/>
      <c r="C942" s="19"/>
      <c r="D942" s="19"/>
      <c r="E942" s="19"/>
      <c r="F942" s="19"/>
      <c r="G942" s="19"/>
      <c r="H942" s="19"/>
    </row>
    <row r="943" spans="1:8" x14ac:dyDescent="0.15">
      <c r="A943" s="19"/>
      <c r="B943" s="19"/>
      <c r="C943" s="19"/>
      <c r="D943" s="19"/>
      <c r="E943" s="19"/>
      <c r="F943" s="19"/>
      <c r="G943" s="19"/>
      <c r="H943" s="19"/>
    </row>
    <row r="944" spans="1:8" x14ac:dyDescent="0.15">
      <c r="A944" s="19"/>
      <c r="B944" s="19"/>
      <c r="C944" s="19"/>
      <c r="D944" s="19"/>
      <c r="E944" s="19"/>
      <c r="F944" s="19"/>
      <c r="G944" s="19"/>
      <c r="H944" s="19"/>
    </row>
    <row r="945" spans="1:8" x14ac:dyDescent="0.15">
      <c r="A945" s="19"/>
      <c r="B945" s="19"/>
      <c r="C945" s="19"/>
      <c r="D945" s="19"/>
      <c r="E945" s="19"/>
      <c r="F945" s="19"/>
      <c r="G945" s="19"/>
      <c r="H945" s="19"/>
    </row>
    <row r="946" spans="1:8" x14ac:dyDescent="0.15">
      <c r="A946" s="19"/>
      <c r="B946" s="19"/>
      <c r="C946" s="19"/>
      <c r="D946" s="19"/>
      <c r="E946" s="19"/>
      <c r="F946" s="19"/>
      <c r="G946" s="19"/>
      <c r="H946" s="19"/>
    </row>
    <row r="947" spans="1:8" x14ac:dyDescent="0.15">
      <c r="A947" s="19"/>
      <c r="B947" s="19"/>
      <c r="C947" s="19"/>
      <c r="D947" s="19"/>
      <c r="E947" s="19"/>
      <c r="F947" s="19"/>
      <c r="G947" s="19"/>
      <c r="H947" s="19"/>
    </row>
    <row r="948" spans="1:8" x14ac:dyDescent="0.15">
      <c r="A948" s="19"/>
      <c r="B948" s="19"/>
      <c r="C948" s="19"/>
      <c r="D948" s="19"/>
      <c r="E948" s="19"/>
      <c r="F948" s="19"/>
      <c r="G948" s="19"/>
      <c r="H948" s="19"/>
    </row>
    <row r="949" spans="1:8" x14ac:dyDescent="0.15">
      <c r="A949" s="19"/>
      <c r="B949" s="19"/>
      <c r="C949" s="19"/>
      <c r="D949" s="19"/>
      <c r="E949" s="19"/>
      <c r="F949" s="19"/>
      <c r="G949" s="19"/>
      <c r="H949" s="19"/>
    </row>
    <row r="950" spans="1:8" x14ac:dyDescent="0.15">
      <c r="A950" s="19"/>
      <c r="B950" s="19"/>
      <c r="C950" s="19"/>
      <c r="D950" s="19"/>
      <c r="E950" s="19"/>
      <c r="F950" s="19"/>
      <c r="G950" s="19"/>
      <c r="H950" s="19"/>
    </row>
    <row r="951" spans="1:8" x14ac:dyDescent="0.15">
      <c r="A951" s="19"/>
      <c r="B951" s="19"/>
      <c r="C951" s="19"/>
      <c r="D951" s="19"/>
      <c r="E951" s="19"/>
      <c r="F951" s="19"/>
      <c r="G951" s="19"/>
      <c r="H951" s="19"/>
    </row>
    <row r="952" spans="1:8" x14ac:dyDescent="0.15">
      <c r="A952" s="19"/>
      <c r="B952" s="19"/>
      <c r="C952" s="19"/>
      <c r="D952" s="19"/>
      <c r="E952" s="19"/>
      <c r="F952" s="19"/>
      <c r="G952" s="19"/>
      <c r="H952" s="19"/>
    </row>
    <row r="953" spans="1:8" x14ac:dyDescent="0.15">
      <c r="A953" s="19"/>
      <c r="B953" s="19"/>
      <c r="C953" s="19"/>
      <c r="D953" s="19"/>
      <c r="E953" s="19"/>
      <c r="F953" s="19"/>
      <c r="G953" s="19"/>
      <c r="H953" s="19"/>
    </row>
    <row r="954" spans="1:8" x14ac:dyDescent="0.15">
      <c r="A954" s="19"/>
      <c r="B954" s="19"/>
      <c r="C954" s="19"/>
      <c r="D954" s="19"/>
      <c r="E954" s="19"/>
      <c r="F954" s="19"/>
      <c r="G954" s="19"/>
      <c r="H954" s="19"/>
    </row>
    <row r="955" spans="1:8" x14ac:dyDescent="0.15">
      <c r="A955" s="19"/>
      <c r="B955" s="19"/>
      <c r="C955" s="19"/>
      <c r="D955" s="19"/>
      <c r="E955" s="19"/>
      <c r="F955" s="19"/>
      <c r="G955" s="19"/>
      <c r="H955" s="19"/>
    </row>
    <row r="956" spans="1:8" x14ac:dyDescent="0.15">
      <c r="A956" s="19"/>
      <c r="B956" s="19"/>
      <c r="C956" s="19"/>
      <c r="D956" s="19"/>
      <c r="E956" s="19"/>
      <c r="F956" s="19"/>
      <c r="G956" s="19"/>
      <c r="H956" s="19"/>
    </row>
    <row r="957" spans="1:8" x14ac:dyDescent="0.15">
      <c r="A957" s="19"/>
      <c r="B957" s="19"/>
      <c r="C957" s="19"/>
      <c r="D957" s="19"/>
      <c r="E957" s="19"/>
      <c r="F957" s="19"/>
      <c r="G957" s="19"/>
      <c r="H957" s="19"/>
    </row>
    <row r="958" spans="1:8" x14ac:dyDescent="0.15">
      <c r="A958" s="19"/>
      <c r="B958" s="19"/>
      <c r="C958" s="19"/>
      <c r="D958" s="19"/>
      <c r="E958" s="19"/>
      <c r="F958" s="19"/>
      <c r="G958" s="19"/>
      <c r="H958" s="19"/>
    </row>
    <row r="959" spans="1:8" x14ac:dyDescent="0.15">
      <c r="A959" s="19"/>
      <c r="B959" s="19"/>
      <c r="C959" s="19"/>
      <c r="D959" s="19"/>
      <c r="E959" s="19"/>
      <c r="F959" s="19"/>
      <c r="G959" s="19"/>
      <c r="H959" s="19"/>
    </row>
    <row r="960" spans="1:8" x14ac:dyDescent="0.15">
      <c r="A960" s="19"/>
      <c r="B960" s="19"/>
      <c r="C960" s="19"/>
      <c r="D960" s="19"/>
      <c r="E960" s="19"/>
      <c r="F960" s="19"/>
      <c r="G960" s="19"/>
      <c r="H960" s="19"/>
    </row>
    <row r="961" spans="1:8" x14ac:dyDescent="0.15">
      <c r="A961" s="19"/>
      <c r="B961" s="19"/>
      <c r="C961" s="19"/>
      <c r="D961" s="19"/>
      <c r="E961" s="19"/>
      <c r="F961" s="19"/>
      <c r="G961" s="19"/>
      <c r="H961" s="19"/>
    </row>
    <row r="962" spans="1:8" x14ac:dyDescent="0.15">
      <c r="A962" s="19"/>
      <c r="B962" s="19"/>
      <c r="C962" s="19"/>
      <c r="D962" s="19"/>
      <c r="E962" s="19"/>
      <c r="F962" s="19"/>
      <c r="G962" s="19"/>
      <c r="H962" s="19"/>
    </row>
    <row r="963" spans="1:8" x14ac:dyDescent="0.15">
      <c r="A963" s="19"/>
      <c r="B963" s="19"/>
      <c r="C963" s="19"/>
      <c r="D963" s="19"/>
      <c r="E963" s="19"/>
      <c r="F963" s="19"/>
      <c r="G963" s="19"/>
      <c r="H963" s="19"/>
    </row>
    <row r="964" spans="1:8" x14ac:dyDescent="0.15">
      <c r="A964" s="19"/>
      <c r="B964" s="19"/>
      <c r="C964" s="19"/>
      <c r="D964" s="19"/>
      <c r="E964" s="19"/>
      <c r="F964" s="19"/>
      <c r="G964" s="19"/>
      <c r="H964" s="19"/>
    </row>
    <row r="965" spans="1:8" x14ac:dyDescent="0.15">
      <c r="A965" s="19"/>
      <c r="B965" s="19"/>
      <c r="C965" s="19"/>
      <c r="D965" s="19"/>
      <c r="E965" s="19"/>
      <c r="F965" s="19"/>
      <c r="G965" s="19"/>
      <c r="H965" s="19"/>
    </row>
    <row r="966" spans="1:8" x14ac:dyDescent="0.15">
      <c r="A966" s="19"/>
      <c r="B966" s="19"/>
      <c r="C966" s="19"/>
      <c r="D966" s="19"/>
      <c r="E966" s="19"/>
      <c r="F966" s="19"/>
      <c r="G966" s="19"/>
      <c r="H966" s="19"/>
    </row>
    <row r="967" spans="1:8" x14ac:dyDescent="0.15">
      <c r="A967" s="19"/>
      <c r="B967" s="19"/>
      <c r="C967" s="19"/>
      <c r="D967" s="19"/>
      <c r="E967" s="19"/>
      <c r="F967" s="19"/>
      <c r="G967" s="19"/>
      <c r="H967" s="19"/>
    </row>
    <row r="968" spans="1:8" x14ac:dyDescent="0.15">
      <c r="A968" s="19"/>
      <c r="B968" s="19"/>
      <c r="C968" s="19"/>
      <c r="D968" s="19"/>
      <c r="E968" s="19"/>
      <c r="F968" s="19"/>
      <c r="G968" s="19"/>
      <c r="H968" s="19"/>
    </row>
    <row r="969" spans="1:8" x14ac:dyDescent="0.15">
      <c r="A969" s="19"/>
      <c r="B969" s="19"/>
      <c r="C969" s="19"/>
      <c r="D969" s="19"/>
      <c r="E969" s="19"/>
      <c r="F969" s="19"/>
      <c r="G969" s="19"/>
      <c r="H969" s="19"/>
    </row>
    <row r="970" spans="1:8" x14ac:dyDescent="0.15">
      <c r="A970" s="19"/>
      <c r="B970" s="19"/>
      <c r="C970" s="19"/>
      <c r="D970" s="19"/>
      <c r="E970" s="19"/>
      <c r="F970" s="19"/>
      <c r="G970" s="19"/>
      <c r="H970" s="19"/>
    </row>
    <row r="971" spans="1:8" x14ac:dyDescent="0.15">
      <c r="A971" s="19"/>
      <c r="B971" s="19"/>
      <c r="C971" s="19"/>
      <c r="D971" s="19"/>
      <c r="E971" s="19"/>
      <c r="F971" s="19"/>
      <c r="G971" s="19"/>
      <c r="H971" s="19"/>
    </row>
    <row r="972" spans="1:8" x14ac:dyDescent="0.15">
      <c r="A972" s="19"/>
      <c r="B972" s="19"/>
      <c r="C972" s="19"/>
      <c r="D972" s="19"/>
      <c r="E972" s="19"/>
      <c r="F972" s="19"/>
      <c r="G972" s="19"/>
      <c r="H972" s="19"/>
    </row>
    <row r="973" spans="1:8" x14ac:dyDescent="0.15">
      <c r="A973" s="19"/>
      <c r="B973" s="19"/>
      <c r="C973" s="19"/>
      <c r="D973" s="19"/>
      <c r="E973" s="19"/>
      <c r="F973" s="19"/>
      <c r="G973" s="19"/>
      <c r="H973" s="19"/>
    </row>
    <row r="974" spans="1:8" x14ac:dyDescent="0.15">
      <c r="A974" s="19"/>
      <c r="B974" s="19"/>
      <c r="C974" s="19"/>
      <c r="D974" s="19"/>
      <c r="E974" s="19"/>
      <c r="F974" s="19"/>
      <c r="G974" s="19"/>
      <c r="H974" s="19"/>
    </row>
    <row r="975" spans="1:8" x14ac:dyDescent="0.15">
      <c r="A975" s="19"/>
      <c r="B975" s="19"/>
      <c r="C975" s="19"/>
      <c r="D975" s="19"/>
      <c r="E975" s="19"/>
      <c r="F975" s="19"/>
      <c r="G975" s="19"/>
      <c r="H975" s="19"/>
    </row>
    <row r="976" spans="1:8" x14ac:dyDescent="0.15">
      <c r="A976" s="19"/>
      <c r="B976" s="19"/>
      <c r="C976" s="19"/>
      <c r="D976" s="19"/>
      <c r="E976" s="19"/>
      <c r="F976" s="19"/>
      <c r="G976" s="19"/>
      <c r="H976" s="19"/>
    </row>
    <row r="977" spans="1:8" x14ac:dyDescent="0.15">
      <c r="A977" s="19"/>
      <c r="B977" s="19"/>
      <c r="C977" s="19"/>
      <c r="D977" s="19"/>
      <c r="E977" s="19"/>
      <c r="F977" s="19"/>
      <c r="G977" s="19"/>
      <c r="H977" s="19"/>
    </row>
    <row r="978" spans="1:8" x14ac:dyDescent="0.15">
      <c r="A978" s="19"/>
      <c r="B978" s="19"/>
      <c r="C978" s="19"/>
      <c r="D978" s="19"/>
      <c r="E978" s="19"/>
      <c r="F978" s="19"/>
      <c r="G978" s="19"/>
      <c r="H978" s="19"/>
    </row>
    <row r="979" spans="1:8" x14ac:dyDescent="0.15">
      <c r="A979" s="19"/>
      <c r="B979" s="19"/>
      <c r="C979" s="19"/>
      <c r="D979" s="19"/>
      <c r="E979" s="19"/>
      <c r="F979" s="19"/>
      <c r="G979" s="19"/>
      <c r="H979" s="19"/>
    </row>
    <row r="980" spans="1:8" x14ac:dyDescent="0.15">
      <c r="A980" s="19"/>
      <c r="B980" s="19"/>
      <c r="C980" s="19"/>
      <c r="D980" s="19"/>
      <c r="E980" s="19"/>
      <c r="F980" s="19"/>
      <c r="G980" s="19"/>
      <c r="H980" s="19"/>
    </row>
    <row r="981" spans="1:8" x14ac:dyDescent="0.15">
      <c r="A981" s="19"/>
      <c r="B981" s="19"/>
      <c r="C981" s="19"/>
      <c r="D981" s="19"/>
      <c r="E981" s="19"/>
      <c r="F981" s="19"/>
      <c r="G981" s="19"/>
      <c r="H981" s="19"/>
    </row>
    <row r="982" spans="1:8" x14ac:dyDescent="0.15">
      <c r="A982" s="19"/>
      <c r="B982" s="19"/>
      <c r="C982" s="19"/>
      <c r="D982" s="19"/>
      <c r="E982" s="19"/>
      <c r="F982" s="19"/>
      <c r="G982" s="19"/>
      <c r="H982" s="19"/>
    </row>
    <row r="983" spans="1:8" x14ac:dyDescent="0.15">
      <c r="A983" s="19"/>
      <c r="B983" s="19"/>
      <c r="C983" s="19"/>
      <c r="D983" s="19"/>
      <c r="E983" s="19"/>
      <c r="F983" s="19"/>
      <c r="G983" s="19"/>
      <c r="H983" s="19"/>
    </row>
    <row r="984" spans="1:8" x14ac:dyDescent="0.15">
      <c r="A984" s="19"/>
      <c r="B984" s="19"/>
      <c r="C984" s="19"/>
      <c r="D984" s="19"/>
      <c r="E984" s="19"/>
      <c r="F984" s="19"/>
      <c r="G984" s="19"/>
      <c r="H984" s="19"/>
    </row>
    <row r="985" spans="1:8" x14ac:dyDescent="0.15">
      <c r="A985" s="19"/>
      <c r="B985" s="19"/>
      <c r="C985" s="19"/>
      <c r="D985" s="19"/>
      <c r="E985" s="19"/>
      <c r="F985" s="19"/>
      <c r="G985" s="19"/>
      <c r="H985" s="19"/>
    </row>
    <row r="986" spans="1:8" x14ac:dyDescent="0.15">
      <c r="A986" s="19"/>
      <c r="B986" s="19"/>
      <c r="C986" s="19"/>
      <c r="D986" s="19"/>
      <c r="E986" s="19"/>
      <c r="F986" s="19"/>
      <c r="G986" s="19"/>
      <c r="H986" s="19"/>
    </row>
    <row r="987" spans="1:8" x14ac:dyDescent="0.15">
      <c r="A987" s="19"/>
      <c r="B987" s="19"/>
      <c r="C987" s="19"/>
      <c r="D987" s="19"/>
      <c r="E987" s="19"/>
      <c r="F987" s="19"/>
      <c r="G987" s="19"/>
      <c r="H987" s="19"/>
    </row>
    <row r="988" spans="1:8" x14ac:dyDescent="0.15">
      <c r="A988" s="19"/>
      <c r="B988" s="19"/>
      <c r="C988" s="19"/>
      <c r="D988" s="19"/>
      <c r="E988" s="19"/>
      <c r="F988" s="19"/>
      <c r="G988" s="19"/>
      <c r="H988" s="19"/>
    </row>
    <row r="989" spans="1:8" x14ac:dyDescent="0.15">
      <c r="A989" s="19"/>
      <c r="B989" s="19"/>
      <c r="C989" s="19"/>
      <c r="D989" s="19"/>
      <c r="E989" s="19"/>
      <c r="F989" s="19"/>
      <c r="G989" s="19"/>
      <c r="H989" s="19"/>
    </row>
    <row r="990" spans="1:8" x14ac:dyDescent="0.15">
      <c r="A990" s="19"/>
      <c r="B990" s="19"/>
      <c r="C990" s="19"/>
      <c r="D990" s="19"/>
      <c r="E990" s="19"/>
      <c r="F990" s="19"/>
      <c r="G990" s="19"/>
      <c r="H990" s="19"/>
    </row>
    <row r="991" spans="1:8" x14ac:dyDescent="0.15">
      <c r="A991" s="19"/>
      <c r="B991" s="19"/>
      <c r="C991" s="19"/>
      <c r="D991" s="19"/>
      <c r="E991" s="19"/>
      <c r="F991" s="19"/>
      <c r="G991" s="19"/>
      <c r="H991" s="19"/>
    </row>
    <row r="992" spans="1:8" x14ac:dyDescent="0.15">
      <c r="A992" s="19"/>
      <c r="B992" s="19"/>
      <c r="C992" s="19"/>
      <c r="D992" s="19"/>
      <c r="E992" s="19"/>
      <c r="F992" s="19"/>
      <c r="G992" s="19"/>
      <c r="H992" s="19"/>
    </row>
    <row r="993" spans="1:8" x14ac:dyDescent="0.15">
      <c r="A993" s="19"/>
      <c r="B993" s="19"/>
      <c r="C993" s="19"/>
      <c r="D993" s="19"/>
      <c r="E993" s="19"/>
      <c r="F993" s="19"/>
      <c r="G993" s="19"/>
      <c r="H993" s="19"/>
    </row>
    <row r="994" spans="1:8" x14ac:dyDescent="0.15">
      <c r="A994" s="19"/>
      <c r="B994" s="19"/>
      <c r="C994" s="19"/>
      <c r="D994" s="19"/>
      <c r="E994" s="19"/>
      <c r="F994" s="19"/>
      <c r="G994" s="19"/>
      <c r="H994" s="19"/>
    </row>
    <row r="995" spans="1:8" x14ac:dyDescent="0.15">
      <c r="A995" s="19"/>
      <c r="B995" s="19"/>
      <c r="C995" s="19"/>
      <c r="D995" s="19"/>
      <c r="E995" s="19"/>
      <c r="F995" s="19"/>
      <c r="G995" s="19"/>
      <c r="H995" s="19"/>
    </row>
    <row r="996" spans="1:8" x14ac:dyDescent="0.15">
      <c r="A996" s="19"/>
      <c r="B996" s="19"/>
      <c r="C996" s="19"/>
      <c r="D996" s="19"/>
      <c r="E996" s="19"/>
      <c r="F996" s="19"/>
      <c r="G996" s="19"/>
      <c r="H996" s="19"/>
    </row>
  </sheetData>
  <mergeCells count="5">
    <mergeCell ref="A1:H1"/>
    <mergeCell ref="B23:D23"/>
    <mergeCell ref="E23:F23"/>
    <mergeCell ref="B21:D21"/>
    <mergeCell ref="E21:F21"/>
  </mergeCells>
  <pageMargins left="0.7" right="0.7" top="0.75" bottom="0.75" header="0.3" footer="0.3"/>
  <drawing r:id="rId1"/>
  <tableParts count="1">
    <tablePart r:id="rId2"/>
  </tablePart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9999FF"/>
    <outlinePr summaryBelow="0" summaryRight="0"/>
  </sheetPr>
  <dimension ref="A1:C59"/>
  <sheetViews>
    <sheetView showGridLines="0" workbookViewId="0">
      <selection sqref="A1:C1"/>
    </sheetView>
  </sheetViews>
  <sheetFormatPr baseColWidth="10" defaultColWidth="14.5" defaultRowHeight="15" customHeight="1" x14ac:dyDescent="0.15"/>
  <cols>
    <col min="1" max="1" width="28.83203125" style="4" customWidth="1"/>
    <col min="2" max="2" width="33" style="4" customWidth="1"/>
    <col min="3" max="16384" width="14.5" style="4"/>
  </cols>
  <sheetData>
    <row r="1" spans="1:3" ht="15" customHeight="1" x14ac:dyDescent="0.25">
      <c r="A1" s="1235" t="s">
        <v>2084</v>
      </c>
      <c r="B1" s="1235"/>
      <c r="C1" s="1235"/>
    </row>
    <row r="2" spans="1:3" ht="15" customHeight="1" x14ac:dyDescent="0.2">
      <c r="A2" s="1234" t="s">
        <v>1999</v>
      </c>
      <c r="B2" s="1233"/>
      <c r="C2" s="985"/>
    </row>
    <row r="3" spans="1:3" ht="15" customHeight="1" x14ac:dyDescent="0.2">
      <c r="A3" s="989" t="s">
        <v>2000</v>
      </c>
      <c r="B3" s="989">
        <v>56</v>
      </c>
      <c r="C3" s="985"/>
    </row>
    <row r="4" spans="1:3" ht="15" customHeight="1" x14ac:dyDescent="0.2">
      <c r="A4" s="989" t="s">
        <v>2001</v>
      </c>
      <c r="B4" s="989">
        <v>76</v>
      </c>
      <c r="C4" s="985"/>
    </row>
    <row r="5" spans="1:3" ht="15" customHeight="1" x14ac:dyDescent="0.2">
      <c r="A5" s="989" t="s">
        <v>2002</v>
      </c>
      <c r="B5" s="989">
        <v>931</v>
      </c>
      <c r="C5" s="985"/>
    </row>
    <row r="6" spans="1:3" ht="15" customHeight="1" x14ac:dyDescent="0.2">
      <c r="A6" s="990" t="s">
        <v>2003</v>
      </c>
      <c r="B6" s="990">
        <v>1063</v>
      </c>
      <c r="C6" s="985"/>
    </row>
    <row r="7" spans="1:3" ht="66.5" customHeight="1" x14ac:dyDescent="0.2">
      <c r="A7" s="1226" t="s">
        <v>2004</v>
      </c>
      <c r="B7" s="1227"/>
      <c r="C7" s="2"/>
    </row>
    <row r="8" spans="1:3" ht="15" customHeight="1" x14ac:dyDescent="0.2">
      <c r="A8" s="2"/>
      <c r="B8" s="2"/>
      <c r="C8" s="2"/>
    </row>
    <row r="9" spans="1:3" ht="15" customHeight="1" x14ac:dyDescent="0.2">
      <c r="A9" s="1228" t="s">
        <v>2005</v>
      </c>
      <c r="B9" s="1229"/>
      <c r="C9" s="2"/>
    </row>
    <row r="10" spans="1:3" ht="15" customHeight="1" x14ac:dyDescent="0.2">
      <c r="A10" s="991" t="s">
        <v>693</v>
      </c>
      <c r="B10" s="991">
        <v>762</v>
      </c>
      <c r="C10" s="2"/>
    </row>
    <row r="11" spans="1:3" ht="15" customHeight="1" x14ac:dyDescent="0.2">
      <c r="A11" s="991" t="s">
        <v>694</v>
      </c>
      <c r="B11" s="991">
        <v>289</v>
      </c>
      <c r="C11" s="2"/>
    </row>
    <row r="12" spans="1:3" ht="15" customHeight="1" x14ac:dyDescent="0.2">
      <c r="A12" s="991" t="s">
        <v>2006</v>
      </c>
      <c r="B12" s="991">
        <v>12</v>
      </c>
      <c r="C12" s="2"/>
    </row>
    <row r="13" spans="1:3" ht="15" customHeight="1" x14ac:dyDescent="0.2">
      <c r="A13" s="992" t="s">
        <v>2003</v>
      </c>
      <c r="B13" s="992">
        <v>1063</v>
      </c>
      <c r="C13" s="2"/>
    </row>
    <row r="14" spans="1:3" ht="116.25" customHeight="1" x14ac:dyDescent="0.2">
      <c r="A14" s="1226" t="s">
        <v>2007</v>
      </c>
      <c r="B14" s="1227"/>
      <c r="C14" s="2"/>
    </row>
    <row r="15" spans="1:3" ht="15" customHeight="1" x14ac:dyDescent="0.2">
      <c r="A15" s="2"/>
      <c r="B15" s="2"/>
      <c r="C15" s="2"/>
    </row>
    <row r="16" spans="1:3" ht="15" customHeight="1" x14ac:dyDescent="0.2">
      <c r="A16" s="1234" t="s">
        <v>2008</v>
      </c>
      <c r="B16" s="1229"/>
      <c r="C16" s="2"/>
    </row>
    <row r="17" spans="1:3" ht="15" customHeight="1" x14ac:dyDescent="0.2">
      <c r="A17" s="988" t="s">
        <v>1806</v>
      </c>
      <c r="B17" s="989">
        <v>95</v>
      </c>
      <c r="C17" s="2"/>
    </row>
    <row r="18" spans="1:3" ht="15" customHeight="1" x14ac:dyDescent="0.2">
      <c r="A18" s="988" t="s">
        <v>1807</v>
      </c>
      <c r="B18" s="989">
        <v>90</v>
      </c>
      <c r="C18" s="2"/>
    </row>
    <row r="19" spans="1:3" ht="15" customHeight="1" x14ac:dyDescent="0.2">
      <c r="A19" s="988" t="s">
        <v>1808</v>
      </c>
      <c r="B19" s="989">
        <v>101</v>
      </c>
      <c r="C19" s="2"/>
    </row>
    <row r="20" spans="1:3" ht="15" customHeight="1" x14ac:dyDescent="0.2">
      <c r="A20" s="988" t="s">
        <v>2009</v>
      </c>
      <c r="B20" s="989">
        <v>101</v>
      </c>
      <c r="C20" s="2"/>
    </row>
    <row r="21" spans="1:3" ht="15" customHeight="1" x14ac:dyDescent="0.2">
      <c r="A21" s="988" t="s">
        <v>2010</v>
      </c>
      <c r="B21" s="989">
        <v>58</v>
      </c>
      <c r="C21" s="2"/>
    </row>
    <row r="22" spans="1:3" ht="15" customHeight="1" x14ac:dyDescent="0.2">
      <c r="A22" s="988" t="s">
        <v>1810</v>
      </c>
      <c r="B22" s="989">
        <v>111</v>
      </c>
      <c r="C22" s="2"/>
    </row>
    <row r="23" spans="1:3" ht="15" customHeight="1" x14ac:dyDescent="0.2">
      <c r="A23" s="988" t="s">
        <v>1811</v>
      </c>
      <c r="B23" s="989">
        <v>135</v>
      </c>
      <c r="C23" s="2"/>
    </row>
    <row r="24" spans="1:3" ht="15" customHeight="1" x14ac:dyDescent="0.2">
      <c r="A24" s="988" t="s">
        <v>1812</v>
      </c>
      <c r="B24" s="989">
        <v>85</v>
      </c>
      <c r="C24" s="2"/>
    </row>
    <row r="25" spans="1:3" ht="15" customHeight="1" x14ac:dyDescent="0.2">
      <c r="A25" s="988" t="s">
        <v>2011</v>
      </c>
      <c r="B25" s="989">
        <v>15</v>
      </c>
      <c r="C25" s="2"/>
    </row>
    <row r="26" spans="1:3" ht="15" customHeight="1" x14ac:dyDescent="0.2">
      <c r="A26" s="988" t="s">
        <v>2012</v>
      </c>
      <c r="B26" s="989">
        <v>112</v>
      </c>
      <c r="C26" s="2"/>
    </row>
    <row r="27" spans="1:3" ht="15" customHeight="1" x14ac:dyDescent="0.2">
      <c r="A27" s="988" t="s">
        <v>2013</v>
      </c>
      <c r="B27" s="989">
        <v>96</v>
      </c>
      <c r="C27" s="2"/>
    </row>
    <row r="28" spans="1:3" ht="15" customHeight="1" x14ac:dyDescent="0.2">
      <c r="A28" s="988" t="s">
        <v>2014</v>
      </c>
      <c r="B28" s="989">
        <v>64</v>
      </c>
      <c r="C28" s="2"/>
    </row>
    <row r="29" spans="1:3" ht="15" customHeight="1" x14ac:dyDescent="0.2">
      <c r="A29" s="990" t="s">
        <v>2003</v>
      </c>
      <c r="B29" s="990">
        <v>1063</v>
      </c>
      <c r="C29" s="2"/>
    </row>
    <row r="30" spans="1:3" ht="66.75" customHeight="1" x14ac:dyDescent="0.2">
      <c r="A30" s="1226" t="s">
        <v>2015</v>
      </c>
      <c r="B30" s="1227"/>
      <c r="C30" s="2"/>
    </row>
    <row r="31" spans="1:3" ht="15" customHeight="1" x14ac:dyDescent="0.2">
      <c r="A31" s="2"/>
      <c r="B31" s="2"/>
      <c r="C31" s="2"/>
    </row>
    <row r="32" spans="1:3" ht="15" customHeight="1" x14ac:dyDescent="0.2">
      <c r="A32" s="1228" t="s">
        <v>2085</v>
      </c>
      <c r="B32" s="1229"/>
      <c r="C32" s="2"/>
    </row>
    <row r="33" spans="1:3" ht="15" customHeight="1" x14ac:dyDescent="0.2">
      <c r="A33" s="993" t="s">
        <v>5</v>
      </c>
      <c r="B33" s="994">
        <v>210</v>
      </c>
      <c r="C33" s="2"/>
    </row>
    <row r="34" spans="1:3" ht="15" customHeight="1" x14ac:dyDescent="0.2">
      <c r="A34" s="993" t="s">
        <v>6</v>
      </c>
      <c r="B34" s="994">
        <v>406</v>
      </c>
      <c r="C34" s="2"/>
    </row>
    <row r="35" spans="1:3" ht="15" customHeight="1" x14ac:dyDescent="0.2">
      <c r="A35" s="993" t="s">
        <v>7</v>
      </c>
      <c r="B35" s="994">
        <v>303</v>
      </c>
      <c r="C35" s="2"/>
    </row>
    <row r="36" spans="1:3" ht="15" customHeight="1" x14ac:dyDescent="0.2">
      <c r="A36" s="993" t="s">
        <v>2021</v>
      </c>
      <c r="B36" s="994">
        <v>26</v>
      </c>
      <c r="C36" s="2"/>
    </row>
    <row r="37" spans="1:3" ht="15" customHeight="1" x14ac:dyDescent="0.2">
      <c r="A37" s="993" t="s">
        <v>2022</v>
      </c>
      <c r="B37" s="994">
        <v>41</v>
      </c>
      <c r="C37" s="2"/>
    </row>
    <row r="38" spans="1:3" ht="15" customHeight="1" x14ac:dyDescent="0.2">
      <c r="A38" s="993" t="s">
        <v>2023</v>
      </c>
      <c r="B38" s="994">
        <v>3</v>
      </c>
      <c r="C38" s="2"/>
    </row>
    <row r="39" spans="1:3" ht="15" customHeight="1" x14ac:dyDescent="0.2">
      <c r="A39" s="993" t="s">
        <v>2024</v>
      </c>
      <c r="B39" s="994">
        <v>9</v>
      </c>
      <c r="C39" s="2"/>
    </row>
    <row r="40" spans="1:3" ht="15" customHeight="1" x14ac:dyDescent="0.2">
      <c r="A40" s="993" t="s">
        <v>2025</v>
      </c>
      <c r="B40" s="994">
        <v>12</v>
      </c>
      <c r="C40" s="2"/>
    </row>
    <row r="41" spans="1:3" ht="15" customHeight="1" x14ac:dyDescent="0.2">
      <c r="A41" s="993" t="s">
        <v>2026</v>
      </c>
      <c r="B41" s="994">
        <v>2</v>
      </c>
      <c r="C41" s="2"/>
    </row>
    <row r="42" spans="1:3" ht="15" customHeight="1" x14ac:dyDescent="0.2">
      <c r="A42" s="993" t="s">
        <v>2027</v>
      </c>
      <c r="B42" s="994">
        <v>5</v>
      </c>
      <c r="C42" s="2"/>
    </row>
    <row r="43" spans="1:3" ht="15" customHeight="1" x14ac:dyDescent="0.2">
      <c r="A43" s="993" t="s">
        <v>2028</v>
      </c>
      <c r="B43" s="994">
        <v>21</v>
      </c>
      <c r="C43" s="2"/>
    </row>
    <row r="44" spans="1:3" ht="15" customHeight="1" x14ac:dyDescent="0.2">
      <c r="A44" s="993" t="s">
        <v>2029</v>
      </c>
      <c r="B44" s="994">
        <v>2</v>
      </c>
      <c r="C44" s="2"/>
    </row>
    <row r="45" spans="1:3" ht="15" customHeight="1" x14ac:dyDescent="0.2">
      <c r="A45" s="993" t="s">
        <v>2030</v>
      </c>
      <c r="B45" s="994">
        <v>23</v>
      </c>
      <c r="C45" s="2"/>
    </row>
    <row r="46" spans="1:3" ht="15" customHeight="1" x14ac:dyDescent="0.2">
      <c r="A46" s="995" t="s">
        <v>2003</v>
      </c>
      <c r="B46" s="996">
        <v>1063</v>
      </c>
      <c r="C46" s="2"/>
    </row>
    <row r="47" spans="1:3" ht="66" customHeight="1" x14ac:dyDescent="0.2">
      <c r="A47" s="1230" t="s">
        <v>2031</v>
      </c>
      <c r="B47" s="1231"/>
      <c r="C47" s="2"/>
    </row>
    <row r="48" spans="1:3" ht="15" customHeight="1" x14ac:dyDescent="0.2">
      <c r="A48" s="2"/>
      <c r="B48" s="2"/>
      <c r="C48" s="2"/>
    </row>
    <row r="49" spans="1:3" ht="15" customHeight="1" x14ac:dyDescent="0.2">
      <c r="A49" s="1228" t="s">
        <v>2016</v>
      </c>
      <c r="B49" s="1229"/>
      <c r="C49" s="2"/>
    </row>
    <row r="50" spans="1:3" ht="15" customHeight="1" x14ac:dyDescent="0.2">
      <c r="A50" s="993" t="s">
        <v>2017</v>
      </c>
      <c r="B50" s="994">
        <v>38</v>
      </c>
      <c r="C50" s="2"/>
    </row>
    <row r="51" spans="1:3" ht="15" customHeight="1" x14ac:dyDescent="0.2">
      <c r="A51" s="993" t="s">
        <v>2018</v>
      </c>
      <c r="B51" s="994">
        <v>54</v>
      </c>
      <c r="C51" s="2"/>
    </row>
    <row r="52" spans="1:3" ht="15" customHeight="1" x14ac:dyDescent="0.2">
      <c r="A52" s="993" t="s">
        <v>2019</v>
      </c>
      <c r="B52" s="994">
        <v>10</v>
      </c>
      <c r="C52" s="2"/>
    </row>
    <row r="53" spans="1:3" ht="15" customHeight="1" x14ac:dyDescent="0.2">
      <c r="A53" s="997" t="s">
        <v>2003</v>
      </c>
      <c r="B53" s="998">
        <v>102</v>
      </c>
      <c r="C53" s="2"/>
    </row>
    <row r="54" spans="1:3" ht="69.75" customHeight="1" x14ac:dyDescent="0.2">
      <c r="A54" s="1226" t="s">
        <v>2020</v>
      </c>
      <c r="B54" s="1227"/>
      <c r="C54" s="2"/>
    </row>
    <row r="55" spans="1:3" ht="15" customHeight="1" x14ac:dyDescent="0.2">
      <c r="A55" s="2"/>
      <c r="B55" s="2"/>
      <c r="C55" s="2"/>
    </row>
    <row r="56" spans="1:3" ht="15" customHeight="1" x14ac:dyDescent="0.2">
      <c r="A56" s="1232" t="s">
        <v>2051</v>
      </c>
      <c r="B56" s="1233"/>
      <c r="C56" s="2"/>
    </row>
    <row r="57" spans="1:3" ht="66" customHeight="1" x14ac:dyDescent="0.2">
      <c r="A57" s="986" t="s">
        <v>2052</v>
      </c>
      <c r="B57" s="987" t="s">
        <v>2053</v>
      </c>
      <c r="C57" s="2"/>
    </row>
    <row r="58" spans="1:3" ht="15" customHeight="1" x14ac:dyDescent="0.2">
      <c r="A58" s="999">
        <v>118</v>
      </c>
      <c r="B58" s="1000">
        <v>987</v>
      </c>
      <c r="C58" s="2"/>
    </row>
    <row r="59" spans="1:3" ht="65.25" customHeight="1" x14ac:dyDescent="0.2">
      <c r="A59" s="1226" t="s">
        <v>2054</v>
      </c>
      <c r="B59" s="1227"/>
      <c r="C59" s="2"/>
    </row>
  </sheetData>
  <mergeCells count="13">
    <mergeCell ref="A16:B16"/>
    <mergeCell ref="A1:C1"/>
    <mergeCell ref="A2:B2"/>
    <mergeCell ref="A7:B7"/>
    <mergeCell ref="A9:B9"/>
    <mergeCell ref="A14:B14"/>
    <mergeCell ref="A59:B59"/>
    <mergeCell ref="A30:B30"/>
    <mergeCell ref="A32:B32"/>
    <mergeCell ref="A47:B47"/>
    <mergeCell ref="A49:B49"/>
    <mergeCell ref="A54:B54"/>
    <mergeCell ref="A56:B56"/>
  </mergeCells>
  <pageMargins left="0.7" right="0.7" top="0.75" bottom="0.75" header="0.3" footer="0.3"/>
  <pageSetup paperSize="9" orientation="portrait"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9999FF"/>
    <outlinePr summaryBelow="0" summaryRight="0"/>
  </sheetPr>
  <dimension ref="A1:B24"/>
  <sheetViews>
    <sheetView showGridLines="0" workbookViewId="0">
      <selection sqref="A1:B1"/>
    </sheetView>
  </sheetViews>
  <sheetFormatPr baseColWidth="10" defaultColWidth="14.5" defaultRowHeight="15" customHeight="1" x14ac:dyDescent="0.15"/>
  <cols>
    <col min="1" max="1" width="21.83203125" style="4" customWidth="1"/>
    <col min="2" max="2" width="16.5" style="4" customWidth="1"/>
    <col min="3" max="16384" width="14.5" style="4"/>
  </cols>
  <sheetData>
    <row r="1" spans="1:2" ht="19" x14ac:dyDescent="0.25">
      <c r="A1" s="1236" t="s">
        <v>2086</v>
      </c>
      <c r="B1" s="1236"/>
    </row>
    <row r="2" spans="1:2" ht="22.5" customHeight="1" x14ac:dyDescent="0.2">
      <c r="A2" s="1232" t="s">
        <v>2032</v>
      </c>
      <c r="B2" s="1229"/>
    </row>
    <row r="3" spans="1:2" ht="16" x14ac:dyDescent="0.2">
      <c r="A3" s="993" t="s">
        <v>2033</v>
      </c>
      <c r="B3" s="994">
        <v>164</v>
      </c>
    </row>
    <row r="4" spans="1:2" ht="16" x14ac:dyDescent="0.2">
      <c r="A4" s="993" t="s">
        <v>2034</v>
      </c>
      <c r="B4" s="994">
        <v>20</v>
      </c>
    </row>
    <row r="5" spans="1:2" ht="16" x14ac:dyDescent="0.2">
      <c r="A5" s="993" t="s">
        <v>2035</v>
      </c>
      <c r="B5" s="994">
        <v>9</v>
      </c>
    </row>
    <row r="6" spans="1:2" ht="16" x14ac:dyDescent="0.2">
      <c r="A6" s="993" t="s">
        <v>2036</v>
      </c>
      <c r="B6" s="994">
        <v>17</v>
      </c>
    </row>
    <row r="7" spans="1:2" ht="16" x14ac:dyDescent="0.2">
      <c r="A7" s="993" t="s">
        <v>2037</v>
      </c>
      <c r="B7" s="994">
        <v>45</v>
      </c>
    </row>
    <row r="8" spans="1:2" ht="16" x14ac:dyDescent="0.2">
      <c r="A8" s="993" t="s">
        <v>2038</v>
      </c>
      <c r="B8" s="994">
        <v>16</v>
      </c>
    </row>
    <row r="9" spans="1:2" ht="32" x14ac:dyDescent="0.2">
      <c r="A9" s="993" t="s">
        <v>2039</v>
      </c>
      <c r="B9" s="994">
        <v>7</v>
      </c>
    </row>
    <row r="10" spans="1:2" ht="16" x14ac:dyDescent="0.2">
      <c r="A10" s="993" t="s">
        <v>2040</v>
      </c>
      <c r="B10" s="994">
        <v>1</v>
      </c>
    </row>
    <row r="11" spans="1:2" ht="16" x14ac:dyDescent="0.15">
      <c r="A11" s="997" t="s">
        <v>2003</v>
      </c>
      <c r="B11" s="998">
        <v>279</v>
      </c>
    </row>
    <row r="12" spans="1:2" ht="57.75" customHeight="1" x14ac:dyDescent="0.15">
      <c r="A12" s="1220" t="s">
        <v>2041</v>
      </c>
      <c r="B12" s="1220"/>
    </row>
    <row r="13" spans="1:2" ht="15" customHeight="1" x14ac:dyDescent="0.2">
      <c r="A13" s="2"/>
      <c r="B13" s="2"/>
    </row>
    <row r="14" spans="1:2" ht="15" customHeight="1" x14ac:dyDescent="0.2">
      <c r="A14" s="2"/>
      <c r="B14" s="2"/>
    </row>
    <row r="15" spans="1:2" ht="15" customHeight="1" x14ac:dyDescent="0.2">
      <c r="A15" s="1232" t="s">
        <v>2042</v>
      </c>
      <c r="B15" s="1229"/>
    </row>
    <row r="16" spans="1:2" ht="15" customHeight="1" x14ac:dyDescent="0.2">
      <c r="A16" s="993" t="s">
        <v>2043</v>
      </c>
      <c r="B16" s="994">
        <v>39</v>
      </c>
    </row>
    <row r="17" spans="1:2" ht="15" customHeight="1" x14ac:dyDescent="0.2">
      <c r="A17" s="993" t="s">
        <v>2044</v>
      </c>
      <c r="B17" s="994">
        <v>12</v>
      </c>
    </row>
    <row r="18" spans="1:2" ht="15" customHeight="1" x14ac:dyDescent="0.2">
      <c r="A18" s="993" t="s">
        <v>2045</v>
      </c>
      <c r="B18" s="994">
        <v>15</v>
      </c>
    </row>
    <row r="19" spans="1:2" ht="15" customHeight="1" x14ac:dyDescent="0.2">
      <c r="A19" s="993" t="s">
        <v>2046</v>
      </c>
      <c r="B19" s="994">
        <v>8</v>
      </c>
    </row>
    <row r="20" spans="1:2" ht="15" customHeight="1" x14ac:dyDescent="0.2">
      <c r="A20" s="993" t="s">
        <v>2047</v>
      </c>
      <c r="B20" s="994">
        <v>0</v>
      </c>
    </row>
    <row r="21" spans="1:2" ht="15" customHeight="1" x14ac:dyDescent="0.2">
      <c r="A21" s="993" t="s">
        <v>2048</v>
      </c>
      <c r="B21" s="994">
        <v>35</v>
      </c>
    </row>
    <row r="22" spans="1:2" ht="15" customHeight="1" x14ac:dyDescent="0.2">
      <c r="A22" s="993" t="s">
        <v>2049</v>
      </c>
      <c r="B22" s="994">
        <v>47</v>
      </c>
    </row>
    <row r="23" spans="1:2" ht="15" customHeight="1" x14ac:dyDescent="0.15">
      <c r="A23" s="997" t="s">
        <v>2003</v>
      </c>
      <c r="B23" s="998">
        <v>156</v>
      </c>
    </row>
    <row r="24" spans="1:2" ht="71.25" customHeight="1" x14ac:dyDescent="0.15">
      <c r="A24" s="1220" t="s">
        <v>2050</v>
      </c>
      <c r="B24" s="1220"/>
    </row>
  </sheetData>
  <mergeCells count="5">
    <mergeCell ref="A2:B2"/>
    <mergeCell ref="A12:B12"/>
    <mergeCell ref="A15:B15"/>
    <mergeCell ref="A24:B24"/>
    <mergeCell ref="A1:B1"/>
  </mergeCells>
  <pageMargins left="0.7" right="0.7" top="0.75" bottom="0.75" header="0.3" footer="0.3"/>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9999FF"/>
    <outlinePr summaryBelow="0" summaryRight="0"/>
  </sheetPr>
  <dimension ref="A1:B27"/>
  <sheetViews>
    <sheetView showGridLines="0" workbookViewId="0">
      <selection sqref="A1:B1"/>
    </sheetView>
  </sheetViews>
  <sheetFormatPr baseColWidth="10" defaultColWidth="14.5" defaultRowHeight="15" customHeight="1" x14ac:dyDescent="0.15"/>
  <cols>
    <col min="1" max="1" width="24.1640625" style="4" customWidth="1"/>
    <col min="2" max="2" width="40.83203125" style="4" customWidth="1"/>
    <col min="3" max="3" width="14.5" style="4"/>
    <col min="4" max="4" width="19.1640625" style="4" customWidth="1"/>
    <col min="5" max="6" width="14.5" style="4"/>
    <col min="7" max="7" width="21.5" style="4" customWidth="1"/>
    <col min="8" max="16384" width="14.5" style="4"/>
  </cols>
  <sheetData>
    <row r="1" spans="1:2" ht="19" x14ac:dyDescent="0.25">
      <c r="A1" s="1237" t="s">
        <v>2087</v>
      </c>
      <c r="B1" s="1237"/>
    </row>
    <row r="2" spans="1:2" ht="25.5" customHeight="1" x14ac:dyDescent="0.2">
      <c r="A2" s="1238" t="s">
        <v>2055</v>
      </c>
      <c r="B2" s="1229"/>
    </row>
    <row r="3" spans="1:2" x14ac:dyDescent="0.2">
      <c r="A3" s="989" t="s">
        <v>2056</v>
      </c>
      <c r="B3" s="989">
        <v>48</v>
      </c>
    </row>
    <row r="4" spans="1:2" x14ac:dyDescent="0.2">
      <c r="A4" s="989" t="s">
        <v>2057</v>
      </c>
      <c r="B4" s="989">
        <v>30</v>
      </c>
    </row>
    <row r="5" spans="1:2" x14ac:dyDescent="0.2">
      <c r="A5" s="989" t="s">
        <v>2058</v>
      </c>
      <c r="B5" s="989">
        <v>79</v>
      </c>
    </row>
    <row r="6" spans="1:2" x14ac:dyDescent="0.2">
      <c r="A6" s="989" t="s">
        <v>2059</v>
      </c>
      <c r="B6" s="989">
        <v>3</v>
      </c>
    </row>
    <row r="7" spans="1:2" x14ac:dyDescent="0.2">
      <c r="A7" s="989" t="s">
        <v>2060</v>
      </c>
      <c r="B7" s="989">
        <v>15</v>
      </c>
    </row>
    <row r="8" spans="1:2" x14ac:dyDescent="0.2">
      <c r="A8" s="989" t="s">
        <v>2061</v>
      </c>
      <c r="B8" s="989">
        <v>2</v>
      </c>
    </row>
    <row r="9" spans="1:2" x14ac:dyDescent="0.2">
      <c r="A9" s="989" t="s">
        <v>2062</v>
      </c>
      <c r="B9" s="989">
        <v>1</v>
      </c>
    </row>
    <row r="10" spans="1:2" x14ac:dyDescent="0.2">
      <c r="A10" s="990" t="s">
        <v>8</v>
      </c>
      <c r="B10" s="990">
        <v>178</v>
      </c>
    </row>
    <row r="11" spans="1:2" ht="103.5" customHeight="1" x14ac:dyDescent="0.15">
      <c r="A11" s="1220" t="s">
        <v>2063</v>
      </c>
      <c r="B11" s="1220"/>
    </row>
    <row r="12" spans="1:2" ht="15" customHeight="1" x14ac:dyDescent="0.2">
      <c r="A12" s="2"/>
      <c r="B12" s="2"/>
    </row>
    <row r="13" spans="1:2" ht="15" customHeight="1" x14ac:dyDescent="0.2">
      <c r="A13" s="1232" t="s">
        <v>2064</v>
      </c>
      <c r="B13" s="1229"/>
    </row>
    <row r="14" spans="1:2" ht="15" customHeight="1" x14ac:dyDescent="0.2">
      <c r="A14" s="991" t="s">
        <v>2065</v>
      </c>
      <c r="B14" s="991">
        <v>34</v>
      </c>
    </row>
    <row r="15" spans="1:2" ht="15" customHeight="1" x14ac:dyDescent="0.2">
      <c r="A15" s="991" t="s">
        <v>2066</v>
      </c>
      <c r="B15" s="991">
        <v>4</v>
      </c>
    </row>
    <row r="16" spans="1:2" ht="15" customHeight="1" x14ac:dyDescent="0.2">
      <c r="A16" s="991" t="s">
        <v>2067</v>
      </c>
      <c r="B16" s="991">
        <v>5</v>
      </c>
    </row>
    <row r="17" spans="1:2" ht="15" customHeight="1" x14ac:dyDescent="0.2">
      <c r="A17" s="991" t="s">
        <v>2068</v>
      </c>
      <c r="B17" s="991">
        <v>2</v>
      </c>
    </row>
    <row r="18" spans="1:2" ht="15" customHeight="1" x14ac:dyDescent="0.2">
      <c r="A18" s="991" t="s">
        <v>2069</v>
      </c>
      <c r="B18" s="991">
        <v>2</v>
      </c>
    </row>
    <row r="19" spans="1:2" ht="15" customHeight="1" x14ac:dyDescent="0.2">
      <c r="A19" s="992" t="s">
        <v>8</v>
      </c>
      <c r="B19" s="992">
        <v>47</v>
      </c>
    </row>
    <row r="20" spans="1:2" ht="58.5" customHeight="1" x14ac:dyDescent="0.15">
      <c r="A20" s="1220" t="s">
        <v>2070</v>
      </c>
      <c r="B20" s="1220"/>
    </row>
    <row r="21" spans="1:2" ht="15" customHeight="1" x14ac:dyDescent="0.2">
      <c r="A21" s="2"/>
      <c r="B21" s="2"/>
    </row>
    <row r="22" spans="1:2" ht="27.75" customHeight="1" x14ac:dyDescent="0.2">
      <c r="A22" s="1232" t="s">
        <v>2071</v>
      </c>
      <c r="B22" s="1229"/>
    </row>
    <row r="23" spans="1:2" ht="32" x14ac:dyDescent="0.15">
      <c r="A23" s="1001" t="s">
        <v>2072</v>
      </c>
      <c r="B23" s="1001">
        <v>37</v>
      </c>
    </row>
    <row r="24" spans="1:2" ht="15" customHeight="1" x14ac:dyDescent="0.15">
      <c r="A24" s="1001" t="s">
        <v>2073</v>
      </c>
      <c r="B24" s="1001">
        <v>92</v>
      </c>
    </row>
    <row r="25" spans="1:2" ht="15" customHeight="1" x14ac:dyDescent="0.15">
      <c r="A25" s="1001" t="s">
        <v>2074</v>
      </c>
      <c r="B25" s="1001">
        <v>2</v>
      </c>
    </row>
    <row r="26" spans="1:2" ht="15" customHeight="1" x14ac:dyDescent="0.2">
      <c r="A26" s="992" t="s">
        <v>8</v>
      </c>
      <c r="B26" s="992">
        <v>131</v>
      </c>
    </row>
    <row r="27" spans="1:2" ht="81.75" customHeight="1" x14ac:dyDescent="0.15">
      <c r="A27" s="1220" t="s">
        <v>2075</v>
      </c>
      <c r="B27" s="1220"/>
    </row>
  </sheetData>
  <mergeCells count="7">
    <mergeCell ref="A1:B1"/>
    <mergeCell ref="A27:B27"/>
    <mergeCell ref="A2:B2"/>
    <mergeCell ref="A11:B11"/>
    <mergeCell ref="A13:B13"/>
    <mergeCell ref="A20:B20"/>
    <mergeCell ref="A22:B22"/>
  </mergeCells>
  <pageMargins left="0.7" right="0.7" top="0.75" bottom="0.75" header="0.3" footer="0.3"/>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00CC99"/>
  </sheetPr>
  <dimension ref="A1:F29"/>
  <sheetViews>
    <sheetView showGridLines="0" zoomScale="143" zoomScaleNormal="100" workbookViewId="0">
      <selection activeCell="H27" sqref="H27"/>
    </sheetView>
  </sheetViews>
  <sheetFormatPr baseColWidth="10" defaultColWidth="13" defaultRowHeight="13" x14ac:dyDescent="0.15"/>
  <cols>
    <col min="1" max="1" width="21.1640625" style="4" customWidth="1"/>
    <col min="2" max="2" width="16.83203125" style="4" customWidth="1"/>
    <col min="3" max="3" width="15.5" style="4" customWidth="1"/>
    <col min="4" max="6" width="14.5" style="4" customWidth="1"/>
    <col min="7" max="7" width="15" style="4" customWidth="1"/>
    <col min="8" max="8" width="15.1640625" style="4" customWidth="1"/>
    <col min="9" max="16384" width="13" style="4"/>
  </cols>
  <sheetData>
    <row r="1" spans="1:6" ht="19" x14ac:dyDescent="0.25">
      <c r="A1" s="1053" t="s">
        <v>2088</v>
      </c>
      <c r="B1" s="1053"/>
      <c r="C1" s="1053"/>
      <c r="D1" s="1053"/>
      <c r="E1" s="1053"/>
      <c r="F1" s="1053"/>
    </row>
    <row r="2" spans="1:6" ht="16" x14ac:dyDescent="0.2">
      <c r="A2" s="1243" t="s">
        <v>2090</v>
      </c>
      <c r="B2" s="1241" t="s">
        <v>2089</v>
      </c>
      <c r="C2" s="1241"/>
      <c r="D2" s="1241"/>
      <c r="E2" s="1241"/>
      <c r="F2" s="1241"/>
    </row>
    <row r="3" spans="1:6" ht="16" x14ac:dyDescent="0.2">
      <c r="A3" s="1244"/>
      <c r="B3" s="160" t="s">
        <v>2091</v>
      </c>
      <c r="C3" s="160" t="s">
        <v>2092</v>
      </c>
      <c r="D3" s="160" t="s">
        <v>13</v>
      </c>
      <c r="E3" s="160" t="s">
        <v>14</v>
      </c>
      <c r="F3" s="160" t="s">
        <v>15</v>
      </c>
    </row>
    <row r="4" spans="1:6" ht="15" x14ac:dyDescent="0.2">
      <c r="A4" s="59">
        <v>1000</v>
      </c>
      <c r="B4" s="60">
        <v>130917.56</v>
      </c>
      <c r="C4" s="60">
        <v>2720863.08</v>
      </c>
      <c r="D4" s="60">
        <v>60000</v>
      </c>
      <c r="E4" s="60">
        <v>23600</v>
      </c>
      <c r="F4" s="60">
        <v>80600</v>
      </c>
    </row>
    <row r="5" spans="1:6" ht="15" x14ac:dyDescent="0.2">
      <c r="A5" s="59">
        <v>2000</v>
      </c>
      <c r="B5" s="60">
        <v>3101994.44</v>
      </c>
      <c r="C5" s="60">
        <v>15757799.9</v>
      </c>
      <c r="D5" s="60">
        <v>1742600</v>
      </c>
      <c r="E5" s="60">
        <v>2426318</v>
      </c>
      <c r="F5" s="60">
        <v>563520</v>
      </c>
    </row>
    <row r="6" spans="1:6" ht="15" x14ac:dyDescent="0.2">
      <c r="A6" s="59">
        <v>3000</v>
      </c>
      <c r="B6" s="60">
        <v>27279952</v>
      </c>
      <c r="C6" s="60">
        <v>44195955.020000003</v>
      </c>
      <c r="D6" s="60">
        <v>5197400</v>
      </c>
      <c r="E6" s="60">
        <v>4550082</v>
      </c>
      <c r="F6" s="60">
        <v>6248480</v>
      </c>
    </row>
    <row r="7" spans="1:6" ht="15" x14ac:dyDescent="0.2">
      <c r="A7" s="59">
        <v>4000</v>
      </c>
      <c r="B7" s="60">
        <v>273000</v>
      </c>
      <c r="C7" s="60">
        <v>0</v>
      </c>
      <c r="D7" s="60">
        <v>0</v>
      </c>
      <c r="E7" s="60">
        <v>0</v>
      </c>
      <c r="F7" s="60">
        <v>107400</v>
      </c>
    </row>
    <row r="8" spans="1:6" ht="15" x14ac:dyDescent="0.2">
      <c r="A8" s="59">
        <v>5000</v>
      </c>
      <c r="B8" s="60">
        <v>0</v>
      </c>
      <c r="C8" s="60">
        <v>0</v>
      </c>
      <c r="D8" s="60">
        <v>0</v>
      </c>
      <c r="E8" s="60">
        <v>0</v>
      </c>
      <c r="F8" s="60">
        <v>0</v>
      </c>
    </row>
    <row r="9" spans="1:6" ht="15" x14ac:dyDescent="0.2">
      <c r="A9" s="59">
        <v>6000</v>
      </c>
      <c r="B9" s="60">
        <v>0</v>
      </c>
      <c r="C9" s="60">
        <v>0</v>
      </c>
      <c r="D9" s="60">
        <v>0</v>
      </c>
      <c r="E9" s="60">
        <v>0</v>
      </c>
      <c r="F9" s="60">
        <v>0</v>
      </c>
    </row>
    <row r="10" spans="1:6" ht="15" x14ac:dyDescent="0.2">
      <c r="A10" s="1245" t="s">
        <v>8</v>
      </c>
      <c r="B10" s="61">
        <v>30785640</v>
      </c>
      <c r="C10" s="61">
        <v>62674618</v>
      </c>
      <c r="D10" s="61">
        <v>7000000</v>
      </c>
      <c r="E10" s="61">
        <v>7000000</v>
      </c>
      <c r="F10" s="61">
        <v>7000000</v>
      </c>
    </row>
    <row r="11" spans="1:6" ht="15" x14ac:dyDescent="0.2">
      <c r="A11" s="1245"/>
      <c r="B11" s="1242">
        <v>114460482</v>
      </c>
      <c r="C11" s="1242"/>
      <c r="D11" s="1242"/>
      <c r="E11" s="1242"/>
      <c r="F11" s="1242"/>
    </row>
    <row r="12" spans="1:6" ht="15" x14ac:dyDescent="0.2">
      <c r="A12"/>
      <c r="B12"/>
      <c r="C12"/>
      <c r="D12"/>
      <c r="E12"/>
      <c r="F12"/>
    </row>
    <row r="13" spans="1:6" ht="14" thickBot="1" x14ac:dyDescent="0.2"/>
    <row r="14" spans="1:6" ht="15" customHeight="1" thickBot="1" x14ac:dyDescent="0.2">
      <c r="A14" s="1239" t="s">
        <v>2213</v>
      </c>
      <c r="B14" s="1239"/>
      <c r="C14" s="1239"/>
      <c r="D14" s="1239"/>
      <c r="E14" s="1239"/>
      <c r="F14" s="1239"/>
    </row>
    <row r="15" spans="1:6" ht="14" thickBot="1" x14ac:dyDescent="0.2">
      <c r="A15" s="1006" t="s">
        <v>2214</v>
      </c>
      <c r="B15" s="1006" t="s">
        <v>2091</v>
      </c>
      <c r="C15" s="1006" t="s">
        <v>2092</v>
      </c>
      <c r="D15" s="1006" t="s">
        <v>13</v>
      </c>
      <c r="E15" s="1006" t="s">
        <v>14</v>
      </c>
      <c r="F15" s="1006" t="s">
        <v>15</v>
      </c>
    </row>
    <row r="16" spans="1:6" ht="14" thickBot="1" x14ac:dyDescent="0.2">
      <c r="A16" s="1004">
        <v>5542011.2699999996</v>
      </c>
      <c r="B16" s="1005">
        <v>-14012655.08</v>
      </c>
      <c r="C16" s="1004">
        <v>13580108.539999999</v>
      </c>
      <c r="D16" s="1004">
        <v>1319814.1299999999</v>
      </c>
      <c r="E16" s="1004">
        <v>5046948.29</v>
      </c>
      <c r="F16" s="1005">
        <v>-392204.61</v>
      </c>
    </row>
    <row r="17" spans="1:6" ht="14" thickBot="1" x14ac:dyDescent="0.2">
      <c r="A17" s="1004">
        <v>120002493.27</v>
      </c>
      <c r="B17" s="1004">
        <v>16773208.92</v>
      </c>
      <c r="C17" s="1004">
        <v>76254726.540000007</v>
      </c>
      <c r="D17" s="1004">
        <v>8319814.1299999999</v>
      </c>
      <c r="E17" s="1004">
        <v>12046948.289999999</v>
      </c>
      <c r="F17" s="1004">
        <v>6607795.3899999997</v>
      </c>
    </row>
    <row r="18" spans="1:6" ht="15" x14ac:dyDescent="0.2">
      <c r="A18"/>
      <c r="B18"/>
      <c r="C18"/>
      <c r="D18"/>
      <c r="E18"/>
      <c r="F18"/>
    </row>
    <row r="19" spans="1:6" ht="16" thickBot="1" x14ac:dyDescent="0.25">
      <c r="A19"/>
      <c r="B19"/>
      <c r="C19"/>
      <c r="D19"/>
      <c r="E19"/>
      <c r="F19"/>
    </row>
    <row r="20" spans="1:6" ht="15" customHeight="1" thickBot="1" x14ac:dyDescent="0.2">
      <c r="A20" s="1239" t="s">
        <v>2093</v>
      </c>
      <c r="B20" s="1239"/>
      <c r="C20" s="1239"/>
      <c r="D20" s="1239"/>
      <c r="E20" s="1239"/>
      <c r="F20" s="1239"/>
    </row>
    <row r="21" spans="1:6" ht="14" thickBot="1" x14ac:dyDescent="0.2">
      <c r="A21" s="1006" t="s">
        <v>2090</v>
      </c>
      <c r="B21" s="1006" t="s">
        <v>2091</v>
      </c>
      <c r="C21" s="1006" t="s">
        <v>2092</v>
      </c>
      <c r="D21" s="1006" t="s">
        <v>13</v>
      </c>
      <c r="E21" s="1006" t="s">
        <v>14</v>
      </c>
      <c r="F21" s="1006" t="s">
        <v>15</v>
      </c>
    </row>
    <row r="22" spans="1:6" ht="14" thickBot="1" x14ac:dyDescent="0.2">
      <c r="A22" s="1007">
        <v>1000</v>
      </c>
      <c r="B22" s="1008">
        <v>12170.09</v>
      </c>
      <c r="C22" s="1008">
        <v>3411050.66</v>
      </c>
      <c r="D22" s="1008">
        <v>98600.52</v>
      </c>
      <c r="E22" s="1008">
        <v>68032.44</v>
      </c>
      <c r="F22" s="1008">
        <v>246862.31</v>
      </c>
    </row>
    <row r="23" spans="1:6" ht="14" thickBot="1" x14ac:dyDescent="0.2">
      <c r="A23" s="1007">
        <v>2000</v>
      </c>
      <c r="B23" s="1008">
        <v>854887.76</v>
      </c>
      <c r="C23" s="1008">
        <v>20148645.809999999</v>
      </c>
      <c r="D23" s="1008">
        <v>1755254.21</v>
      </c>
      <c r="E23" s="1008">
        <v>2393407.23</v>
      </c>
      <c r="F23" s="1008">
        <v>687689.35</v>
      </c>
    </row>
    <row r="24" spans="1:6" ht="14" thickBot="1" x14ac:dyDescent="0.2">
      <c r="A24" s="1007">
        <v>3000</v>
      </c>
      <c r="B24" s="1008">
        <v>14174374.43</v>
      </c>
      <c r="C24" s="1008">
        <v>35776463.460000001</v>
      </c>
      <c r="D24" s="1008">
        <v>2136797.4700000002</v>
      </c>
      <c r="E24" s="1008">
        <v>3094781.7</v>
      </c>
      <c r="F24" s="1008">
        <v>5293696.1100000003</v>
      </c>
    </row>
    <row r="25" spans="1:6" ht="14" thickBot="1" x14ac:dyDescent="0.2">
      <c r="A25" s="1007">
        <v>4000</v>
      </c>
      <c r="B25" s="1008">
        <v>521000</v>
      </c>
      <c r="C25" s="1007">
        <v>0</v>
      </c>
      <c r="D25" s="1008">
        <v>150000</v>
      </c>
      <c r="E25" s="1007">
        <v>0</v>
      </c>
      <c r="F25" s="1008">
        <v>173701.99</v>
      </c>
    </row>
    <row r="26" spans="1:6" ht="14" thickBot="1" x14ac:dyDescent="0.2">
      <c r="A26" s="1007">
        <v>5000</v>
      </c>
      <c r="B26" s="1008">
        <v>1210776.6399999999</v>
      </c>
      <c r="C26" s="1008">
        <v>7194443.5300000003</v>
      </c>
      <c r="D26" s="1008">
        <v>4179161.93</v>
      </c>
      <c r="E26" s="1008">
        <v>6490726.9199999999</v>
      </c>
      <c r="F26" s="1008">
        <v>205845.63</v>
      </c>
    </row>
    <row r="27" spans="1:6" ht="14" thickBot="1" x14ac:dyDescent="0.2">
      <c r="A27" s="1007">
        <v>6000</v>
      </c>
      <c r="B27" s="1007">
        <v>0</v>
      </c>
      <c r="C27" s="1008">
        <v>9724123.0800000001</v>
      </c>
      <c r="D27" s="1007">
        <v>0</v>
      </c>
      <c r="E27" s="1007">
        <v>0</v>
      </c>
      <c r="F27" s="1007">
        <v>0</v>
      </c>
    </row>
    <row r="28" spans="1:6" ht="14" thickBot="1" x14ac:dyDescent="0.2">
      <c r="A28" s="1009" t="s">
        <v>8</v>
      </c>
      <c r="B28" s="1010">
        <v>16773208.92</v>
      </c>
      <c r="C28" s="1010">
        <v>76254726.540000007</v>
      </c>
      <c r="D28" s="1010">
        <v>8319814.1299999999</v>
      </c>
      <c r="E28" s="1010">
        <v>12046948.289999999</v>
      </c>
      <c r="F28" s="1010">
        <v>6607795.3899999997</v>
      </c>
    </row>
    <row r="29" spans="1:6" ht="15" customHeight="1" thickBot="1" x14ac:dyDescent="0.2">
      <c r="A29" s="1240">
        <v>120002493.27</v>
      </c>
      <c r="B29" s="1240"/>
      <c r="C29" s="1240"/>
      <c r="D29" s="1240"/>
      <c r="E29" s="1240"/>
      <c r="F29" s="1240"/>
    </row>
  </sheetData>
  <mergeCells count="8">
    <mergeCell ref="A14:F14"/>
    <mergeCell ref="A20:F20"/>
    <mergeCell ref="A29:F29"/>
    <mergeCell ref="A1:F1"/>
    <mergeCell ref="B2:F2"/>
    <mergeCell ref="B11:F11"/>
    <mergeCell ref="A2:A3"/>
    <mergeCell ref="A10:A11"/>
  </mergeCells>
  <phoneticPr fontId="24" type="noConversion"/>
  <printOptions horizontalCentered="1" verticalCentered="1"/>
  <pageMargins left="0.51181102362204722" right="0.51181102362204722" top="0.55118110236220474" bottom="0.55118110236220474" header="0.31496062992125984" footer="0.31496062992125984"/>
  <pageSetup scale="8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124</vt:i4>
      </vt:variant>
      <vt:variant>
        <vt:lpstr>Rangos con nombre</vt:lpstr>
      </vt:variant>
      <vt:variant>
        <vt:i4>7</vt:i4>
      </vt:variant>
    </vt:vector>
  </HeadingPairs>
  <TitlesOfParts>
    <vt:vector size="131" baseType="lpstr">
      <vt:lpstr>Portada</vt:lpstr>
      <vt:lpstr>Ìndice</vt:lpstr>
      <vt:lpstr>DOA_Difusión oferta acad</vt:lpstr>
      <vt:lpstr>PA_categoria</vt:lpstr>
      <vt:lpstr>PA_tiempo dedicacion</vt:lpstr>
      <vt:lpstr>PA_Estudios</vt:lpstr>
      <vt:lpstr>PA_por género</vt:lpstr>
      <vt:lpstr>PA_edad_antigüedad</vt:lpstr>
      <vt:lpstr>PA_Alumnos por profesor</vt:lpstr>
      <vt:lpstr>PA_hrs-sem x trim</vt:lpstr>
      <vt:lpstr>D_L_Cupo aprobado</vt:lpstr>
      <vt:lpstr>D_L_Demanda</vt:lpstr>
      <vt:lpstr>D_L_Proceso de admision</vt:lpstr>
      <vt:lpstr>D_L_Inscritos nuevo ingreso</vt:lpstr>
      <vt:lpstr>D_L_IEMS de procedencia</vt:lpstr>
      <vt:lpstr>D_L_Principal IEMS proc.</vt:lpstr>
      <vt:lpstr>D_L_Entidad de procedencia</vt:lpstr>
      <vt:lpstr>D_L_principal entidad de proc.</vt:lpstr>
      <vt:lpstr>D_L_Principal Mpo_Alc de proc.</vt:lpstr>
      <vt:lpstr>D_L_Matricula total</vt:lpstr>
      <vt:lpstr>D_L_Alumnado por género</vt:lpstr>
      <vt:lpstr>D_L_Matricula total otoño</vt:lpstr>
      <vt:lpstr>D_L_Alumnos con y sin carga A.</vt:lpstr>
      <vt:lpstr>D_L_Alumnos no inscritos</vt:lpstr>
      <vt:lpstr>D_L_Rezago en créditos</vt:lpstr>
      <vt:lpstr>D_L_Egreso total</vt:lpstr>
      <vt:lpstr>D_L_Egreso 2025</vt:lpstr>
      <vt:lpstr>D_L_Egreso gobal</vt:lpstr>
      <vt:lpstr>D_L_acreditación de PE</vt:lpstr>
      <vt:lpstr>D_PG_Admision</vt:lpstr>
      <vt:lpstr>D_PG_Matricula total otoño</vt:lpstr>
      <vt:lpstr>D_PG_Matricula total</vt:lpstr>
      <vt:lpstr>D_PG_Egreso</vt:lpstr>
      <vt:lpstr>D_PG_Egreso en 2025</vt:lpstr>
      <vt:lpstr>D_PG_Refrendo programas</vt:lpstr>
      <vt:lpstr>D_Alumnos movilidad</vt:lpstr>
      <vt:lpstr>D_Número IES movilidad</vt:lpstr>
      <vt:lpstr>D_Becas Movilidad</vt:lpstr>
      <vt:lpstr>D_Participantes de movilidad</vt:lpstr>
      <vt:lpstr>D_Servicio social</vt:lpstr>
      <vt:lpstr>D_Instituciones receptoras SS</vt:lpstr>
      <vt:lpstr>D_PAEA</vt:lpstr>
      <vt:lpstr>D_PreparaT</vt:lpstr>
      <vt:lpstr>D_UBICUA</vt:lpstr>
      <vt:lpstr>D_Cursos autogestivos</vt:lpstr>
      <vt:lpstr>D_Cursos UAMC Virtual</vt:lpstr>
      <vt:lpstr>I_CV SNI Prodep</vt:lpstr>
      <vt:lpstr>I_Perfil Deseable Prodep</vt:lpstr>
      <vt:lpstr>I_Cuerpos académicos</vt:lpstr>
      <vt:lpstr>I_Proyectos de Investigación</vt:lpstr>
      <vt:lpstr>I_Producción academica</vt:lpstr>
      <vt:lpstr>I_Proyectos Divisionales</vt:lpstr>
      <vt:lpstr>DC_educación continua</vt:lpstr>
      <vt:lpstr>DC_libros editados</vt:lpstr>
      <vt:lpstr>DC_redes sociales</vt:lpstr>
      <vt:lpstr>DC_UAMpodcast</vt:lpstr>
      <vt:lpstr>DC_Cifras UAMpodcast</vt:lpstr>
      <vt:lpstr>GU_Premio a la docencia</vt:lpstr>
      <vt:lpstr>GU_Distinciones a alumnos</vt:lpstr>
      <vt:lpstr>GU_ Núm de distinciones</vt:lpstr>
      <vt:lpstr>GU_Áreas académicas</vt:lpstr>
      <vt:lpstr>V_Convenios SECIHTI</vt:lpstr>
      <vt:lpstr>V_Estancias de Verano</vt:lpstr>
      <vt:lpstr>V_Evaluación Estancias verano</vt:lpstr>
      <vt:lpstr>V_Bolsa de Trabajo </vt:lpstr>
      <vt:lpstr>V_Vacantes BT</vt:lpstr>
      <vt:lpstr>V_Eventos empleabilidad</vt:lpstr>
      <vt:lpstr>V_Credencial egresados</vt:lpstr>
      <vt:lpstr>V_Patentes</vt:lpstr>
      <vt:lpstr>V_Derechos de autor</vt:lpstr>
      <vt:lpstr>V_Propiedad intelectual</vt:lpstr>
      <vt:lpstr>V_Eventos propiedad intelec</vt:lpstr>
      <vt:lpstr>V_PNDL</vt:lpstr>
      <vt:lpstr>V Acuerdos CAPNDL</vt:lpstr>
      <vt:lpstr>I_B_Prestamo</vt:lpstr>
      <vt:lpstr>I_B_Accesos</vt:lpstr>
      <vt:lpstr>I_B_adquisición acervo</vt:lpstr>
      <vt:lpstr>I_B_cursos</vt:lpstr>
      <vt:lpstr>I_B_bidiuam</vt:lpstr>
      <vt:lpstr>I_B_Cultura</vt:lpstr>
      <vt:lpstr>I_B_Migración Aleph-Alma</vt:lpstr>
      <vt:lpstr>I_L_Libreria</vt:lpstr>
      <vt:lpstr>I_C_Usuarios computo</vt:lpstr>
      <vt:lpstr>I_C_Solicitudes cursos computo</vt:lpstr>
      <vt:lpstr>I_C_Mantenimiento computo</vt:lpstr>
      <vt:lpstr>I_C_Adquisicion de equipo</vt:lpstr>
      <vt:lpstr>I_CC_Espacios difusión cultural</vt:lpstr>
      <vt:lpstr>I_EF_Obras</vt:lpstr>
      <vt:lpstr>I_EF_Descripción de obras</vt:lpstr>
      <vt:lpstr>I_EF_Obras destacadas</vt:lpstr>
      <vt:lpstr>BU_Inscritos cursos lenguas</vt:lpstr>
      <vt:lpstr>BU_Inscritos lenguas globales</vt:lpstr>
      <vt:lpstr>BU_Idiomas impartidos</vt:lpstr>
      <vt:lpstr>BU_examen acreditación</vt:lpstr>
      <vt:lpstr>BU_Global Exámen acreditación </vt:lpstr>
      <vt:lpstr>BU_Examen colocación</vt:lpstr>
      <vt:lpstr>BU_constancias acreditación</vt:lpstr>
      <vt:lpstr>BU_Ingresos propios lenguas</vt:lpstr>
      <vt:lpstr>BU_ Cursos CEA</vt:lpstr>
      <vt:lpstr>BU_CEA Taller itinerante</vt:lpstr>
      <vt:lpstr>BU_CEA Asesorias</vt:lpstr>
      <vt:lpstr>BU_CEA Evaluaciones</vt:lpstr>
      <vt:lpstr>BU_Deportes alumnos selec UAM</vt:lpstr>
      <vt:lpstr>BU_Cafetería comensales</vt:lpstr>
      <vt:lpstr>BU_Cafetería gastos</vt:lpstr>
      <vt:lpstr>BU_Salud</vt:lpstr>
      <vt:lpstr>BU_Salud mental</vt:lpstr>
      <vt:lpstr>BU_Viajes UAM</vt:lpstr>
      <vt:lpstr>BU_Transporte seguro UAMC</vt:lpstr>
      <vt:lpstr>BU_Activ Protección civil</vt:lpstr>
      <vt:lpstr>BU_Capac protección civil</vt:lpstr>
      <vt:lpstr>BU_ Eventos reales y simulacros</vt:lpstr>
      <vt:lpstr>BU_Atención personas en riesgo</vt:lpstr>
      <vt:lpstr>UPAV_Talleres alumnos</vt:lpstr>
      <vt:lpstr>UPAV_Talleres a PA</vt:lpstr>
      <vt:lpstr>UPAV_Talleres a administrativos</vt:lpstr>
      <vt:lpstr>UPAV_Talleres Comunidad</vt:lpstr>
      <vt:lpstr>UPAV_Talleres a externos</vt:lpstr>
      <vt:lpstr>UPAV_Talleres UBICUA</vt:lpstr>
      <vt:lpstr>UPAV_Eventos</vt:lpstr>
      <vt:lpstr>UPAV_Asesoría</vt:lpstr>
      <vt:lpstr>UPAV_Tipos de Violencia</vt:lpstr>
      <vt:lpstr>UPAV_Atención LGBTIQ+ </vt:lpstr>
      <vt:lpstr>P_Presupuesto 2025</vt:lpstr>
      <vt:lpstr>'I_EF_Descripción de obras'!Área_de_impresión</vt:lpstr>
      <vt:lpstr>'I_EF_Obras destacadas'!Área_de_impresión</vt:lpstr>
      <vt:lpstr>'P_Presupuesto 2025'!Área_de_impresión</vt:lpstr>
      <vt:lpstr>'V_Convenios SECIHTI'!Área_de_impresión</vt:lpstr>
      <vt:lpstr>'V_Estancias de Verano'!Área_de_impresión</vt:lpstr>
      <vt:lpstr>'I_EF_Descripción de obras'!Títulos_a_imprimir</vt:lpstr>
      <vt:lpstr>'I_Proyectos de Investigación'!Títulos_a_imprimir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Joaquin  Hernandez</cp:lastModifiedBy>
  <cp:lastPrinted>2026-05-26T19:28:26Z</cp:lastPrinted>
  <dcterms:created xsi:type="dcterms:W3CDTF">2026-02-19T16:33:57Z</dcterms:created>
  <dcterms:modified xsi:type="dcterms:W3CDTF">2026-05-28T18:50:18Z</dcterms:modified>
</cp:coreProperties>
</file>