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ESPALDO\División\Presupuesto\2022\Presupuesto DCCD 2022\"/>
    </mc:Choice>
  </mc:AlternateContent>
  <bookViews>
    <workbookView xWindow="0" yWindow="0" windowWidth="20490" windowHeight="7650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Hoja1!$A$3:$AC$42</definedName>
  </definedNames>
  <calcPr calcId="162913"/>
</workbook>
</file>

<file path=xl/calcChain.xml><?xml version="1.0" encoding="utf-8"?>
<calcChain xmlns="http://schemas.openxmlformats.org/spreadsheetml/2006/main">
  <c r="Y40" i="1" l="1"/>
  <c r="Y39" i="1"/>
  <c r="Y38" i="1" l="1"/>
  <c r="Y37" i="1"/>
  <c r="L42" i="1"/>
  <c r="J42" i="1" l="1"/>
  <c r="N42" i="1" l="1"/>
  <c r="Q42" i="1" l="1"/>
  <c r="P42" i="1"/>
  <c r="Y41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X42" i="1"/>
  <c r="V42" i="1"/>
  <c r="R42" i="1"/>
  <c r="E42" i="1"/>
  <c r="Y42" i="1" l="1"/>
  <c r="W42" i="1"/>
  <c r="U42" i="1"/>
  <c r="T42" i="1"/>
  <c r="S42" i="1"/>
  <c r="H42" i="1"/>
  <c r="G42" i="1"/>
  <c r="F42" i="1"/>
  <c r="D42" i="1"/>
  <c r="C42" i="1"/>
  <c r="E49" i="1" l="1"/>
  <c r="O42" i="1"/>
  <c r="M42" i="1"/>
  <c r="K42" i="1"/>
  <c r="I42" i="1"/>
  <c r="E45" i="1" l="1"/>
  <c r="I52" i="1"/>
  <c r="G49" i="1"/>
  <c r="G52" i="1"/>
</calcChain>
</file>

<file path=xl/sharedStrings.xml><?xml version="1.0" encoding="utf-8"?>
<sst xmlns="http://schemas.openxmlformats.org/spreadsheetml/2006/main" count="84" uniqueCount="73">
  <si>
    <t>DIVISIÓN DE CIENCIAS DE LA COMUNICACIÓN Y DISEÑO</t>
  </si>
  <si>
    <t>Programa de Fortalecimiento a la Docencia</t>
  </si>
  <si>
    <t>Gestión de la DCCD</t>
  </si>
  <si>
    <t>Cátedra Granados Chapa</t>
  </si>
  <si>
    <t>Ingresos propios</t>
  </si>
  <si>
    <t>Comunicación</t>
  </si>
  <si>
    <t>Tecnologías</t>
  </si>
  <si>
    <t>Diseño</t>
  </si>
  <si>
    <t>MADIC</t>
  </si>
  <si>
    <t>Remuneraciones y Prestaciones de la DCCD</t>
  </si>
  <si>
    <t>Remuneraciones y Prestaciones de la Secretaria</t>
  </si>
  <si>
    <t>Gestión de la Secretaría Académica</t>
  </si>
  <si>
    <t>Equipamiento de Cómputo</t>
  </si>
  <si>
    <t>Mantenimiento</t>
  </si>
  <si>
    <t>PRIORIDAD 2</t>
  </si>
  <si>
    <t>Difusión de la investigación</t>
  </si>
  <si>
    <t>TOTAL</t>
  </si>
  <si>
    <t>Escenografia más pago de Pedro</t>
  </si>
  <si>
    <t>Cátedra 50 mil</t>
  </si>
  <si>
    <t>Diplomado Lo, Radio y Lerma 150 mil</t>
  </si>
  <si>
    <t>Fomento a las áreas interdepartamentales 160 mil</t>
  </si>
  <si>
    <t>Cineminuto 30 mil</t>
  </si>
  <si>
    <t>Jorge 142000</t>
  </si>
  <si>
    <t>Ariadna 142000</t>
  </si>
  <si>
    <t>Certificación LTSI 50 mil</t>
  </si>
  <si>
    <t>ISBN</t>
  </si>
  <si>
    <t>Vuelos de Rafa Creatividad Computacional</t>
  </si>
  <si>
    <t>Difusión de Tecnologías</t>
  </si>
  <si>
    <t>Educación continua</t>
  </si>
  <si>
    <t>EJERCIDO</t>
  </si>
  <si>
    <t>PORCENTAJE</t>
  </si>
  <si>
    <t>PRIORIDAD 1</t>
  </si>
  <si>
    <t xml:space="preserve">80 MIL MOBILIARIO  Y 30 PARA DIVISIÓN </t>
  </si>
  <si>
    <t>Partida</t>
  </si>
  <si>
    <t>Descripción</t>
  </si>
  <si>
    <t>Honorarios asimilables a salarios pagados por nómina</t>
  </si>
  <si>
    <t>Tiempo extraordinario</t>
  </si>
  <si>
    <t>Papelería y Artículos de Oficina</t>
  </si>
  <si>
    <t>Materiales y útiles de impresión (toner)</t>
  </si>
  <si>
    <t xml:space="preserve"> Almacenamiento (Discos y Usb)</t>
  </si>
  <si>
    <t xml:space="preserve"> Bienes intangibles (suscripciones)</t>
  </si>
  <si>
    <t xml:space="preserve"> Material de limpieza</t>
  </si>
  <si>
    <t xml:space="preserve"> Material Didáctico</t>
  </si>
  <si>
    <t xml:space="preserve"> Herramientas menores</t>
  </si>
  <si>
    <t xml:space="preserve"> Refacciones y accesorios menores mobiliario</t>
  </si>
  <si>
    <t xml:space="preserve"> Refacciones y accesorios para equipo de cómputo</t>
  </si>
  <si>
    <t xml:space="preserve"> Servicios Postal</t>
  </si>
  <si>
    <t xml:space="preserve"> Servicios integrales de infraestructura de cómputo</t>
  </si>
  <si>
    <t xml:space="preserve"> Servicios Profesionales persona física administrativo</t>
  </si>
  <si>
    <t xml:space="preserve"> Derechos de autor, membresías</t>
  </si>
  <si>
    <t xml:space="preserve"> Servicios Profesionales  (campo de la tecnología)</t>
  </si>
  <si>
    <t xml:space="preserve"> Servicios Profesionales (Certificaciones)</t>
  </si>
  <si>
    <t xml:space="preserve"> Servicios Profesionales (Impartición cursos)</t>
  </si>
  <si>
    <t xml:space="preserve"> Impresión (Libros, revistas, folletos, trípticos)</t>
  </si>
  <si>
    <t xml:space="preserve"> Difusión de mensajes sobre programas y actividades institucionales</t>
  </si>
  <si>
    <t xml:space="preserve"> Pasajes aéreos nacionales</t>
  </si>
  <si>
    <t xml:space="preserve"> Viáticos en territorio nacional</t>
  </si>
  <si>
    <t>Gastos de transportación y traslado para alumnos e invitados</t>
  </si>
  <si>
    <t>Gastos de alimentación y hospedaje para alumnos e invitados</t>
  </si>
  <si>
    <t>Mantenimiento y conservación de mobiliario y equipo de administración</t>
  </si>
  <si>
    <t>Mantenimiento a equipo infórmatico</t>
  </si>
  <si>
    <t>Mantenimiento a equipo audiovisual</t>
  </si>
  <si>
    <t xml:space="preserve"> Mantenimiento de maquinaria</t>
  </si>
  <si>
    <t xml:space="preserve"> Lavanderia </t>
  </si>
  <si>
    <t>Colaboración a eventos</t>
  </si>
  <si>
    <t xml:space="preserve"> Premios </t>
  </si>
  <si>
    <t>Equipo de cómputo y de tecnologias de la información</t>
  </si>
  <si>
    <t>Materiales complementarios</t>
  </si>
  <si>
    <t>Otros materiales y artículos de construcción y reparación</t>
  </si>
  <si>
    <t>Otros servicios comerciales (Edición de videos)</t>
  </si>
  <si>
    <t>Información en medios masivos derivada de la operación y administración</t>
  </si>
  <si>
    <t>Software no especializado</t>
  </si>
  <si>
    <t>Servicios Profesionales Personas Físicas para servicios relacionados con traducciones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</si>
</sst>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[$$-440A]#,##0.00"/>
    <numFmt numFmtId="165" formatCode="[$$-80A]#,##0.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17"/>
      <color theme="0"/>
      <name val="Calibri"/>
      <family val="2"/>
      <scheme val="minor"/>
    </font>
    <font>
      <b/>
      <sz val="1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7"/>
      <name val="Calibri"/>
      <family val="2"/>
      <scheme val="minor"/>
    </font>
    <font>
      <sz val="24"/>
      <name val="Calibri"/>
      <family val="2"/>
      <scheme val="minor"/>
    </font>
    <font>
      <sz val="18"/>
      <name val="Calibri"/>
      <family val="2"/>
      <scheme val="minor"/>
    </font>
    <font>
      <b/>
      <sz val="17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sz val="20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u/>
      <sz val="1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16" fillId="0" borderId="0" xfId="0" applyFont="1"/>
    <xf numFmtId="0" fontId="0" fillId="3" borderId="3" xfId="0" applyFill="1" applyBorder="1"/>
    <xf numFmtId="0" fontId="3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center" vertical="center" wrapText="1"/>
    </xf>
    <xf numFmtId="164" fontId="15" fillId="5" borderId="3" xfId="0" applyNumberFormat="1" applyFont="1" applyFill="1" applyBorder="1" applyAlignment="1">
      <alignment horizontal="center" vertical="center"/>
    </xf>
    <xf numFmtId="164" fontId="14" fillId="5" borderId="3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17" fillId="0" borderId="0" xfId="0" applyNumberFormat="1" applyFont="1"/>
    <xf numFmtId="0" fontId="9" fillId="0" borderId="0" xfId="0" applyFont="1" applyBorder="1"/>
    <xf numFmtId="164" fontId="17" fillId="6" borderId="3" xfId="0" applyNumberFormat="1" applyFont="1" applyFill="1" applyBorder="1"/>
    <xf numFmtId="165" fontId="17" fillId="4" borderId="3" xfId="0" applyNumberFormat="1" applyFont="1" applyFill="1" applyBorder="1"/>
    <xf numFmtId="165" fontId="17" fillId="0" borderId="3" xfId="0" applyNumberFormat="1" applyFont="1" applyBorder="1"/>
    <xf numFmtId="0" fontId="17" fillId="0" borderId="3" xfId="0" applyFont="1" applyBorder="1"/>
    <xf numFmtId="0" fontId="17" fillId="0" borderId="0" xfId="0" applyFont="1"/>
    <xf numFmtId="165" fontId="17" fillId="6" borderId="3" xfId="0" applyNumberFormat="1" applyFont="1" applyFill="1" applyBorder="1"/>
    <xf numFmtId="164" fontId="10" fillId="5" borderId="3" xfId="0" applyNumberFormat="1" applyFont="1" applyFill="1" applyBorder="1" applyAlignment="1">
      <alignment horizontal="center" vertical="center"/>
    </xf>
    <xf numFmtId="164" fontId="13" fillId="5" borderId="12" xfId="0" applyNumberFormat="1" applyFont="1" applyFill="1" applyBorder="1" applyAlignment="1">
      <alignment horizontal="center" vertical="center"/>
    </xf>
    <xf numFmtId="164" fontId="10" fillId="5" borderId="5" xfId="0" applyNumberFormat="1" applyFont="1" applyFill="1" applyBorder="1" applyAlignment="1">
      <alignment horizontal="center" vertical="center"/>
    </xf>
    <xf numFmtId="164" fontId="10" fillId="5" borderId="11" xfId="0" applyNumberFormat="1" applyFont="1" applyFill="1" applyBorder="1" applyAlignment="1">
      <alignment horizontal="center" vertical="center"/>
    </xf>
    <xf numFmtId="164" fontId="13" fillId="5" borderId="11" xfId="0" applyNumberFormat="1" applyFont="1" applyFill="1" applyBorder="1" applyAlignment="1">
      <alignment horizontal="center" vertical="center"/>
    </xf>
    <xf numFmtId="164" fontId="11" fillId="5" borderId="3" xfId="0" applyNumberFormat="1" applyFont="1" applyFill="1" applyBorder="1" applyAlignment="1">
      <alignment horizontal="center" vertical="center"/>
    </xf>
    <xf numFmtId="164" fontId="12" fillId="5" borderId="3" xfId="0" applyNumberFormat="1" applyFont="1" applyFill="1" applyBorder="1" applyAlignment="1">
      <alignment horizontal="center" vertical="center"/>
    </xf>
    <xf numFmtId="164" fontId="10" fillId="5" borderId="10" xfId="0" applyNumberFormat="1" applyFont="1" applyFill="1" applyBorder="1" applyAlignment="1">
      <alignment horizontal="center" vertical="center"/>
    </xf>
    <xf numFmtId="0" fontId="18" fillId="0" borderId="0" xfId="0" applyFont="1"/>
    <xf numFmtId="0" fontId="2" fillId="3" borderId="3" xfId="0" applyFont="1" applyFill="1" applyBorder="1" applyAlignment="1">
      <alignment horizontal="center" vertical="center"/>
    </xf>
    <xf numFmtId="0" fontId="19" fillId="0" borderId="0" xfId="0" applyFont="1"/>
    <xf numFmtId="164" fontId="19" fillId="0" borderId="0" xfId="0" applyNumberFormat="1" applyFont="1"/>
    <xf numFmtId="0" fontId="20" fillId="0" borderId="0" xfId="0" applyFont="1"/>
    <xf numFmtId="164" fontId="21" fillId="0" borderId="0" xfId="0" applyNumberFormat="1" applyFont="1"/>
    <xf numFmtId="165" fontId="22" fillId="0" borderId="0" xfId="0" applyNumberFormat="1" applyFont="1"/>
    <xf numFmtId="0" fontId="23" fillId="0" borderId="0" xfId="0" applyFont="1"/>
    <xf numFmtId="0" fontId="24" fillId="0" borderId="0" xfId="0" applyFont="1"/>
    <xf numFmtId="164" fontId="25" fillId="0" borderId="0" xfId="0" applyNumberFormat="1" applyFont="1"/>
    <xf numFmtId="0" fontId="0" fillId="0" borderId="0" xfId="0" applyFill="1"/>
    <xf numFmtId="43" fontId="12" fillId="2" borderId="3" xfId="1" applyFont="1" applyFill="1" applyBorder="1" applyAlignment="1">
      <alignment horizontal="center" vertical="center"/>
    </xf>
    <xf numFmtId="164" fontId="13" fillId="5" borderId="1" xfId="0" applyNumberFormat="1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26" fillId="3" borderId="3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64" fontId="15" fillId="5" borderId="3" xfId="0" applyNumberFormat="1" applyFont="1" applyFill="1" applyBorder="1" applyAlignment="1">
      <alignment horizontal="center" vertical="center" wrapText="1"/>
    </xf>
    <xf numFmtId="164" fontId="27" fillId="5" borderId="3" xfId="0" applyNumberFormat="1" applyFont="1" applyFill="1" applyBorder="1" applyAlignment="1">
      <alignment horizontal="center" vertical="center"/>
    </xf>
    <xf numFmtId="43" fontId="12" fillId="0" borderId="3" xfId="1" applyFont="1" applyFill="1" applyBorder="1" applyAlignment="1">
      <alignment horizontal="center" vertical="center"/>
    </xf>
    <xf numFmtId="43" fontId="12" fillId="0" borderId="6" xfId="1" applyFont="1" applyFill="1" applyBorder="1" applyAlignment="1">
      <alignment horizontal="center" vertical="center"/>
    </xf>
    <xf numFmtId="43" fontId="12" fillId="2" borderId="14" xfId="1" applyFont="1" applyFill="1" applyBorder="1" applyAlignment="1">
      <alignment horizontal="center" vertical="center"/>
    </xf>
    <xf numFmtId="43" fontId="12" fillId="2" borderId="6" xfId="1" applyFont="1" applyFill="1" applyBorder="1" applyAlignment="1">
      <alignment horizontal="center" vertical="center"/>
    </xf>
    <xf numFmtId="43" fontId="12" fillId="2" borderId="13" xfId="1" applyFont="1" applyFill="1" applyBorder="1" applyAlignment="1">
      <alignment horizontal="center" vertical="center"/>
    </xf>
    <xf numFmtId="43" fontId="12" fillId="0" borderId="5" xfId="1" applyFont="1" applyFill="1" applyBorder="1" applyAlignment="1">
      <alignment horizontal="center" vertical="center"/>
    </xf>
    <xf numFmtId="43" fontId="12" fillId="2" borderId="3" xfId="1" applyFont="1" applyFill="1" applyBorder="1" applyAlignment="1">
      <alignment horizontal="center" vertical="center" wrapText="1"/>
    </xf>
    <xf numFmtId="43" fontId="12" fillId="0" borderId="5" xfId="1" applyFont="1" applyFill="1" applyBorder="1" applyAlignment="1">
      <alignment horizontal="center" vertical="center" wrapText="1"/>
    </xf>
    <xf numFmtId="43" fontId="12" fillId="0" borderId="3" xfId="1" applyFont="1" applyFill="1" applyBorder="1" applyAlignment="1">
      <alignment horizontal="center" vertical="center" wrapText="1"/>
    </xf>
    <xf numFmtId="43" fontId="12" fillId="2" borderId="14" xfId="1" applyFont="1" applyFill="1" applyBorder="1" applyAlignment="1">
      <alignment horizontal="center" vertical="center" wrapText="1"/>
    </xf>
    <xf numFmtId="43" fontId="12" fillId="2" borderId="5" xfId="1" applyFont="1" applyFill="1" applyBorder="1" applyAlignment="1">
      <alignment horizontal="center" vertical="center"/>
    </xf>
    <xf numFmtId="43" fontId="12" fillId="0" borderId="5" xfId="1" applyFont="1" applyFill="1" applyBorder="1" applyAlignment="1">
      <alignment horizontal="center" wrapText="1"/>
    </xf>
    <xf numFmtId="43" fontId="16" fillId="0" borderId="5" xfId="1" applyFont="1" applyFill="1" applyBorder="1" applyAlignment="1">
      <alignment horizontal="center" vertical="center" wrapText="1"/>
    </xf>
    <xf numFmtId="43" fontId="16" fillId="0" borderId="3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5"/>
  <sheetViews>
    <sheetView tabSelected="1" zoomScale="70" zoomScaleNormal="70" workbookViewId="0">
      <selection activeCell="A45" sqref="A45"/>
    </sheetView>
  </sheetViews>
  <sheetFormatPr baseColWidth="10" defaultRowHeight="23.25" x14ac:dyDescent="0.35"/>
  <cols>
    <col min="1" max="1" width="11.5703125" bestFit="1" customWidth="1"/>
    <col min="2" max="2" width="36.140625" customWidth="1"/>
    <col min="3" max="3" width="26.85546875" customWidth="1"/>
    <col min="4" max="4" width="25.5703125" customWidth="1"/>
    <col min="5" max="5" width="28.7109375" customWidth="1"/>
    <col min="6" max="6" width="23.42578125" customWidth="1"/>
    <col min="7" max="7" width="26.28515625" customWidth="1"/>
    <col min="8" max="8" width="27.140625" customWidth="1"/>
    <col min="9" max="10" width="29.5703125" customWidth="1"/>
    <col min="11" max="12" width="33.28515625" style="36" customWidth="1"/>
    <col min="13" max="14" width="26" customWidth="1"/>
    <col min="15" max="15" width="25.140625" customWidth="1"/>
    <col min="16" max="17" width="32" customWidth="1"/>
    <col min="18" max="18" width="29.42578125" customWidth="1"/>
    <col min="19" max="19" width="33.7109375" customWidth="1"/>
    <col min="20" max="20" width="29.85546875" customWidth="1"/>
    <col min="21" max="22" width="27" customWidth="1"/>
    <col min="23" max="24" width="34.5703125" customWidth="1"/>
    <col min="25" max="25" width="23" bestFit="1" customWidth="1"/>
    <col min="26" max="26" width="27.42578125" hidden="1" customWidth="1"/>
    <col min="27" max="27" width="38.42578125" style="1" hidden="1" customWidth="1"/>
    <col min="28" max="29" width="38.42578125" hidden="1" customWidth="1"/>
  </cols>
  <sheetData>
    <row r="1" spans="1:27" ht="34.5" customHeight="1" x14ac:dyDescent="0.35">
      <c r="B1" s="68" t="s">
        <v>0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</row>
    <row r="2" spans="1:27" ht="86.25" customHeight="1" thickBot="1" x14ac:dyDescent="0.4">
      <c r="B2" s="2"/>
      <c r="C2" s="3" t="s">
        <v>1</v>
      </c>
      <c r="D2" s="4" t="s">
        <v>14</v>
      </c>
      <c r="E2" s="3" t="s">
        <v>2</v>
      </c>
      <c r="F2" s="4" t="s">
        <v>14</v>
      </c>
      <c r="G2" s="3" t="s">
        <v>3</v>
      </c>
      <c r="H2" s="3" t="s">
        <v>4</v>
      </c>
      <c r="I2" s="3" t="s">
        <v>5</v>
      </c>
      <c r="J2" s="4" t="s">
        <v>14</v>
      </c>
      <c r="K2" s="3" t="s">
        <v>6</v>
      </c>
      <c r="L2" s="4" t="s">
        <v>14</v>
      </c>
      <c r="M2" s="3" t="s">
        <v>7</v>
      </c>
      <c r="N2" s="4" t="s">
        <v>14</v>
      </c>
      <c r="O2" s="3" t="s">
        <v>8</v>
      </c>
      <c r="P2" s="3" t="s">
        <v>9</v>
      </c>
      <c r="Q2" s="5" t="s">
        <v>10</v>
      </c>
      <c r="R2" s="5" t="s">
        <v>11</v>
      </c>
      <c r="S2" s="6" t="s">
        <v>14</v>
      </c>
      <c r="T2" s="5" t="s">
        <v>12</v>
      </c>
      <c r="U2" s="5" t="s">
        <v>13</v>
      </c>
      <c r="V2" s="6" t="s">
        <v>14</v>
      </c>
      <c r="W2" s="5" t="s">
        <v>15</v>
      </c>
      <c r="X2" s="6" t="s">
        <v>14</v>
      </c>
      <c r="Y2" s="70" t="s">
        <v>16</v>
      </c>
    </row>
    <row r="3" spans="1:27" ht="34.5" customHeight="1" thickBot="1" x14ac:dyDescent="0.4">
      <c r="A3" s="7" t="s">
        <v>33</v>
      </c>
      <c r="B3" s="7" t="s">
        <v>34</v>
      </c>
      <c r="C3" s="7">
        <v>48101013</v>
      </c>
      <c r="D3" s="9">
        <v>48101013</v>
      </c>
      <c r="E3" s="7">
        <v>48101014</v>
      </c>
      <c r="F3" s="9">
        <v>48101014</v>
      </c>
      <c r="G3" s="7">
        <v>48101016</v>
      </c>
      <c r="H3" s="7">
        <v>48101019</v>
      </c>
      <c r="I3" s="8">
        <v>48102003</v>
      </c>
      <c r="J3" s="51">
        <v>48102003</v>
      </c>
      <c r="K3" s="37">
        <v>48103004</v>
      </c>
      <c r="L3" s="50">
        <v>48103004</v>
      </c>
      <c r="M3" s="7">
        <v>48104003</v>
      </c>
      <c r="N3" s="9">
        <v>48104003</v>
      </c>
      <c r="O3" s="7">
        <v>48105001</v>
      </c>
      <c r="P3" s="10">
        <v>48199001</v>
      </c>
      <c r="Q3" s="11">
        <v>48299001</v>
      </c>
      <c r="R3" s="12">
        <v>48201008</v>
      </c>
      <c r="S3" s="13">
        <v>48201008</v>
      </c>
      <c r="T3" s="12">
        <v>48201009</v>
      </c>
      <c r="U3" s="12">
        <v>48201011</v>
      </c>
      <c r="V3" s="13">
        <v>48201011</v>
      </c>
      <c r="W3" s="14">
        <v>48201012</v>
      </c>
      <c r="X3" s="49">
        <v>48201012</v>
      </c>
      <c r="Y3" s="70"/>
    </row>
    <row r="4" spans="1:27" ht="49.5" customHeight="1" x14ac:dyDescent="0.35">
      <c r="A4" s="15">
        <v>1210101</v>
      </c>
      <c r="B4" s="15" t="s">
        <v>35</v>
      </c>
      <c r="C4" s="28"/>
      <c r="D4" s="28"/>
      <c r="E4" s="28"/>
      <c r="F4" s="28"/>
      <c r="G4" s="28"/>
      <c r="H4" s="33"/>
      <c r="I4" s="30"/>
      <c r="J4" s="30"/>
      <c r="K4" s="34"/>
      <c r="L4" s="34"/>
      <c r="M4" s="28"/>
      <c r="N4" s="28"/>
      <c r="O4" s="28"/>
      <c r="P4" s="34"/>
      <c r="Q4" s="35"/>
      <c r="R4" s="31"/>
      <c r="S4" s="31"/>
      <c r="T4" s="31"/>
      <c r="U4" s="32"/>
      <c r="V4" s="48"/>
      <c r="W4" s="29"/>
      <c r="X4" s="48"/>
      <c r="Y4" s="18"/>
    </row>
    <row r="5" spans="1:27" ht="34.5" customHeight="1" x14ac:dyDescent="0.35">
      <c r="A5" s="15">
        <v>1330101</v>
      </c>
      <c r="B5" s="15" t="s">
        <v>36</v>
      </c>
      <c r="C5" s="47">
        <v>0</v>
      </c>
      <c r="D5" s="47">
        <v>0</v>
      </c>
      <c r="E5" s="47">
        <v>0</v>
      </c>
      <c r="F5" s="47">
        <v>0</v>
      </c>
      <c r="G5" s="47">
        <v>0</v>
      </c>
      <c r="H5" s="47">
        <v>0</v>
      </c>
      <c r="I5" s="47">
        <v>0</v>
      </c>
      <c r="J5" s="47">
        <v>0</v>
      </c>
      <c r="K5" s="47">
        <v>0</v>
      </c>
      <c r="L5" s="47">
        <v>0</v>
      </c>
      <c r="M5" s="47">
        <v>0</v>
      </c>
      <c r="N5" s="47">
        <v>0</v>
      </c>
      <c r="O5" s="47">
        <v>0</v>
      </c>
      <c r="P5" s="47">
        <v>25000</v>
      </c>
      <c r="Q5" s="58">
        <v>30000</v>
      </c>
      <c r="R5" s="54">
        <v>0</v>
      </c>
      <c r="S5" s="47">
        <v>0</v>
      </c>
      <c r="T5" s="54">
        <v>0</v>
      </c>
      <c r="U5" s="54">
        <v>0</v>
      </c>
      <c r="V5" s="55">
        <v>0</v>
      </c>
      <c r="W5" s="56">
        <v>0</v>
      </c>
      <c r="X5" s="57">
        <v>0</v>
      </c>
      <c r="Y5" s="52">
        <f>SUM(C5:X5)</f>
        <v>55000</v>
      </c>
    </row>
    <row r="6" spans="1:27" ht="54" customHeight="1" x14ac:dyDescent="0.35">
      <c r="A6" s="15">
        <v>2110101</v>
      </c>
      <c r="B6" s="15" t="s">
        <v>37</v>
      </c>
      <c r="C6" s="47">
        <v>3000</v>
      </c>
      <c r="D6" s="47">
        <v>3000</v>
      </c>
      <c r="E6" s="54">
        <v>0</v>
      </c>
      <c r="F6" s="47">
        <v>0</v>
      </c>
      <c r="G6" s="54">
        <v>0</v>
      </c>
      <c r="H6" s="47">
        <v>0</v>
      </c>
      <c r="I6" s="59">
        <v>0</v>
      </c>
      <c r="J6" s="59">
        <v>0</v>
      </c>
      <c r="K6" s="54">
        <v>0</v>
      </c>
      <c r="L6" s="54">
        <v>0</v>
      </c>
      <c r="M6" s="54">
        <v>0</v>
      </c>
      <c r="N6" s="54">
        <v>0</v>
      </c>
      <c r="O6" s="54">
        <v>1000</v>
      </c>
      <c r="P6" s="47">
        <v>0</v>
      </c>
      <c r="Q6" s="58">
        <v>0</v>
      </c>
      <c r="R6" s="54">
        <v>72000</v>
      </c>
      <c r="S6" s="47">
        <v>18000</v>
      </c>
      <c r="T6" s="54">
        <v>0</v>
      </c>
      <c r="U6" s="54">
        <v>0</v>
      </c>
      <c r="V6" s="55">
        <v>0</v>
      </c>
      <c r="W6" s="56">
        <v>0</v>
      </c>
      <c r="X6" s="57">
        <v>0</v>
      </c>
      <c r="Y6" s="52">
        <f t="shared" ref="Y6:Y41" si="0">SUM(C6:X6)</f>
        <v>97000</v>
      </c>
      <c r="AA6" s="1" t="s">
        <v>17</v>
      </c>
    </row>
    <row r="7" spans="1:27" ht="40.5" customHeight="1" x14ac:dyDescent="0.35">
      <c r="A7" s="15">
        <v>2120101</v>
      </c>
      <c r="B7" s="15" t="s">
        <v>38</v>
      </c>
      <c r="C7" s="47">
        <v>0</v>
      </c>
      <c r="D7" s="47">
        <v>0</v>
      </c>
      <c r="E7" s="54">
        <v>0</v>
      </c>
      <c r="F7" s="47">
        <v>0</v>
      </c>
      <c r="G7" s="54">
        <v>0</v>
      </c>
      <c r="H7" s="47">
        <v>0</v>
      </c>
      <c r="I7" s="59">
        <v>0</v>
      </c>
      <c r="J7" s="59">
        <v>0</v>
      </c>
      <c r="K7" s="54">
        <v>0</v>
      </c>
      <c r="L7" s="54">
        <v>0</v>
      </c>
      <c r="M7" s="54">
        <v>0</v>
      </c>
      <c r="N7" s="54">
        <v>0</v>
      </c>
      <c r="O7" s="54">
        <v>10000</v>
      </c>
      <c r="P7" s="60">
        <v>0</v>
      </c>
      <c r="Q7" s="58">
        <v>0</v>
      </c>
      <c r="R7" s="54">
        <v>30000</v>
      </c>
      <c r="S7" s="47">
        <v>7500</v>
      </c>
      <c r="T7" s="54">
        <v>0</v>
      </c>
      <c r="U7" s="54">
        <v>0</v>
      </c>
      <c r="V7" s="55">
        <v>0</v>
      </c>
      <c r="W7" s="56">
        <v>0</v>
      </c>
      <c r="X7" s="57">
        <v>0</v>
      </c>
      <c r="Y7" s="52">
        <f t="shared" si="0"/>
        <v>47500</v>
      </c>
    </row>
    <row r="8" spans="1:27" ht="46.5" customHeight="1" x14ac:dyDescent="0.35">
      <c r="A8" s="15">
        <v>2140101</v>
      </c>
      <c r="B8" s="15" t="s">
        <v>39</v>
      </c>
      <c r="C8" s="47">
        <v>10000</v>
      </c>
      <c r="D8" s="47">
        <v>5000</v>
      </c>
      <c r="E8" s="54">
        <v>0</v>
      </c>
      <c r="F8" s="47">
        <v>0</v>
      </c>
      <c r="G8" s="54">
        <v>0</v>
      </c>
      <c r="H8" s="47">
        <v>0</v>
      </c>
      <c r="I8" s="59">
        <v>0</v>
      </c>
      <c r="J8" s="59">
        <v>0</v>
      </c>
      <c r="K8" s="54">
        <v>0</v>
      </c>
      <c r="L8" s="54">
        <v>0</v>
      </c>
      <c r="M8" s="54">
        <v>0</v>
      </c>
      <c r="N8" s="54">
        <v>0</v>
      </c>
      <c r="O8" s="54">
        <v>0</v>
      </c>
      <c r="P8" s="60">
        <v>0</v>
      </c>
      <c r="Q8" s="58">
        <v>0</v>
      </c>
      <c r="R8" s="54">
        <v>20000</v>
      </c>
      <c r="S8" s="47">
        <v>0</v>
      </c>
      <c r="T8" s="54">
        <v>0</v>
      </c>
      <c r="U8" s="54">
        <v>0</v>
      </c>
      <c r="V8" s="55">
        <v>0</v>
      </c>
      <c r="W8" s="56">
        <v>0</v>
      </c>
      <c r="X8" s="57">
        <v>0</v>
      </c>
      <c r="Y8" s="52">
        <f t="shared" si="0"/>
        <v>35000</v>
      </c>
    </row>
    <row r="9" spans="1:27" ht="48" customHeight="1" x14ac:dyDescent="0.35">
      <c r="A9" s="15">
        <v>2150202</v>
      </c>
      <c r="B9" s="15" t="s">
        <v>40</v>
      </c>
      <c r="C9" s="47">
        <v>20000</v>
      </c>
      <c r="D9" s="47">
        <v>0</v>
      </c>
      <c r="E9" s="54">
        <v>0</v>
      </c>
      <c r="F9" s="47">
        <v>0</v>
      </c>
      <c r="G9" s="54">
        <v>0</v>
      </c>
      <c r="H9" s="47">
        <v>0</v>
      </c>
      <c r="I9" s="59">
        <v>0</v>
      </c>
      <c r="J9" s="59">
        <v>0</v>
      </c>
      <c r="K9" s="54">
        <v>0</v>
      </c>
      <c r="L9" s="54">
        <v>0</v>
      </c>
      <c r="M9" s="54">
        <v>0</v>
      </c>
      <c r="N9" s="54">
        <v>0</v>
      </c>
      <c r="O9" s="54">
        <v>0</v>
      </c>
      <c r="P9" s="60">
        <v>0</v>
      </c>
      <c r="Q9" s="58">
        <v>0</v>
      </c>
      <c r="R9" s="54">
        <v>0</v>
      </c>
      <c r="S9" s="47">
        <v>0</v>
      </c>
      <c r="T9" s="54">
        <v>0</v>
      </c>
      <c r="U9" s="54">
        <v>0</v>
      </c>
      <c r="V9" s="55">
        <v>0</v>
      </c>
      <c r="W9" s="56">
        <v>0</v>
      </c>
      <c r="X9" s="57">
        <v>0</v>
      </c>
      <c r="Y9" s="52">
        <f t="shared" si="0"/>
        <v>20000</v>
      </c>
    </row>
    <row r="10" spans="1:27" ht="34.5" customHeight="1" x14ac:dyDescent="0.35">
      <c r="A10" s="15">
        <v>2150208</v>
      </c>
      <c r="B10" s="15" t="s">
        <v>71</v>
      </c>
      <c r="C10" s="47">
        <v>15000</v>
      </c>
      <c r="D10" s="47">
        <v>0</v>
      </c>
      <c r="E10" s="54">
        <v>0</v>
      </c>
      <c r="F10" s="47">
        <v>0</v>
      </c>
      <c r="G10" s="54">
        <v>0</v>
      </c>
      <c r="H10" s="47">
        <v>0</v>
      </c>
      <c r="I10" s="59">
        <v>0</v>
      </c>
      <c r="J10" s="59">
        <v>0</v>
      </c>
      <c r="K10" s="54">
        <v>0</v>
      </c>
      <c r="L10" s="54">
        <v>0</v>
      </c>
      <c r="M10" s="54">
        <v>0</v>
      </c>
      <c r="N10" s="54">
        <v>0</v>
      </c>
      <c r="O10" s="54">
        <v>0</v>
      </c>
      <c r="P10" s="47">
        <v>0</v>
      </c>
      <c r="Q10" s="58">
        <v>0</v>
      </c>
      <c r="R10" s="54">
        <v>0</v>
      </c>
      <c r="S10" s="47">
        <v>0</v>
      </c>
      <c r="T10" s="54">
        <v>0</v>
      </c>
      <c r="U10" s="54">
        <v>0</v>
      </c>
      <c r="V10" s="55">
        <v>0</v>
      </c>
      <c r="W10" s="56">
        <v>0</v>
      </c>
      <c r="X10" s="57">
        <v>0</v>
      </c>
      <c r="Y10" s="52">
        <f t="shared" si="0"/>
        <v>15000</v>
      </c>
    </row>
    <row r="11" spans="1:27" ht="34.5" customHeight="1" x14ac:dyDescent="0.35">
      <c r="A11" s="15">
        <v>2160101</v>
      </c>
      <c r="B11" s="15" t="s">
        <v>41</v>
      </c>
      <c r="C11" s="47">
        <v>0</v>
      </c>
      <c r="D11" s="47">
        <v>0</v>
      </c>
      <c r="E11" s="54">
        <v>0</v>
      </c>
      <c r="F11" s="47">
        <v>0</v>
      </c>
      <c r="G11" s="54">
        <v>0</v>
      </c>
      <c r="H11" s="47">
        <v>0</v>
      </c>
      <c r="I11" s="59">
        <v>0</v>
      </c>
      <c r="J11" s="59">
        <v>0</v>
      </c>
      <c r="K11" s="54">
        <v>0</v>
      </c>
      <c r="L11" s="54">
        <v>0</v>
      </c>
      <c r="M11" s="54">
        <v>0</v>
      </c>
      <c r="N11" s="54">
        <v>0</v>
      </c>
      <c r="O11" s="54">
        <v>0</v>
      </c>
      <c r="P11" s="60">
        <v>0</v>
      </c>
      <c r="Q11" s="58">
        <v>0</v>
      </c>
      <c r="R11" s="54">
        <v>3500</v>
      </c>
      <c r="S11" s="47">
        <v>0</v>
      </c>
      <c r="T11" s="54">
        <v>0</v>
      </c>
      <c r="U11" s="54">
        <v>0</v>
      </c>
      <c r="V11" s="55">
        <v>0</v>
      </c>
      <c r="W11" s="56">
        <v>0</v>
      </c>
      <c r="X11" s="57">
        <v>0</v>
      </c>
      <c r="Y11" s="52">
        <f t="shared" si="0"/>
        <v>3500</v>
      </c>
      <c r="AA11" s="1" t="s">
        <v>28</v>
      </c>
    </row>
    <row r="12" spans="1:27" ht="34.5" customHeight="1" x14ac:dyDescent="0.35">
      <c r="A12" s="15">
        <v>2170101</v>
      </c>
      <c r="B12" s="15" t="s">
        <v>42</v>
      </c>
      <c r="C12" s="47">
        <v>40000</v>
      </c>
      <c r="D12" s="47">
        <v>20000</v>
      </c>
      <c r="E12" s="54">
        <v>0</v>
      </c>
      <c r="F12" s="47">
        <v>0</v>
      </c>
      <c r="G12" s="54">
        <v>0</v>
      </c>
      <c r="H12" s="47">
        <v>0</v>
      </c>
      <c r="I12" s="59">
        <v>20000</v>
      </c>
      <c r="J12" s="59">
        <v>0</v>
      </c>
      <c r="K12" s="54">
        <v>0</v>
      </c>
      <c r="L12" s="54">
        <v>0</v>
      </c>
      <c r="M12" s="54">
        <v>30000</v>
      </c>
      <c r="N12" s="54">
        <v>0</v>
      </c>
      <c r="O12" s="54">
        <v>0</v>
      </c>
      <c r="P12" s="60">
        <v>0</v>
      </c>
      <c r="Q12" s="58">
        <v>0</v>
      </c>
      <c r="R12" s="54">
        <v>0</v>
      </c>
      <c r="S12" s="47">
        <v>0</v>
      </c>
      <c r="T12" s="54">
        <v>0</v>
      </c>
      <c r="U12" s="54">
        <v>0</v>
      </c>
      <c r="V12" s="55">
        <v>0</v>
      </c>
      <c r="W12" s="56">
        <v>0</v>
      </c>
      <c r="X12" s="57">
        <v>0</v>
      </c>
      <c r="Y12" s="52">
        <f t="shared" si="0"/>
        <v>110000</v>
      </c>
    </row>
    <row r="13" spans="1:27" ht="51.75" customHeight="1" x14ac:dyDescent="0.35">
      <c r="A13" s="15">
        <v>2480101</v>
      </c>
      <c r="B13" s="15" t="s">
        <v>67</v>
      </c>
      <c r="C13" s="47">
        <v>0</v>
      </c>
      <c r="D13" s="47">
        <v>0</v>
      </c>
      <c r="E13" s="54">
        <v>0</v>
      </c>
      <c r="F13" s="47">
        <v>0</v>
      </c>
      <c r="G13" s="54">
        <v>0</v>
      </c>
      <c r="H13" s="47">
        <v>0</v>
      </c>
      <c r="I13" s="59">
        <v>0</v>
      </c>
      <c r="J13" s="59">
        <v>0</v>
      </c>
      <c r="K13" s="54">
        <v>0</v>
      </c>
      <c r="L13" s="54">
        <v>0</v>
      </c>
      <c r="M13" s="54">
        <v>0</v>
      </c>
      <c r="N13" s="54">
        <v>0</v>
      </c>
      <c r="O13" s="54">
        <v>0</v>
      </c>
      <c r="P13" s="47">
        <v>0</v>
      </c>
      <c r="Q13" s="58">
        <v>0</v>
      </c>
      <c r="R13" s="54">
        <v>0</v>
      </c>
      <c r="S13" s="47">
        <v>22000</v>
      </c>
      <c r="T13" s="54">
        <v>0</v>
      </c>
      <c r="U13" s="54">
        <v>0</v>
      </c>
      <c r="V13" s="55">
        <v>0</v>
      </c>
      <c r="W13" s="56">
        <v>0</v>
      </c>
      <c r="X13" s="57">
        <v>0</v>
      </c>
      <c r="Y13" s="52">
        <f t="shared" si="0"/>
        <v>22000</v>
      </c>
      <c r="AA13" s="1" t="s">
        <v>32</v>
      </c>
    </row>
    <row r="14" spans="1:27" ht="57" customHeight="1" x14ac:dyDescent="0.35">
      <c r="A14" s="15">
        <v>2490101</v>
      </c>
      <c r="B14" s="15" t="s">
        <v>68</v>
      </c>
      <c r="C14" s="47">
        <v>0</v>
      </c>
      <c r="D14" s="47">
        <v>0</v>
      </c>
      <c r="E14" s="54">
        <v>0</v>
      </c>
      <c r="F14" s="54">
        <v>0</v>
      </c>
      <c r="G14" s="54">
        <v>0</v>
      </c>
      <c r="H14" s="47">
        <v>0</v>
      </c>
      <c r="I14" s="59">
        <v>0</v>
      </c>
      <c r="J14" s="59">
        <v>0</v>
      </c>
      <c r="K14" s="54">
        <v>0</v>
      </c>
      <c r="L14" s="54">
        <v>0</v>
      </c>
      <c r="M14" s="54">
        <v>0</v>
      </c>
      <c r="N14" s="54">
        <v>0</v>
      </c>
      <c r="O14" s="54">
        <v>0</v>
      </c>
      <c r="P14" s="47">
        <v>0</v>
      </c>
      <c r="Q14" s="58">
        <v>0</v>
      </c>
      <c r="R14" s="54">
        <v>0</v>
      </c>
      <c r="S14" s="47">
        <v>10000</v>
      </c>
      <c r="T14" s="54">
        <v>0</v>
      </c>
      <c r="U14" s="54">
        <v>0</v>
      </c>
      <c r="V14" s="55">
        <v>0</v>
      </c>
      <c r="W14" s="56">
        <v>0</v>
      </c>
      <c r="X14" s="57">
        <v>0</v>
      </c>
      <c r="Y14" s="52">
        <f t="shared" si="0"/>
        <v>10000</v>
      </c>
    </row>
    <row r="15" spans="1:27" ht="44.25" customHeight="1" x14ac:dyDescent="0.35">
      <c r="A15" s="15">
        <v>2910101</v>
      </c>
      <c r="B15" s="15" t="s">
        <v>43</v>
      </c>
      <c r="C15" s="47">
        <v>0</v>
      </c>
      <c r="D15" s="47">
        <v>0</v>
      </c>
      <c r="E15" s="54">
        <v>0</v>
      </c>
      <c r="F15" s="47">
        <v>0</v>
      </c>
      <c r="G15" s="54">
        <v>0</v>
      </c>
      <c r="H15" s="47">
        <v>0</v>
      </c>
      <c r="I15" s="59">
        <v>0</v>
      </c>
      <c r="J15" s="59">
        <v>0</v>
      </c>
      <c r="K15" s="54">
        <v>0</v>
      </c>
      <c r="L15" s="54">
        <v>0</v>
      </c>
      <c r="M15" s="54">
        <v>10000</v>
      </c>
      <c r="N15" s="54">
        <v>0</v>
      </c>
      <c r="O15" s="54">
        <v>0</v>
      </c>
      <c r="P15" s="60">
        <v>0</v>
      </c>
      <c r="Q15" s="58">
        <v>0</v>
      </c>
      <c r="R15" s="54">
        <v>0</v>
      </c>
      <c r="S15" s="47">
        <v>0</v>
      </c>
      <c r="T15" s="54">
        <v>0</v>
      </c>
      <c r="U15" s="54">
        <v>0</v>
      </c>
      <c r="V15" s="55">
        <v>0</v>
      </c>
      <c r="W15" s="56">
        <v>0</v>
      </c>
      <c r="X15" s="57">
        <v>0</v>
      </c>
      <c r="Y15" s="52">
        <f t="shared" si="0"/>
        <v>10000</v>
      </c>
    </row>
    <row r="16" spans="1:27" ht="47.25" customHeight="1" x14ac:dyDescent="0.35">
      <c r="A16" s="15">
        <v>2930101</v>
      </c>
      <c r="B16" s="15" t="s">
        <v>44</v>
      </c>
      <c r="C16" s="47">
        <v>0</v>
      </c>
      <c r="D16" s="47">
        <v>0</v>
      </c>
      <c r="E16" s="54">
        <v>50000</v>
      </c>
      <c r="F16" s="47">
        <v>0</v>
      </c>
      <c r="G16" s="54">
        <v>0</v>
      </c>
      <c r="H16" s="47">
        <v>0</v>
      </c>
      <c r="I16" s="59">
        <v>0</v>
      </c>
      <c r="J16" s="59">
        <v>0</v>
      </c>
      <c r="K16" s="54">
        <v>0</v>
      </c>
      <c r="L16" s="54">
        <v>0</v>
      </c>
      <c r="M16" s="54">
        <v>0</v>
      </c>
      <c r="N16" s="54">
        <v>0</v>
      </c>
      <c r="O16" s="54">
        <v>0</v>
      </c>
      <c r="P16" s="60">
        <v>0</v>
      </c>
      <c r="Q16" s="58">
        <v>0</v>
      </c>
      <c r="R16" s="54">
        <v>136000</v>
      </c>
      <c r="S16" s="47">
        <v>55000</v>
      </c>
      <c r="T16" s="54">
        <v>0</v>
      </c>
      <c r="U16" s="54">
        <v>0</v>
      </c>
      <c r="V16" s="55">
        <v>0</v>
      </c>
      <c r="W16" s="56">
        <v>0</v>
      </c>
      <c r="X16" s="57">
        <v>0</v>
      </c>
      <c r="Y16" s="52">
        <f t="shared" si="0"/>
        <v>241000</v>
      </c>
    </row>
    <row r="17" spans="1:27" ht="63.75" customHeight="1" x14ac:dyDescent="0.35">
      <c r="A17" s="15">
        <v>2940101</v>
      </c>
      <c r="B17" s="15" t="s">
        <v>45</v>
      </c>
      <c r="C17" s="47">
        <v>40000</v>
      </c>
      <c r="D17" s="47">
        <v>20000</v>
      </c>
      <c r="E17" s="54">
        <v>0</v>
      </c>
      <c r="F17" s="47">
        <v>0</v>
      </c>
      <c r="G17" s="54">
        <v>0</v>
      </c>
      <c r="H17" s="47">
        <v>0</v>
      </c>
      <c r="I17" s="59">
        <v>0</v>
      </c>
      <c r="J17" s="59">
        <v>0</v>
      </c>
      <c r="K17" s="54">
        <v>0</v>
      </c>
      <c r="L17" s="54">
        <v>0</v>
      </c>
      <c r="M17" s="54">
        <v>0</v>
      </c>
      <c r="N17" s="54">
        <v>0</v>
      </c>
      <c r="O17" s="54">
        <v>0</v>
      </c>
      <c r="P17" s="60">
        <v>0</v>
      </c>
      <c r="Q17" s="58">
        <v>0</v>
      </c>
      <c r="R17" s="54">
        <v>138000</v>
      </c>
      <c r="S17" s="47">
        <v>55000</v>
      </c>
      <c r="T17" s="54">
        <v>0</v>
      </c>
      <c r="U17" s="54">
        <v>0</v>
      </c>
      <c r="V17" s="55">
        <v>0</v>
      </c>
      <c r="W17" s="56">
        <v>0</v>
      </c>
      <c r="X17" s="57">
        <v>0</v>
      </c>
      <c r="Y17" s="52">
        <f t="shared" si="0"/>
        <v>253000</v>
      </c>
      <c r="AA17" s="1" t="s">
        <v>22</v>
      </c>
    </row>
    <row r="18" spans="1:27" ht="54" customHeight="1" x14ac:dyDescent="0.35">
      <c r="A18" s="15">
        <v>3180101</v>
      </c>
      <c r="B18" s="15" t="s">
        <v>46</v>
      </c>
      <c r="C18" s="47">
        <v>0</v>
      </c>
      <c r="D18" s="47">
        <v>0</v>
      </c>
      <c r="E18" s="54">
        <v>3000</v>
      </c>
      <c r="F18" s="47">
        <v>0</v>
      </c>
      <c r="G18" s="54">
        <v>0</v>
      </c>
      <c r="H18" s="47">
        <v>0</v>
      </c>
      <c r="I18" s="61">
        <v>0</v>
      </c>
      <c r="J18" s="61">
        <v>0</v>
      </c>
      <c r="K18" s="54">
        <v>0</v>
      </c>
      <c r="L18" s="54">
        <v>0</v>
      </c>
      <c r="M18" s="54">
        <v>0</v>
      </c>
      <c r="N18" s="54">
        <v>0</v>
      </c>
      <c r="O18" s="54">
        <v>0</v>
      </c>
      <c r="P18" s="60">
        <v>0</v>
      </c>
      <c r="Q18" s="58">
        <v>0</v>
      </c>
      <c r="R18" s="54">
        <v>0</v>
      </c>
      <c r="S18" s="47">
        <v>0</v>
      </c>
      <c r="T18" s="54">
        <v>0</v>
      </c>
      <c r="U18" s="54">
        <v>0</v>
      </c>
      <c r="V18" s="55">
        <v>0</v>
      </c>
      <c r="W18" s="56">
        <v>0</v>
      </c>
      <c r="X18" s="57">
        <v>0</v>
      </c>
      <c r="Y18" s="52">
        <f t="shared" si="0"/>
        <v>3000</v>
      </c>
      <c r="AA18" s="1" t="s">
        <v>25</v>
      </c>
    </row>
    <row r="19" spans="1:27" ht="61.5" customHeight="1" x14ac:dyDescent="0.35">
      <c r="A19" s="15">
        <v>3190401</v>
      </c>
      <c r="B19" s="15" t="s">
        <v>47</v>
      </c>
      <c r="C19" s="47">
        <v>0</v>
      </c>
      <c r="D19" s="47">
        <v>0</v>
      </c>
      <c r="E19" s="54">
        <v>0</v>
      </c>
      <c r="F19" s="47">
        <v>0</v>
      </c>
      <c r="G19" s="54">
        <v>0</v>
      </c>
      <c r="H19" s="47">
        <v>0</v>
      </c>
      <c r="I19" s="61">
        <v>0</v>
      </c>
      <c r="J19" s="61">
        <v>0</v>
      </c>
      <c r="K19" s="54">
        <v>0</v>
      </c>
      <c r="L19" s="54">
        <v>0</v>
      </c>
      <c r="M19" s="54">
        <v>0</v>
      </c>
      <c r="N19" s="54">
        <v>0</v>
      </c>
      <c r="O19" s="54">
        <v>0</v>
      </c>
      <c r="P19" s="60">
        <v>0</v>
      </c>
      <c r="Q19" s="58">
        <v>0</v>
      </c>
      <c r="R19" s="54">
        <v>0</v>
      </c>
      <c r="S19" s="47">
        <v>0</v>
      </c>
      <c r="T19" s="54">
        <v>12000</v>
      </c>
      <c r="U19" s="54">
        <v>0</v>
      </c>
      <c r="V19" s="55">
        <v>0</v>
      </c>
      <c r="W19" s="56">
        <v>0</v>
      </c>
      <c r="X19" s="57">
        <v>0</v>
      </c>
      <c r="Y19" s="52">
        <f t="shared" si="0"/>
        <v>12000</v>
      </c>
      <c r="AA19" s="1" t="s">
        <v>23</v>
      </c>
    </row>
    <row r="20" spans="1:27" ht="68.25" customHeight="1" x14ac:dyDescent="0.35">
      <c r="A20" s="15">
        <v>3270101</v>
      </c>
      <c r="B20" s="15" t="s">
        <v>49</v>
      </c>
      <c r="C20" s="47">
        <v>0</v>
      </c>
      <c r="D20" s="47">
        <v>0</v>
      </c>
      <c r="E20" s="54">
        <v>0</v>
      </c>
      <c r="F20" s="47">
        <v>0</v>
      </c>
      <c r="G20" s="54">
        <v>0</v>
      </c>
      <c r="H20" s="47">
        <v>0</v>
      </c>
      <c r="I20" s="61">
        <v>0</v>
      </c>
      <c r="J20" s="61">
        <v>0</v>
      </c>
      <c r="K20" s="54">
        <v>0</v>
      </c>
      <c r="L20" s="54">
        <v>0</v>
      </c>
      <c r="M20" s="54">
        <v>0</v>
      </c>
      <c r="N20" s="54">
        <v>0</v>
      </c>
      <c r="O20" s="54">
        <v>0</v>
      </c>
      <c r="P20" s="60">
        <v>0</v>
      </c>
      <c r="Q20" s="58">
        <v>0</v>
      </c>
      <c r="R20" s="54">
        <v>0</v>
      </c>
      <c r="S20" s="47">
        <v>0</v>
      </c>
      <c r="T20" s="54">
        <v>0</v>
      </c>
      <c r="U20" s="54">
        <v>0</v>
      </c>
      <c r="V20" s="55">
        <v>0</v>
      </c>
      <c r="W20" s="56">
        <v>5000</v>
      </c>
      <c r="X20" s="57">
        <v>0</v>
      </c>
      <c r="Y20" s="52">
        <f t="shared" si="0"/>
        <v>5000</v>
      </c>
      <c r="AA20" s="1" t="s">
        <v>24</v>
      </c>
    </row>
    <row r="21" spans="1:27" ht="65.25" customHeight="1" x14ac:dyDescent="0.35">
      <c r="A21" s="15">
        <v>3310101</v>
      </c>
      <c r="B21" s="15" t="s">
        <v>48</v>
      </c>
      <c r="C21" s="47">
        <v>0</v>
      </c>
      <c r="D21" s="47">
        <v>0</v>
      </c>
      <c r="E21" s="54">
        <v>180000</v>
      </c>
      <c r="F21" s="47">
        <v>20000</v>
      </c>
      <c r="G21" s="54">
        <v>0</v>
      </c>
      <c r="H21" s="47">
        <v>0</v>
      </c>
      <c r="I21" s="61">
        <v>0</v>
      </c>
      <c r="J21" s="61">
        <v>0</v>
      </c>
      <c r="K21" s="54">
        <v>0</v>
      </c>
      <c r="L21" s="54">
        <v>0</v>
      </c>
      <c r="M21" s="54">
        <v>0</v>
      </c>
      <c r="N21" s="54">
        <v>0</v>
      </c>
      <c r="O21" s="54">
        <v>0</v>
      </c>
      <c r="P21" s="60">
        <v>0</v>
      </c>
      <c r="Q21" s="58">
        <v>0</v>
      </c>
      <c r="R21" s="54">
        <v>0</v>
      </c>
      <c r="S21" s="47">
        <v>0</v>
      </c>
      <c r="T21" s="54">
        <v>0</v>
      </c>
      <c r="U21" s="54">
        <v>0</v>
      </c>
      <c r="V21" s="55">
        <v>0</v>
      </c>
      <c r="W21" s="56">
        <v>0</v>
      </c>
      <c r="X21" s="57">
        <v>0</v>
      </c>
      <c r="Y21" s="52">
        <f t="shared" si="0"/>
        <v>200000</v>
      </c>
      <c r="Z21" t="s">
        <v>18</v>
      </c>
      <c r="AA21" s="1" t="s">
        <v>19</v>
      </c>
    </row>
    <row r="22" spans="1:27" ht="51" customHeight="1" x14ac:dyDescent="0.35">
      <c r="A22" s="15">
        <v>3330101</v>
      </c>
      <c r="B22" s="15" t="s">
        <v>50</v>
      </c>
      <c r="C22" s="47">
        <v>0</v>
      </c>
      <c r="D22" s="47">
        <v>0</v>
      </c>
      <c r="E22" s="54">
        <v>240000</v>
      </c>
      <c r="F22" s="47">
        <v>56038</v>
      </c>
      <c r="G22" s="54">
        <v>0</v>
      </c>
      <c r="H22" s="47">
        <v>0</v>
      </c>
      <c r="I22" s="61">
        <v>0</v>
      </c>
      <c r="J22" s="61">
        <v>0</v>
      </c>
      <c r="K22" s="54">
        <v>0</v>
      </c>
      <c r="L22" s="54">
        <v>0</v>
      </c>
      <c r="M22" s="54">
        <v>0</v>
      </c>
      <c r="N22" s="54">
        <v>0</v>
      </c>
      <c r="O22" s="54">
        <v>25000</v>
      </c>
      <c r="P22" s="60">
        <v>0</v>
      </c>
      <c r="Q22" s="58">
        <v>0</v>
      </c>
      <c r="R22" s="54">
        <v>0</v>
      </c>
      <c r="S22" s="47">
        <v>0</v>
      </c>
      <c r="T22" s="54">
        <v>0</v>
      </c>
      <c r="U22" s="54">
        <v>0</v>
      </c>
      <c r="V22" s="55">
        <v>0</v>
      </c>
      <c r="W22" s="56">
        <v>0</v>
      </c>
      <c r="X22" s="57">
        <v>0</v>
      </c>
      <c r="Y22" s="52">
        <f t="shared" si="0"/>
        <v>321038</v>
      </c>
    </row>
    <row r="23" spans="1:27" ht="64.5" customHeight="1" x14ac:dyDescent="0.35">
      <c r="A23" s="15">
        <v>3330301</v>
      </c>
      <c r="B23" s="15" t="s">
        <v>51</v>
      </c>
      <c r="C23" s="47">
        <v>8000</v>
      </c>
      <c r="D23" s="47">
        <v>0</v>
      </c>
      <c r="E23" s="54">
        <v>0</v>
      </c>
      <c r="F23" s="47">
        <v>0</v>
      </c>
      <c r="G23" s="54">
        <v>0</v>
      </c>
      <c r="H23" s="47">
        <v>0</v>
      </c>
      <c r="I23" s="61">
        <v>0</v>
      </c>
      <c r="J23" s="61">
        <v>0</v>
      </c>
      <c r="K23" s="54">
        <v>0</v>
      </c>
      <c r="L23" s="54">
        <v>0</v>
      </c>
      <c r="M23" s="54">
        <v>0</v>
      </c>
      <c r="N23" s="54">
        <v>0</v>
      </c>
      <c r="O23" s="54">
        <v>0</v>
      </c>
      <c r="P23" s="60">
        <v>0</v>
      </c>
      <c r="Q23" s="58">
        <v>0</v>
      </c>
      <c r="R23" s="54">
        <v>0</v>
      </c>
      <c r="S23" s="47">
        <v>0</v>
      </c>
      <c r="T23" s="54">
        <v>0</v>
      </c>
      <c r="U23" s="54">
        <v>0</v>
      </c>
      <c r="V23" s="55">
        <v>0</v>
      </c>
      <c r="W23" s="56">
        <v>0</v>
      </c>
      <c r="X23" s="57">
        <v>0</v>
      </c>
      <c r="Y23" s="52">
        <f t="shared" si="0"/>
        <v>8000</v>
      </c>
      <c r="AA23" s="1" t="s">
        <v>27</v>
      </c>
    </row>
    <row r="24" spans="1:27" ht="43.5" customHeight="1" x14ac:dyDescent="0.35">
      <c r="A24" s="15">
        <v>3340101</v>
      </c>
      <c r="B24" s="15" t="s">
        <v>52</v>
      </c>
      <c r="C24" s="47">
        <v>162150</v>
      </c>
      <c r="D24" s="47">
        <v>50000</v>
      </c>
      <c r="E24" s="54">
        <v>0</v>
      </c>
      <c r="F24" s="47">
        <v>0</v>
      </c>
      <c r="G24" s="54">
        <v>10000</v>
      </c>
      <c r="H24" s="47">
        <v>0</v>
      </c>
      <c r="I24" s="62">
        <v>45000</v>
      </c>
      <c r="J24" s="62">
        <v>15000</v>
      </c>
      <c r="K24" s="54">
        <v>32000</v>
      </c>
      <c r="L24" s="54">
        <v>18000</v>
      </c>
      <c r="M24" s="54">
        <v>40000</v>
      </c>
      <c r="N24" s="54">
        <v>0</v>
      </c>
      <c r="O24" s="54">
        <v>33000</v>
      </c>
      <c r="P24" s="63">
        <v>0</v>
      </c>
      <c r="Q24" s="64">
        <v>0</v>
      </c>
      <c r="R24" s="54">
        <v>62500</v>
      </c>
      <c r="S24" s="47">
        <v>0</v>
      </c>
      <c r="T24" s="54">
        <v>0</v>
      </c>
      <c r="U24" s="54">
        <v>0</v>
      </c>
      <c r="V24" s="54">
        <v>0</v>
      </c>
      <c r="W24" s="47">
        <v>0</v>
      </c>
      <c r="X24" s="47">
        <v>0</v>
      </c>
      <c r="Y24" s="52">
        <f t="shared" si="0"/>
        <v>467650</v>
      </c>
    </row>
    <row r="25" spans="1:27" ht="48" customHeight="1" x14ac:dyDescent="0.35">
      <c r="A25" s="15">
        <v>3360101</v>
      </c>
      <c r="B25" s="15" t="s">
        <v>72</v>
      </c>
      <c r="C25" s="47">
        <v>35000</v>
      </c>
      <c r="D25" s="47">
        <v>20000</v>
      </c>
      <c r="E25" s="54">
        <v>0</v>
      </c>
      <c r="F25" s="54">
        <v>0</v>
      </c>
      <c r="G25" s="54">
        <v>0</v>
      </c>
      <c r="H25" s="47">
        <v>0</v>
      </c>
      <c r="I25" s="59">
        <v>0</v>
      </c>
      <c r="J25" s="59">
        <v>0</v>
      </c>
      <c r="K25" s="54">
        <v>0</v>
      </c>
      <c r="L25" s="54">
        <v>0</v>
      </c>
      <c r="M25" s="54">
        <v>0</v>
      </c>
      <c r="N25" s="54">
        <v>0</v>
      </c>
      <c r="O25" s="54">
        <v>0</v>
      </c>
      <c r="P25" s="47">
        <v>0</v>
      </c>
      <c r="Q25" s="58">
        <v>0</v>
      </c>
      <c r="R25" s="54">
        <v>0</v>
      </c>
      <c r="S25" s="47">
        <v>0</v>
      </c>
      <c r="T25" s="54">
        <v>0</v>
      </c>
      <c r="U25" s="54">
        <v>0</v>
      </c>
      <c r="V25" s="55">
        <v>0</v>
      </c>
      <c r="W25" s="56">
        <v>0</v>
      </c>
      <c r="X25" s="57">
        <v>0</v>
      </c>
      <c r="Y25" s="52">
        <f t="shared" si="0"/>
        <v>55000</v>
      </c>
    </row>
    <row r="26" spans="1:27" ht="57" customHeight="1" x14ac:dyDescent="0.35">
      <c r="A26" s="15">
        <v>3360201</v>
      </c>
      <c r="B26" s="15" t="s">
        <v>69</v>
      </c>
      <c r="C26" s="47">
        <v>30000</v>
      </c>
      <c r="D26" s="47">
        <v>0</v>
      </c>
      <c r="E26" s="54">
        <v>0</v>
      </c>
      <c r="F26" s="54">
        <v>0</v>
      </c>
      <c r="G26" s="54">
        <v>0</v>
      </c>
      <c r="H26" s="47">
        <v>0</v>
      </c>
      <c r="I26" s="59">
        <v>0</v>
      </c>
      <c r="J26" s="59">
        <v>0</v>
      </c>
      <c r="K26" s="54">
        <v>60000</v>
      </c>
      <c r="L26" s="54">
        <v>0</v>
      </c>
      <c r="M26" s="54">
        <v>0</v>
      </c>
      <c r="N26" s="54">
        <v>0</v>
      </c>
      <c r="O26" s="54">
        <v>0</v>
      </c>
      <c r="P26" s="47">
        <v>0</v>
      </c>
      <c r="Q26" s="58">
        <v>0</v>
      </c>
      <c r="R26" s="54">
        <v>0</v>
      </c>
      <c r="S26" s="47">
        <v>0</v>
      </c>
      <c r="T26" s="54">
        <v>0</v>
      </c>
      <c r="U26" s="54">
        <v>0</v>
      </c>
      <c r="V26" s="55">
        <v>0</v>
      </c>
      <c r="W26" s="56">
        <v>0</v>
      </c>
      <c r="X26" s="57">
        <v>0</v>
      </c>
      <c r="Y26" s="52">
        <f t="shared" si="0"/>
        <v>90000</v>
      </c>
      <c r="AA26" s="1" t="s">
        <v>26</v>
      </c>
    </row>
    <row r="27" spans="1:27" ht="57" customHeight="1" x14ac:dyDescent="0.35">
      <c r="A27" s="15">
        <v>3360401</v>
      </c>
      <c r="B27" s="15" t="s">
        <v>53</v>
      </c>
      <c r="C27" s="47">
        <v>0</v>
      </c>
      <c r="D27" s="47">
        <v>0</v>
      </c>
      <c r="E27" s="54">
        <v>0</v>
      </c>
      <c r="F27" s="47">
        <v>0</v>
      </c>
      <c r="G27" s="54">
        <v>0</v>
      </c>
      <c r="H27" s="60">
        <v>0</v>
      </c>
      <c r="I27" s="61">
        <v>0</v>
      </c>
      <c r="J27" s="61">
        <v>0</v>
      </c>
      <c r="K27" s="54">
        <v>0</v>
      </c>
      <c r="L27" s="54">
        <v>0</v>
      </c>
      <c r="M27" s="54">
        <v>0</v>
      </c>
      <c r="N27" s="54">
        <v>0</v>
      </c>
      <c r="O27" s="54">
        <v>0</v>
      </c>
      <c r="P27" s="60">
        <v>0</v>
      </c>
      <c r="Q27" s="58">
        <v>0</v>
      </c>
      <c r="R27" s="54">
        <v>0</v>
      </c>
      <c r="S27" s="47">
        <v>0</v>
      </c>
      <c r="T27" s="54">
        <v>0</v>
      </c>
      <c r="U27" s="54">
        <v>0</v>
      </c>
      <c r="V27" s="55">
        <v>0</v>
      </c>
      <c r="W27" s="56">
        <v>750000</v>
      </c>
      <c r="X27" s="57">
        <v>0</v>
      </c>
      <c r="Y27" s="52">
        <f t="shared" si="0"/>
        <v>750000</v>
      </c>
    </row>
    <row r="28" spans="1:27" ht="57" customHeight="1" x14ac:dyDescent="0.35">
      <c r="A28" s="15">
        <v>3360501</v>
      </c>
      <c r="B28" s="15" t="s">
        <v>70</v>
      </c>
      <c r="C28" s="47">
        <v>50000</v>
      </c>
      <c r="D28" s="47">
        <v>25000</v>
      </c>
      <c r="E28" s="54">
        <v>0</v>
      </c>
      <c r="F28" s="54">
        <v>0</v>
      </c>
      <c r="G28" s="54">
        <v>0</v>
      </c>
      <c r="H28" s="47">
        <v>0</v>
      </c>
      <c r="I28" s="59">
        <v>0</v>
      </c>
      <c r="J28" s="59">
        <v>0</v>
      </c>
      <c r="K28" s="54">
        <v>10000</v>
      </c>
      <c r="L28" s="54">
        <v>0</v>
      </c>
      <c r="M28" s="54">
        <v>0</v>
      </c>
      <c r="N28" s="54">
        <v>0</v>
      </c>
      <c r="O28" s="54">
        <v>0</v>
      </c>
      <c r="P28" s="47">
        <v>0</v>
      </c>
      <c r="Q28" s="58">
        <v>0</v>
      </c>
      <c r="R28" s="54">
        <v>0</v>
      </c>
      <c r="S28" s="47">
        <v>0</v>
      </c>
      <c r="T28" s="54">
        <v>0</v>
      </c>
      <c r="U28" s="54">
        <v>0</v>
      </c>
      <c r="V28" s="55">
        <v>0</v>
      </c>
      <c r="W28" s="56">
        <v>0</v>
      </c>
      <c r="X28" s="57">
        <v>0</v>
      </c>
      <c r="Y28" s="52">
        <f t="shared" si="0"/>
        <v>85000</v>
      </c>
    </row>
    <row r="29" spans="1:27" ht="52.5" customHeight="1" x14ac:dyDescent="0.35">
      <c r="A29" s="15">
        <v>3520101</v>
      </c>
      <c r="B29" s="15" t="s">
        <v>59</v>
      </c>
      <c r="C29" s="47">
        <v>0</v>
      </c>
      <c r="D29" s="47">
        <v>0</v>
      </c>
      <c r="E29" s="54">
        <v>0</v>
      </c>
      <c r="F29" s="47">
        <v>0</v>
      </c>
      <c r="G29" s="54">
        <v>0</v>
      </c>
      <c r="H29" s="47">
        <v>0</v>
      </c>
      <c r="I29" s="61">
        <v>0</v>
      </c>
      <c r="J29" s="61">
        <v>0</v>
      </c>
      <c r="K29" s="54">
        <v>0</v>
      </c>
      <c r="L29" s="54">
        <v>0</v>
      </c>
      <c r="M29" s="54">
        <v>0</v>
      </c>
      <c r="N29" s="54">
        <v>0</v>
      </c>
      <c r="O29" s="54">
        <v>0</v>
      </c>
      <c r="P29" s="60">
        <v>0</v>
      </c>
      <c r="Q29" s="58">
        <v>0</v>
      </c>
      <c r="R29" s="54">
        <v>0</v>
      </c>
      <c r="S29" s="47">
        <v>0</v>
      </c>
      <c r="T29" s="54">
        <v>0</v>
      </c>
      <c r="U29" s="54">
        <v>5000</v>
      </c>
      <c r="V29" s="55">
        <v>0</v>
      </c>
      <c r="W29" s="56">
        <v>0</v>
      </c>
      <c r="X29" s="57">
        <v>0</v>
      </c>
      <c r="Y29" s="52">
        <f t="shared" si="0"/>
        <v>5000</v>
      </c>
    </row>
    <row r="30" spans="1:27" ht="48" customHeight="1" x14ac:dyDescent="0.35">
      <c r="A30" s="15">
        <v>3530101</v>
      </c>
      <c r="B30" s="15" t="s">
        <v>60</v>
      </c>
      <c r="C30" s="47">
        <v>0</v>
      </c>
      <c r="D30" s="47">
        <v>0</v>
      </c>
      <c r="E30" s="54">
        <v>0</v>
      </c>
      <c r="F30" s="47">
        <v>0</v>
      </c>
      <c r="G30" s="54">
        <v>0</v>
      </c>
      <c r="H30" s="47">
        <v>0</v>
      </c>
      <c r="I30" s="61">
        <v>0</v>
      </c>
      <c r="J30" s="61">
        <v>0</v>
      </c>
      <c r="K30" s="54">
        <v>0</v>
      </c>
      <c r="L30" s="54">
        <v>0</v>
      </c>
      <c r="M30" s="54">
        <v>0</v>
      </c>
      <c r="N30" s="54">
        <v>0</v>
      </c>
      <c r="O30" s="54">
        <v>0</v>
      </c>
      <c r="P30" s="60">
        <v>0</v>
      </c>
      <c r="Q30" s="58">
        <v>0</v>
      </c>
      <c r="R30" s="54">
        <v>0</v>
      </c>
      <c r="S30" s="47">
        <v>0</v>
      </c>
      <c r="T30" s="54">
        <v>0</v>
      </c>
      <c r="U30" s="54">
        <v>50000</v>
      </c>
      <c r="V30" s="55">
        <v>12500</v>
      </c>
      <c r="W30" s="56">
        <v>0</v>
      </c>
      <c r="X30" s="57">
        <v>0</v>
      </c>
      <c r="Y30" s="52">
        <f t="shared" si="0"/>
        <v>62500</v>
      </c>
    </row>
    <row r="31" spans="1:27" ht="60" customHeight="1" x14ac:dyDescent="0.35">
      <c r="A31" s="15">
        <v>3530105</v>
      </c>
      <c r="B31" s="15" t="s">
        <v>61</v>
      </c>
      <c r="C31" s="47">
        <v>0</v>
      </c>
      <c r="D31" s="47">
        <v>0</v>
      </c>
      <c r="E31" s="54">
        <v>0</v>
      </c>
      <c r="F31" s="47">
        <v>0</v>
      </c>
      <c r="G31" s="54">
        <v>0</v>
      </c>
      <c r="H31" s="47">
        <v>0</v>
      </c>
      <c r="I31" s="65">
        <v>0</v>
      </c>
      <c r="J31" s="65">
        <v>0</v>
      </c>
      <c r="K31" s="54">
        <v>0</v>
      </c>
      <c r="L31" s="54">
        <v>0</v>
      </c>
      <c r="M31" s="54">
        <v>0</v>
      </c>
      <c r="N31" s="54">
        <v>0</v>
      </c>
      <c r="O31" s="54">
        <v>0</v>
      </c>
      <c r="P31" s="60">
        <v>0</v>
      </c>
      <c r="Q31" s="58">
        <v>0</v>
      </c>
      <c r="R31" s="54">
        <v>0</v>
      </c>
      <c r="S31" s="47">
        <v>0</v>
      </c>
      <c r="T31" s="54">
        <v>0</v>
      </c>
      <c r="U31" s="54">
        <v>40000</v>
      </c>
      <c r="V31" s="55">
        <v>20000</v>
      </c>
      <c r="W31" s="56">
        <v>0</v>
      </c>
      <c r="X31" s="57">
        <v>0</v>
      </c>
      <c r="Y31" s="52">
        <f t="shared" si="0"/>
        <v>60000</v>
      </c>
    </row>
    <row r="32" spans="1:27" ht="48" customHeight="1" x14ac:dyDescent="0.35">
      <c r="A32" s="15">
        <v>3570101</v>
      </c>
      <c r="B32" s="15" t="s">
        <v>62</v>
      </c>
      <c r="C32" s="47">
        <v>0</v>
      </c>
      <c r="D32" s="47">
        <v>0</v>
      </c>
      <c r="E32" s="54">
        <v>0</v>
      </c>
      <c r="F32" s="47">
        <v>0</v>
      </c>
      <c r="G32" s="54">
        <v>0</v>
      </c>
      <c r="H32" s="47">
        <v>0</v>
      </c>
      <c r="I32" s="59">
        <v>0</v>
      </c>
      <c r="J32" s="59">
        <v>0</v>
      </c>
      <c r="K32" s="54">
        <v>0</v>
      </c>
      <c r="L32" s="54">
        <v>0</v>
      </c>
      <c r="M32" s="54">
        <v>0</v>
      </c>
      <c r="N32" s="54">
        <v>0</v>
      </c>
      <c r="O32" s="54">
        <v>0</v>
      </c>
      <c r="P32" s="60">
        <v>0</v>
      </c>
      <c r="Q32" s="58">
        <v>0</v>
      </c>
      <c r="R32" s="54">
        <v>0</v>
      </c>
      <c r="S32" s="47">
        <v>0</v>
      </c>
      <c r="T32" s="54">
        <v>0</v>
      </c>
      <c r="U32" s="54">
        <v>50000</v>
      </c>
      <c r="V32" s="55">
        <v>30000</v>
      </c>
      <c r="W32" s="56">
        <v>0</v>
      </c>
      <c r="X32" s="57">
        <v>0</v>
      </c>
      <c r="Y32" s="52">
        <f t="shared" si="0"/>
        <v>80000</v>
      </c>
    </row>
    <row r="33" spans="1:27" ht="42" customHeight="1" x14ac:dyDescent="0.35">
      <c r="A33" s="15">
        <v>3580101</v>
      </c>
      <c r="B33" s="15" t="s">
        <v>63</v>
      </c>
      <c r="C33" s="47">
        <v>0</v>
      </c>
      <c r="D33" s="47">
        <v>0</v>
      </c>
      <c r="E33" s="54">
        <v>0</v>
      </c>
      <c r="F33" s="47">
        <v>0</v>
      </c>
      <c r="G33" s="54">
        <v>0</v>
      </c>
      <c r="H33" s="47">
        <v>0</v>
      </c>
      <c r="I33" s="59">
        <v>0</v>
      </c>
      <c r="J33" s="59">
        <v>0</v>
      </c>
      <c r="K33" s="54">
        <v>0</v>
      </c>
      <c r="L33" s="54">
        <v>0</v>
      </c>
      <c r="M33" s="54">
        <v>0</v>
      </c>
      <c r="N33" s="54">
        <v>0</v>
      </c>
      <c r="O33" s="54">
        <v>0</v>
      </c>
      <c r="P33" s="60">
        <v>0</v>
      </c>
      <c r="Q33" s="58">
        <v>0</v>
      </c>
      <c r="R33" s="54">
        <v>1000</v>
      </c>
      <c r="S33" s="47">
        <v>0</v>
      </c>
      <c r="T33" s="54">
        <v>0</v>
      </c>
      <c r="U33" s="54">
        <v>0</v>
      </c>
      <c r="V33" s="55">
        <v>0</v>
      </c>
      <c r="W33" s="56">
        <v>0</v>
      </c>
      <c r="X33" s="57">
        <v>0</v>
      </c>
      <c r="Y33" s="52">
        <f t="shared" si="0"/>
        <v>1000</v>
      </c>
      <c r="Z33" t="s">
        <v>21</v>
      </c>
      <c r="AA33" s="1" t="s">
        <v>20</v>
      </c>
    </row>
    <row r="34" spans="1:27" ht="39" customHeight="1" x14ac:dyDescent="0.35">
      <c r="A34" s="15">
        <v>3610101</v>
      </c>
      <c r="B34" s="15" t="s">
        <v>54</v>
      </c>
      <c r="C34" s="47">
        <v>30000</v>
      </c>
      <c r="D34" s="47">
        <v>0</v>
      </c>
      <c r="E34" s="54">
        <v>0</v>
      </c>
      <c r="F34" s="47">
        <v>0</v>
      </c>
      <c r="G34" s="54">
        <v>0</v>
      </c>
      <c r="H34" s="47">
        <v>0</v>
      </c>
      <c r="I34" s="61">
        <v>0</v>
      </c>
      <c r="J34" s="61">
        <v>0</v>
      </c>
      <c r="K34" s="54">
        <v>0</v>
      </c>
      <c r="L34" s="54">
        <v>0</v>
      </c>
      <c r="M34" s="54">
        <v>0</v>
      </c>
      <c r="N34" s="54">
        <v>0</v>
      </c>
      <c r="O34" s="54">
        <v>0</v>
      </c>
      <c r="P34" s="60">
        <v>0</v>
      </c>
      <c r="Q34" s="58">
        <v>0</v>
      </c>
      <c r="R34" s="59">
        <v>0</v>
      </c>
      <c r="S34" s="64">
        <v>0</v>
      </c>
      <c r="T34" s="54">
        <v>0</v>
      </c>
      <c r="U34" s="54">
        <v>0</v>
      </c>
      <c r="V34" s="55">
        <v>0</v>
      </c>
      <c r="W34" s="56">
        <v>0</v>
      </c>
      <c r="X34" s="57">
        <v>0</v>
      </c>
      <c r="Y34" s="52">
        <f t="shared" si="0"/>
        <v>30000</v>
      </c>
    </row>
    <row r="35" spans="1:27" ht="39" customHeight="1" x14ac:dyDescent="0.35">
      <c r="A35" s="15">
        <v>3710401</v>
      </c>
      <c r="B35" s="15" t="s">
        <v>55</v>
      </c>
      <c r="C35" s="47">
        <v>0</v>
      </c>
      <c r="D35" s="47">
        <v>20000</v>
      </c>
      <c r="E35" s="54">
        <v>0</v>
      </c>
      <c r="F35" s="47">
        <v>0</v>
      </c>
      <c r="G35" s="54">
        <v>0</v>
      </c>
      <c r="H35" s="47">
        <v>0</v>
      </c>
      <c r="I35" s="66">
        <v>7500</v>
      </c>
      <c r="J35" s="66">
        <v>7500</v>
      </c>
      <c r="K35" s="54">
        <v>0</v>
      </c>
      <c r="L35" s="54">
        <v>0</v>
      </c>
      <c r="M35" s="67">
        <v>0</v>
      </c>
      <c r="N35" s="67">
        <v>10000</v>
      </c>
      <c r="O35" s="54">
        <v>0</v>
      </c>
      <c r="P35" s="47">
        <v>0</v>
      </c>
      <c r="Q35" s="58">
        <v>0</v>
      </c>
      <c r="R35" s="55">
        <v>0</v>
      </c>
      <c r="S35" s="55">
        <v>0</v>
      </c>
      <c r="T35" s="55">
        <v>0</v>
      </c>
      <c r="U35" s="55">
        <v>0</v>
      </c>
      <c r="V35" s="55">
        <v>0</v>
      </c>
      <c r="W35" s="56">
        <v>0</v>
      </c>
      <c r="X35" s="57">
        <v>0</v>
      </c>
      <c r="Y35" s="52">
        <f t="shared" si="0"/>
        <v>45000</v>
      </c>
    </row>
    <row r="36" spans="1:27" ht="39" customHeight="1" x14ac:dyDescent="0.35">
      <c r="A36" s="15">
        <v>3750401</v>
      </c>
      <c r="B36" s="15" t="s">
        <v>56</v>
      </c>
      <c r="C36" s="47">
        <v>0</v>
      </c>
      <c r="D36" s="47">
        <v>20000</v>
      </c>
      <c r="E36" s="54">
        <v>0</v>
      </c>
      <c r="F36" s="47">
        <v>0</v>
      </c>
      <c r="G36" s="54">
        <v>0</v>
      </c>
      <c r="H36" s="47">
        <v>0</v>
      </c>
      <c r="I36" s="61">
        <v>7500</v>
      </c>
      <c r="J36" s="61">
        <v>7500</v>
      </c>
      <c r="K36" s="54">
        <v>0</v>
      </c>
      <c r="L36" s="54">
        <v>0</v>
      </c>
      <c r="M36" s="54">
        <v>0</v>
      </c>
      <c r="N36" s="54">
        <v>10000</v>
      </c>
      <c r="O36" s="54">
        <v>0</v>
      </c>
      <c r="P36" s="60">
        <v>0</v>
      </c>
      <c r="Q36" s="58">
        <v>0</v>
      </c>
      <c r="R36" s="59">
        <v>0</v>
      </c>
      <c r="S36" s="64">
        <v>0</v>
      </c>
      <c r="T36" s="54">
        <v>0</v>
      </c>
      <c r="U36" s="54">
        <v>0</v>
      </c>
      <c r="V36" s="55">
        <v>0</v>
      </c>
      <c r="W36" s="56">
        <v>0</v>
      </c>
      <c r="X36" s="57">
        <v>0</v>
      </c>
      <c r="Y36" s="52">
        <f t="shared" si="0"/>
        <v>45000</v>
      </c>
    </row>
    <row r="37" spans="1:27" ht="39" customHeight="1" x14ac:dyDescent="0.35">
      <c r="A37" s="15">
        <v>3790102</v>
      </c>
      <c r="B37" s="15" t="s">
        <v>57</v>
      </c>
      <c r="C37" s="47">
        <v>0</v>
      </c>
      <c r="D37" s="47">
        <v>0</v>
      </c>
      <c r="E37" s="54">
        <v>0</v>
      </c>
      <c r="F37" s="47">
        <v>0</v>
      </c>
      <c r="G37" s="54">
        <v>0</v>
      </c>
      <c r="H37" s="47">
        <v>0</v>
      </c>
      <c r="I37" s="61">
        <v>0</v>
      </c>
      <c r="J37" s="61">
        <v>0</v>
      </c>
      <c r="K37" s="54">
        <v>0</v>
      </c>
      <c r="L37" s="54">
        <v>0</v>
      </c>
      <c r="M37" s="54">
        <v>0</v>
      </c>
      <c r="N37" s="54">
        <v>10000</v>
      </c>
      <c r="O37" s="54">
        <v>6000</v>
      </c>
      <c r="P37" s="60">
        <v>0</v>
      </c>
      <c r="Q37" s="58">
        <v>0</v>
      </c>
      <c r="R37" s="59">
        <v>0</v>
      </c>
      <c r="S37" s="64">
        <v>0</v>
      </c>
      <c r="T37" s="54">
        <v>0</v>
      </c>
      <c r="U37" s="54">
        <v>0</v>
      </c>
      <c r="V37" s="55">
        <v>0</v>
      </c>
      <c r="W37" s="56">
        <v>0</v>
      </c>
      <c r="X37" s="57">
        <v>120000</v>
      </c>
      <c r="Y37" s="52">
        <f t="shared" si="0"/>
        <v>136000</v>
      </c>
    </row>
    <row r="38" spans="1:27" ht="39" customHeight="1" x14ac:dyDescent="0.35">
      <c r="A38" s="15">
        <v>3790103</v>
      </c>
      <c r="B38" s="15" t="s">
        <v>58</v>
      </c>
      <c r="C38" s="47">
        <v>0</v>
      </c>
      <c r="D38" s="47">
        <v>0</v>
      </c>
      <c r="E38" s="54">
        <v>0</v>
      </c>
      <c r="F38" s="47">
        <v>0</v>
      </c>
      <c r="G38" s="54">
        <v>0</v>
      </c>
      <c r="H38" s="47">
        <v>0</v>
      </c>
      <c r="I38" s="61">
        <v>0</v>
      </c>
      <c r="J38" s="61">
        <v>0</v>
      </c>
      <c r="K38" s="54">
        <v>0</v>
      </c>
      <c r="L38" s="54">
        <v>0</v>
      </c>
      <c r="M38" s="54">
        <v>0</v>
      </c>
      <c r="N38" s="54">
        <v>0</v>
      </c>
      <c r="O38" s="54">
        <v>10000</v>
      </c>
      <c r="P38" s="60">
        <v>0</v>
      </c>
      <c r="Q38" s="58">
        <v>0</v>
      </c>
      <c r="R38" s="59">
        <v>0</v>
      </c>
      <c r="S38" s="64">
        <v>0</v>
      </c>
      <c r="T38" s="54">
        <v>0</v>
      </c>
      <c r="U38" s="54">
        <v>0</v>
      </c>
      <c r="V38" s="55">
        <v>0</v>
      </c>
      <c r="W38" s="56">
        <v>0</v>
      </c>
      <c r="X38" s="57">
        <v>30000</v>
      </c>
      <c r="Y38" s="52">
        <f t="shared" si="0"/>
        <v>40000</v>
      </c>
    </row>
    <row r="39" spans="1:27" ht="39" customHeight="1" x14ac:dyDescent="0.35">
      <c r="A39" s="15">
        <v>3830101</v>
      </c>
      <c r="B39" s="15" t="s">
        <v>64</v>
      </c>
      <c r="C39" s="47">
        <v>140000</v>
      </c>
      <c r="D39" s="47">
        <v>45000</v>
      </c>
      <c r="E39" s="54">
        <v>50000</v>
      </c>
      <c r="F39" s="47">
        <v>0</v>
      </c>
      <c r="G39" s="54">
        <v>0</v>
      </c>
      <c r="H39" s="47">
        <v>0</v>
      </c>
      <c r="I39" s="59">
        <v>40000</v>
      </c>
      <c r="J39" s="59">
        <v>0</v>
      </c>
      <c r="K39" s="54">
        <v>18000</v>
      </c>
      <c r="L39" s="54">
        <v>2000</v>
      </c>
      <c r="M39" s="54">
        <v>40000</v>
      </c>
      <c r="N39" s="54">
        <v>0</v>
      </c>
      <c r="O39" s="54">
        <v>15000</v>
      </c>
      <c r="P39" s="47">
        <v>0</v>
      </c>
      <c r="Q39" s="58">
        <v>0</v>
      </c>
      <c r="R39" s="59">
        <v>0</v>
      </c>
      <c r="S39" s="64">
        <v>0</v>
      </c>
      <c r="T39" s="54">
        <v>0</v>
      </c>
      <c r="U39" s="54">
        <v>0</v>
      </c>
      <c r="V39" s="55">
        <v>0</v>
      </c>
      <c r="W39" s="56">
        <v>40000</v>
      </c>
      <c r="X39" s="57">
        <v>15000</v>
      </c>
      <c r="Y39" s="52">
        <f t="shared" si="0"/>
        <v>405000</v>
      </c>
    </row>
    <row r="40" spans="1:27" ht="39" customHeight="1" x14ac:dyDescent="0.35">
      <c r="A40" s="15">
        <v>4410301</v>
      </c>
      <c r="B40" s="15" t="s">
        <v>65</v>
      </c>
      <c r="C40" s="47">
        <v>0</v>
      </c>
      <c r="D40" s="47">
        <v>0</v>
      </c>
      <c r="E40" s="54">
        <v>0</v>
      </c>
      <c r="F40" s="54">
        <v>0</v>
      </c>
      <c r="G40" s="54">
        <v>0</v>
      </c>
      <c r="H40" s="47">
        <v>0</v>
      </c>
      <c r="I40" s="59">
        <v>0</v>
      </c>
      <c r="J40" s="59">
        <v>0</v>
      </c>
      <c r="K40" s="54">
        <v>0</v>
      </c>
      <c r="L40" s="54">
        <v>10000</v>
      </c>
      <c r="M40" s="54">
        <v>0</v>
      </c>
      <c r="N40" s="54">
        <v>0</v>
      </c>
      <c r="O40" s="54">
        <v>50000</v>
      </c>
      <c r="P40" s="47">
        <v>0</v>
      </c>
      <c r="Q40" s="58">
        <v>0</v>
      </c>
      <c r="R40" s="59">
        <v>0</v>
      </c>
      <c r="S40" s="64">
        <v>0</v>
      </c>
      <c r="T40" s="54">
        <v>0</v>
      </c>
      <c r="U40" s="54">
        <v>0</v>
      </c>
      <c r="V40" s="55">
        <v>0</v>
      </c>
      <c r="W40" s="56">
        <v>0</v>
      </c>
      <c r="X40" s="57">
        <v>0</v>
      </c>
      <c r="Y40" s="52">
        <f t="shared" si="0"/>
        <v>60000</v>
      </c>
    </row>
    <row r="41" spans="1:27" ht="54" customHeight="1" x14ac:dyDescent="0.35">
      <c r="A41" s="15">
        <v>5150101</v>
      </c>
      <c r="B41" s="15" t="s">
        <v>66</v>
      </c>
      <c r="C41" s="47">
        <v>0</v>
      </c>
      <c r="D41" s="47">
        <v>0</v>
      </c>
      <c r="E41" s="54">
        <v>0</v>
      </c>
      <c r="F41" s="47">
        <v>0</v>
      </c>
      <c r="G41" s="54">
        <v>0</v>
      </c>
      <c r="H41" s="47">
        <v>0</v>
      </c>
      <c r="I41" s="59">
        <v>0</v>
      </c>
      <c r="J41" s="59">
        <v>0</v>
      </c>
      <c r="K41" s="54">
        <v>0</v>
      </c>
      <c r="L41" s="54">
        <v>0</v>
      </c>
      <c r="M41" s="54">
        <v>0</v>
      </c>
      <c r="N41" s="54">
        <v>0</v>
      </c>
      <c r="O41" s="54">
        <v>0</v>
      </c>
      <c r="P41" s="47">
        <v>0</v>
      </c>
      <c r="Q41" s="58">
        <v>0</v>
      </c>
      <c r="R41" s="54">
        <v>0</v>
      </c>
      <c r="S41" s="47">
        <v>0</v>
      </c>
      <c r="T41" s="54">
        <v>60000</v>
      </c>
      <c r="U41" s="54">
        <v>0</v>
      </c>
      <c r="V41" s="55">
        <v>0</v>
      </c>
      <c r="W41" s="56">
        <v>0</v>
      </c>
      <c r="X41" s="57">
        <v>0</v>
      </c>
      <c r="Y41" s="52">
        <f t="shared" si="0"/>
        <v>60000</v>
      </c>
    </row>
    <row r="42" spans="1:27" ht="34.5" customHeight="1" x14ac:dyDescent="0.35">
      <c r="B42" s="16" t="s">
        <v>16</v>
      </c>
      <c r="C42" s="17">
        <f t="shared" ref="C42:X42" si="1">SUM(C5:C41)</f>
        <v>583150</v>
      </c>
      <c r="D42" s="17">
        <f t="shared" si="1"/>
        <v>228000</v>
      </c>
      <c r="E42" s="17">
        <f t="shared" si="1"/>
        <v>523000</v>
      </c>
      <c r="F42" s="17">
        <f t="shared" si="1"/>
        <v>76038</v>
      </c>
      <c r="G42" s="17">
        <f t="shared" si="1"/>
        <v>10000</v>
      </c>
      <c r="H42" s="17">
        <f t="shared" si="1"/>
        <v>0</v>
      </c>
      <c r="I42" s="17">
        <f t="shared" si="1"/>
        <v>120000</v>
      </c>
      <c r="J42" s="17">
        <f t="shared" si="1"/>
        <v>30000</v>
      </c>
      <c r="K42" s="17">
        <f t="shared" si="1"/>
        <v>120000</v>
      </c>
      <c r="L42" s="17">
        <f t="shared" si="1"/>
        <v>30000</v>
      </c>
      <c r="M42" s="17">
        <f t="shared" si="1"/>
        <v>120000</v>
      </c>
      <c r="N42" s="17">
        <f t="shared" si="1"/>
        <v>30000</v>
      </c>
      <c r="O42" s="17">
        <f t="shared" si="1"/>
        <v>150000</v>
      </c>
      <c r="P42" s="17">
        <f t="shared" si="1"/>
        <v>25000</v>
      </c>
      <c r="Q42" s="17">
        <f t="shared" si="1"/>
        <v>30000</v>
      </c>
      <c r="R42" s="17">
        <f t="shared" si="1"/>
        <v>463000</v>
      </c>
      <c r="S42" s="17">
        <f t="shared" si="1"/>
        <v>167500</v>
      </c>
      <c r="T42" s="17">
        <f t="shared" si="1"/>
        <v>72000</v>
      </c>
      <c r="U42" s="17">
        <f t="shared" si="1"/>
        <v>145000</v>
      </c>
      <c r="V42" s="17">
        <f t="shared" si="1"/>
        <v>62500</v>
      </c>
      <c r="W42" s="17">
        <f t="shared" si="1"/>
        <v>795000</v>
      </c>
      <c r="X42" s="17">
        <f t="shared" si="1"/>
        <v>165000</v>
      </c>
      <c r="Y42" s="53">
        <f>SUM(Y4:Y41)</f>
        <v>3945188</v>
      </c>
    </row>
    <row r="43" spans="1:27" x14ac:dyDescent="0.35">
      <c r="B43" s="19"/>
      <c r="D43" s="45"/>
      <c r="H43" s="46"/>
      <c r="W43" s="19"/>
      <c r="X43" s="19"/>
    </row>
    <row r="44" spans="1:27" x14ac:dyDescent="0.35">
      <c r="O44" s="45"/>
      <c r="P44" s="19"/>
      <c r="Q44" s="19"/>
      <c r="R44" s="45"/>
      <c r="S44" s="19"/>
    </row>
    <row r="45" spans="1:27" x14ac:dyDescent="0.35">
      <c r="C45" s="23" t="s">
        <v>31</v>
      </c>
      <c r="D45" s="23"/>
      <c r="E45" s="22">
        <f>+C42+E42+G42+H42+I42+K42+M42+O42+P42+Q42+R42+T42+U42+W42</f>
        <v>3156150</v>
      </c>
      <c r="F45" s="21"/>
      <c r="G45" s="38"/>
      <c r="H45" s="38"/>
      <c r="I45" s="38"/>
      <c r="J45" s="38"/>
      <c r="K45" s="40"/>
      <c r="L45" s="40"/>
      <c r="M45" s="38"/>
      <c r="N45" s="38"/>
    </row>
    <row r="46" spans="1:27" x14ac:dyDescent="0.35">
      <c r="C46" s="24" t="s">
        <v>29</v>
      </c>
      <c r="D46" s="24"/>
      <c r="E46" s="24"/>
      <c r="G46" s="38"/>
      <c r="H46" s="38"/>
      <c r="I46" s="39"/>
      <c r="J46" s="38"/>
      <c r="K46" s="40"/>
      <c r="L46" s="40"/>
      <c r="M46" s="38"/>
      <c r="N46" s="38"/>
    </row>
    <row r="47" spans="1:27" x14ac:dyDescent="0.35">
      <c r="C47" s="25" t="s">
        <v>30</v>
      </c>
      <c r="D47" s="25"/>
      <c r="E47" s="25"/>
      <c r="G47" s="38"/>
      <c r="H47" s="38"/>
      <c r="I47" s="38"/>
      <c r="J47" s="38"/>
      <c r="K47" s="40"/>
      <c r="L47" s="40"/>
      <c r="M47" s="38"/>
      <c r="N47" s="38"/>
    </row>
    <row r="48" spans="1:27" ht="28.5" x14ac:dyDescent="0.45">
      <c r="C48" s="26"/>
      <c r="D48" s="26"/>
      <c r="E48" s="26"/>
      <c r="G48" s="38"/>
      <c r="H48" s="38"/>
      <c r="I48" s="38"/>
      <c r="J48" s="38"/>
      <c r="K48" s="41"/>
      <c r="L48" s="41"/>
      <c r="M48" s="38"/>
      <c r="N48" s="38"/>
    </row>
    <row r="49" spans="3:27" x14ac:dyDescent="0.35">
      <c r="C49" s="23" t="s">
        <v>14</v>
      </c>
      <c r="D49" s="23"/>
      <c r="E49" s="27">
        <f>+D42+F42+J42+L42+N42+S42+V42+X42</f>
        <v>789038</v>
      </c>
      <c r="G49" s="43">
        <f>3086836</f>
        <v>3086836</v>
      </c>
      <c r="H49" s="38"/>
      <c r="I49" s="38"/>
      <c r="J49" s="38"/>
      <c r="K49" s="40"/>
      <c r="L49" s="40"/>
      <c r="M49" s="38"/>
      <c r="N49" s="38"/>
    </row>
    <row r="50" spans="3:27" ht="21" x14ac:dyDescent="0.35">
      <c r="C50" s="24" t="s">
        <v>29</v>
      </c>
      <c r="D50" s="24"/>
      <c r="E50" s="24"/>
      <c r="F50" s="20"/>
      <c r="G50" s="38"/>
      <c r="H50" s="38"/>
      <c r="I50" s="38"/>
      <c r="J50" s="38"/>
      <c r="K50" s="38"/>
      <c r="L50" s="38"/>
      <c r="M50" s="38"/>
      <c r="N50" s="38"/>
      <c r="AA50"/>
    </row>
    <row r="51" spans="3:27" ht="21" x14ac:dyDescent="0.35">
      <c r="C51" s="25" t="s">
        <v>30</v>
      </c>
      <c r="D51" s="25"/>
      <c r="E51" s="25"/>
      <c r="G51" s="38"/>
      <c r="H51" s="38"/>
      <c r="I51" s="38"/>
      <c r="J51" s="39"/>
      <c r="K51" s="38"/>
      <c r="L51" s="38"/>
      <c r="M51" s="38"/>
      <c r="N51" s="38"/>
      <c r="AA51"/>
    </row>
    <row r="52" spans="3:27" ht="26.25" x14ac:dyDescent="0.4">
      <c r="G52" s="44">
        <f>3561836</f>
        <v>3561836</v>
      </c>
      <c r="H52" s="38"/>
      <c r="I52" s="42">
        <f>475000</f>
        <v>475000</v>
      </c>
      <c r="J52" s="38"/>
      <c r="K52" s="40"/>
      <c r="L52" s="40"/>
      <c r="M52" s="38"/>
      <c r="N52" s="38"/>
    </row>
    <row r="53" spans="3:27" x14ac:dyDescent="0.35">
      <c r="G53" s="38"/>
      <c r="H53" s="38"/>
      <c r="I53" s="38"/>
      <c r="J53" s="38"/>
      <c r="K53" s="40"/>
      <c r="L53" s="40"/>
      <c r="M53" s="38"/>
      <c r="N53" s="38"/>
    </row>
    <row r="54" spans="3:27" ht="15" x14ac:dyDescent="0.25">
      <c r="G54" s="38"/>
      <c r="H54" s="38"/>
      <c r="I54" s="38"/>
      <c r="J54" s="38"/>
      <c r="K54" s="38"/>
      <c r="L54" s="38"/>
      <c r="M54" s="38"/>
      <c r="N54" s="38"/>
      <c r="AA54"/>
    </row>
    <row r="55" spans="3:27" ht="21" x14ac:dyDescent="0.35">
      <c r="E55" s="20"/>
      <c r="G55" s="38"/>
      <c r="H55" s="38"/>
      <c r="I55" s="38"/>
      <c r="J55" s="38"/>
      <c r="K55" s="38"/>
      <c r="L55" s="38"/>
      <c r="M55" s="38"/>
      <c r="N55" s="38"/>
      <c r="AA55"/>
    </row>
    <row r="56" spans="3:27" x14ac:dyDescent="0.35">
      <c r="G56" s="38"/>
      <c r="H56" s="38"/>
      <c r="I56" s="38"/>
      <c r="J56" s="38"/>
      <c r="K56" s="40"/>
      <c r="L56" s="40"/>
      <c r="M56" s="38"/>
      <c r="N56" s="38"/>
    </row>
    <row r="57" spans="3:27" ht="26.25" x14ac:dyDescent="0.4">
      <c r="G57" s="38"/>
      <c r="H57" s="38"/>
      <c r="I57" s="38"/>
      <c r="J57" s="42"/>
      <c r="K57" s="38"/>
      <c r="L57" s="38"/>
      <c r="M57" s="38"/>
      <c r="N57" s="38"/>
      <c r="AA57"/>
    </row>
    <row r="58" spans="3:27" x14ac:dyDescent="0.35">
      <c r="G58" s="38"/>
      <c r="H58" s="38"/>
      <c r="I58" s="38"/>
      <c r="J58" s="38"/>
      <c r="K58" s="40"/>
      <c r="L58" s="40"/>
      <c r="M58" s="38"/>
      <c r="N58" s="38"/>
    </row>
    <row r="59" spans="3:27" x14ac:dyDescent="0.35">
      <c r="G59" s="38"/>
      <c r="H59" s="38"/>
      <c r="I59" s="38"/>
      <c r="J59" s="38"/>
      <c r="K59" s="40"/>
      <c r="L59" s="40"/>
      <c r="M59" s="38"/>
      <c r="N59" s="38"/>
    </row>
    <row r="60" spans="3:27" x14ac:dyDescent="0.35">
      <c r="G60" s="38"/>
      <c r="H60" s="38"/>
      <c r="I60" s="38"/>
      <c r="J60" s="38"/>
      <c r="K60" s="40"/>
      <c r="L60" s="40"/>
      <c r="M60" s="38"/>
      <c r="N60" s="38"/>
    </row>
    <row r="61" spans="3:27" x14ac:dyDescent="0.35">
      <c r="J61" s="38"/>
    </row>
    <row r="62" spans="3:27" x14ac:dyDescent="0.35">
      <c r="J62" s="38"/>
    </row>
    <row r="63" spans="3:27" ht="15" x14ac:dyDescent="0.25">
      <c r="E63" s="19"/>
      <c r="J63" s="38"/>
      <c r="K63"/>
      <c r="L63"/>
      <c r="AA63"/>
    </row>
    <row r="64" spans="3:27" x14ac:dyDescent="0.35">
      <c r="J64" s="38"/>
    </row>
    <row r="65" spans="10:10" x14ac:dyDescent="0.35">
      <c r="J65" s="38"/>
    </row>
  </sheetData>
  <sortState ref="A4:X44">
    <sortCondition ref="A4:A44"/>
  </sortState>
  <mergeCells count="2">
    <mergeCell ref="B1:Y1"/>
    <mergeCell ref="Y2:Y3"/>
  </mergeCells>
  <pageMargins left="0.70866141732283472" right="0.70866141732283472" top="0.74803149606299213" bottom="0.74803149606299213" header="0.31496062992125984" footer="0.31496062992125984"/>
  <pageSetup scale="21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2019-10-17T18:31:02Z</cp:lastPrinted>
  <dcterms:created xsi:type="dcterms:W3CDTF">2019-10-04T21:52:49Z</dcterms:created>
  <dcterms:modified xsi:type="dcterms:W3CDTF">2021-10-07T15:46:14Z</dcterms:modified>
</cp:coreProperties>
</file>